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45" documentId="8_{B6337239-1A00-434D-AAD0-422EA1FEB5AE}" xr6:coauthVersionLast="47" xr6:coauthVersionMax="47" xr10:uidLastSave="{1CB9639E-ED00-480E-9565-1A9F7E9CA517}"/>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<sst xmlns="http://schemas.openxmlformats.org/spreadsheetml/2006/main" count="11255" uniqueCount="2072">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</sst>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O38" activePane="bottomRight" state="frozen"/>
      <selection pane="bottomRight" activeCell="Q61" sqref="Q6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981</v>
      </c>
      <c r="BN25" s="18" t="s">
        <v>981</v>
      </c>
      <c r="BO25" s="173" t="s">
        <v>981</v>
      </c>
      <c r="BP25" s="21" t="s">
        <v>609</v>
      </c>
      <c r="BQ25" s="13" t="str">
        <f>IF(AND(BR25&lt;1,BS25&lt;1),"Produção e Intervalo",IF(BR25&lt;1,"Intervalo",IF(BS25&lt;1,"Produção","Aderente")))</f>
        <v>Aderente</v>
      </c>
      <c r="BR25" s="23">
        <f>IF(OR(B25="",F25=""),"*",AY25/P25)</f>
        <v>1</v>
      </c>
      <c r="BS25" s="23">
        <f>IF(OR(B25="",F25=""),"*",BA25/Q25)</f>
        <v>1</v>
      </c>
      <c r="BT25" s="244" t="str">
        <f>IF(BN25="","",SUBSTITUTE(BM25," ","")&amp;SUBSTITUTE(BN25," ",""))</f>
        <v>OKOK</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1</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1</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35000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v>6.9444444444444447E-4</v>
      </c>
      <c r="AS394" s="43">
        <v>0</v>
      </c>
      <c r="AT394" s="43">
        <v>4.1666666666666664E-2</v>
      </c>
      <c r="AU394" s="43"/>
      <c r="AV394" s="43"/>
      <c r="AW394" s="43"/>
      <c r="AX394" s="43"/>
      <c r="AY394" s="12">
        <f>IF(D394="","*",IFERROR(IF(ISODD(COUNT(AS394:AX394)),"ERRO",SUM((AT394-AS394),(AV394-AU394),(AX394-AW394))),"ERRO"))</f>
        <v>4.1666666666666664E-2</v>
      </c>
      <c r="AZ394" s="15"/>
      <c r="BA394" s="76">
        <v>38550</v>
      </c>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981</v>
      </c>
      <c r="BN394" s="18" t="s">
        <v>981</v>
      </c>
      <c r="BO394" s="173" t="s">
        <v>981</v>
      </c>
      <c r="BP394" s="22"/>
      <c r="BQ394" s="13" t="str">
        <f>IF(AND(BR394&lt;1,BS394&lt;1),"Produção e Intervalo",IF(BR394&lt;1,"Intervalo",IF(BS394&lt;1,"Produção","Aderente")))</f>
        <v>Aderente</v>
      </c>
      <c r="BR394" s="23">
        <f>IF(OR(B394="",F394=""),"*",AY394/P394)</f>
        <v>1</v>
      </c>
      <c r="BS394" s="23">
        <f>IF(OR(B394="",F394=""),"*",BA394/Q394)</f>
        <v>1.1014285714285714</v>
      </c>
      <c r="BT394" s="244" t="str">
        <f t="shared" si="8"/>
        <v>OKOK</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45963</v>
      </c>
      <c r="W2" s="109">
        <f ca="1">V2-1</f>
        <v>45962</v>
      </c>
      <c r="X2" s="109">
        <f ca="1">W2-1</f>
        <v>45961</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t="str">
        <f ca="1">_xlfn.XLOOKUP(G6&amp;$V$2,BS_CONTROLE[CHAVE],BS_CONTROLE[Quantidade_11],"-")</f>
        <v>-</v>
      </c>
      <c r="W6" s="118" t="str">
        <f ca="1">_xlfn.XLOOKUP(G6&amp;$W$2,BS_CONTROLE[CHAVE],BS_CONTROLE[Quantidade_11],"-")</f>
        <v>-</v>
      </c>
      <c r="X6" s="118">
        <f ca="1">_xlfn.XLOOKUP(G6&amp;$X$2,BS_CONTROLE[CHAVE],BS_CONTROLE[Quantidade_11],"-")</f>
        <v>38550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t="str">
        <f ca="1">_xlfn.XLOOKUP(G8&amp;$V$2,BS_CONTROLE[CHAVE],BS_CONTROLE[Quantidade_11],"-")</f>
        <v>-</v>
      </c>
      <c r="W8" s="118" t="str">
        <f ca="1">_xlfn.XLOOKUP(G8&amp;$W$2,BS_CONTROLE[CHAVE],BS_CONTROLE[Quantidade_11],"-")</f>
        <v>-</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t="str">
        <f ca="1">_xlfn.XLOOKUP(G11&amp;$W$2,BS_CONTROLE[CHAVE],BS_CONTROLE[Quantidade_11],"-")</f>
        <v>-</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t="str">
        <f ca="1">_xlfn.XLOOKUP(G12&amp;$W$2,BS_CONTROLE[CHAVE],BS_CONTROLE[Quantidade_11],"-")</f>
        <v>-</v>
      </c>
      <c r="X12" s="118">
        <f ca="1">_xlfn.XLOOKUP(G12&amp;$X$2,BS_CONTROLE[CHAVE],BS_CONTROLE[Quantidade_11],"-")</f>
        <v>0</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f ca="1">_xlfn.XLOOKUP(G17&amp;$X$2,BS_CONTROLE[CHAVE],BS_CONTROLE[Quantidade_11],"-")</f>
        <v>0</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t="str">
        <f ca="1">_xlfn.XLOOKUP(G18&amp;$V$2,BS_CONTROLE[CHAVE],BS_CONTROLE[Quantidade_11],"-")</f>
        <v>-</v>
      </c>
      <c r="W18" s="118" t="str">
        <f ca="1">_xlfn.XLOOKUP(G18&amp;$W$2,BS_CONTROLE[CHAVE],BS_CONTROLE[Quantidade_11],"-")</f>
        <v>-</v>
      </c>
      <c r="X18" s="118">
        <f ca="1">_xlfn.XLOOKUP(G18&amp;$X$2,BS_CONTROLE[CHAVE],BS_CONTROLE[Quantidade_11],"-")</f>
        <v>38550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t="str">
        <f ca="1">_xlfn.XLOOKUP(G23&amp;$W$2,BS_CONTROLE[CHAVE],BS_CONTROLE[Quantidade_11],"-")</f>
        <v>-</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t="str">
        <f ca="1">_xlfn.XLOOKUP(G24&amp;$W$2,BS_CONTROLE[CHAVE],BS_CONTROLE[Quantidade_11],"-")</f>
        <v>-</v>
      </c>
      <c r="X24" s="118">
        <f ca="1">_xlfn.XLOOKUP(G24&amp;$X$2,BS_CONTROLE[CHAVE],BS_CONTROLE[Quantidade_11],"-")</f>
        <v>0</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t="str">
        <f ca="1">_xlfn.XLOOKUP(G31&amp;$V$2,BS_CONTROLE[CHAVE],BS_CONTROLE[Quantidade_11],"-")</f>
        <v>-</v>
      </c>
      <c r="W31" s="118" t="str">
        <f ca="1">_xlfn.XLOOKUP(G31&amp;$W$2,BS_CONTROLE[CHAVE],BS_CONTROLE[Quantidade_11],"-")</f>
        <v>-</v>
      </c>
      <c r="X31" s="118">
        <f ca="1">_xlfn.XLOOKUP(G31&amp;$X$2,BS_CONTROLE[CHAVE],BS_CONTROLE[Quantidade_11],"-")</f>
        <v>38550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t="str">
        <f ca="1">_xlfn.XLOOKUP(G33&amp;$V$2,BS_CONTROLE[CHAVE],BS_CONTROLE[Quantidade_11],"-")</f>
        <v>-</v>
      </c>
      <c r="W33" s="118" t="str">
        <f ca="1">_xlfn.XLOOKUP(G33&amp;$W$2,BS_CONTROLE[CHAVE],BS_CONTROLE[Quantidade_11],"-")</f>
        <v>-</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t="str">
        <f ca="1">_xlfn.XLOOKUP(G36&amp;$W$2,BS_CONTROLE[CHAVE],BS_CONTROLE[Quantidade_11],"-")</f>
        <v>-</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t="str">
        <f ca="1">_xlfn.XLOOKUP(G37&amp;$W$2,BS_CONTROLE[CHAVE],BS_CONTROLE[Quantidade_11],"-")</f>
        <v>-</v>
      </c>
      <c r="X37" s="118">
        <f ca="1">_xlfn.XLOOKUP(G37&amp;$X$2,BS_CONTROLE[CHAVE],BS_CONTROLE[Quantidade_11],"-")</f>
        <v>0</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t="str">
        <f ca="1">_xlfn.XLOOKUP(G39&amp;$V$2,BS_CONTROLE[CHAVE],BS_CONTROLE[Quantidade_11],"-")</f>
        <v>-</v>
      </c>
      <c r="W39" s="118" t="str">
        <f ca="1">_xlfn.XLOOKUP(G39&amp;$W$2,BS_CONTROLE[CHAVE],BS_CONTROLE[Quantidade_11],"-")</f>
        <v>-</v>
      </c>
      <c r="X39" s="118">
        <f ca="1">_xlfn.XLOOKUP(G39&amp;$X$2,BS_CONTROLE[CHAVE],BS_CONTROLE[Quantidade_11],"-")</f>
        <v>38550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t="str">
        <f ca="1">_xlfn.XLOOKUP(G44&amp;$W$2,BS_CONTROLE[CHAVE],BS_CONTROLE[Quantidade_11],"-")</f>
        <v>-</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t="str">
        <f ca="1">_xlfn.XLOOKUP(G45&amp;$W$2,BS_CONTROLE[CHAVE],BS_CONTROLE[Quantidade_11],"-")</f>
        <v>-</v>
      </c>
      <c r="X45" s="118">
        <f ca="1">_xlfn.XLOOKUP(G45&amp;$X$2,BS_CONTROLE[CHAVE],BS_CONTROLE[Quantidade_11],"-")</f>
        <v>0</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f ca="1">_xlfn.XLOOKUP(G52&amp;$X$2,BS_CONTROLE[CHAVE],BS_CONTROLE[Quantidade_11],"-")</f>
        <v>0</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t="str">
        <f ca="1">_xlfn.XLOOKUP(G53&amp;$V$2,BS_CONTROLE[CHAVE],BS_CONTROLE[Quantidade_11],"-")</f>
        <v>-</v>
      </c>
      <c r="W53" s="118" t="str">
        <f ca="1">_xlfn.XLOOKUP(G53&amp;$W$2,BS_CONTROLE[CHAVE],BS_CONTROLE[Quantidade_11],"-")</f>
        <v>-</v>
      </c>
      <c r="X53" s="118">
        <f ca="1">_xlfn.XLOOKUP(G53&amp;$X$2,BS_CONTROLE[CHAVE],BS_CONTROLE[Quantidade_11],"-")</f>
        <v>38550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1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t="str">
        <f ca="1">_xlfn.XLOOKUP(G61&amp;$V$2,BS_CONTROLE[CHAVE],BS_CONTROLE[Quantidade_11],"-")</f>
        <v>-</v>
      </c>
      <c r="W61" s="118" t="str">
        <f ca="1">_xlfn.XLOOKUP(G61&amp;$W$2,BS_CONTROLE[CHAVE],BS_CONTROLE[Quantidade_11],"-")</f>
        <v>-</v>
      </c>
      <c r="X61" s="118">
        <f ca="1">_xlfn.XLOOKUP(G61&amp;$X$2,BS_CONTROLE[CHAVE],BS_CONTROLE[Quantidade_11],"-")</f>
        <v>38550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t="str">
        <f ca="1">_xlfn.XLOOKUP(G62&amp;$V$2,BS_CONTROLE[CHAVE],BS_CONTROLE[Quantidade_11],"-")</f>
        <v>-</v>
      </c>
      <c r="W62" s="118" t="str">
        <f ca="1">_xlfn.XLOOKUP(G62&amp;$W$2,BS_CONTROLE[CHAVE],BS_CONTROLE[Quantidade_11],"-")</f>
        <v>-</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f ca="1">_xlfn.XLOOKUP(G64&amp;$X$2,BS_CONTROLE[CHAVE],BS_CONTROLE[Quantidade_11],"-")</f>
        <v>850</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f ca="1">_xlfn.XLOOKUP(G67&amp;$X$2,BS_CONTROLE[CHAVE],BS_CONTROLE[Quantidade_11],"-")</f>
        <v>0</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t="str">
        <f ca="1">_xlfn.XLOOKUP(G68&amp;$X$2,BS_CONTROLE[CHAVE],BS_CONTROLE[Quantidade_11],"-")</f>
        <v>-</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t="str">
        <f ca="1">_xlfn.XLOOKUP(G69&amp;$V$2,BS_CONTROLE[CHAVE],BS_CONTROLE[Quantidade_11],"-")</f>
        <v>-</v>
      </c>
      <c r="W69" s="118" t="str">
        <f ca="1">_xlfn.XLOOKUP(G69&amp;$W$2,BS_CONTROLE[CHAVE],BS_CONTROLE[Quantidade_11],"-")</f>
        <v>-</v>
      </c>
      <c r="X69" s="118">
        <f ca="1">_xlfn.XLOOKUP(G69&amp;$X$2,BS_CONTROLE[CHAVE],BS_CONTROLE[Quantidade_11],"-")</f>
        <v>38550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t="str">
        <f ca="1">_xlfn.XLOOKUP(G70&amp;$V$2,BS_CONTROLE[CHAVE],BS_CONTROLE[Quantidade_11],"-")</f>
        <v>-</v>
      </c>
      <c r="W70" s="118" t="str">
        <f ca="1">_xlfn.XLOOKUP(G70&amp;$W$2,BS_CONTROLE[CHAVE],BS_CONTROLE[Quantidade_11],"-")</f>
        <v>-</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t="str">
        <f ca="1">_xlfn.XLOOKUP(G73&amp;$W$2,BS_CONTROLE[CHAVE],BS_CONTROLE[Quantidade_11],"-")</f>
        <v>-</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f ca="1">_xlfn.XLOOKUP(G75&amp;$X$2,BS_CONTROLE[CHAVE],BS_CONTROLE[Quantidade_11],"-")</f>
        <v>850</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t="str">
        <f ca="1">_xlfn.XLOOKUP(G79&amp;$X$2,BS_CONTROLE[CHAVE],BS_CONTROLE[Quantidade_11],"-")</f>
        <v>-</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t="str">
        <f ca="1">_xlfn.XLOOKUP(G80&amp;$V$2,BS_CONTROLE[CHAVE],BS_CONTROLE[Quantidade_11],"-")</f>
        <v>-</v>
      </c>
      <c r="W80" s="118" t="str">
        <f ca="1">_xlfn.XLOOKUP(G80&amp;$W$2,BS_CONTROLE[CHAVE],BS_CONTROLE[Quantidade_11],"-")</f>
        <v>-</v>
      </c>
      <c r="X80" s="118">
        <f ca="1">_xlfn.XLOOKUP(G80&amp;$X$2,BS_CONTROLE[CHAVE],BS_CONTROLE[Quantidade_11],"-")</f>
        <v>38550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t="str">
        <f ca="1">_xlfn.XLOOKUP(G81&amp;$W$2,BS_CONTROLE[CHAVE],BS_CONTROLE[Quantidade_11],"-")</f>
        <v>-</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t="str">
        <f ca="1">_xlfn.XLOOKUP(G83&amp;$W$2,BS_CONTROLE[CHAVE],BS_CONTROLE[Quantidade_11],"-")</f>
        <v>-</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f ca="1">_xlfn.XLOOKUP(G85&amp;$X$2,BS_CONTROLE[CHAVE],BS_CONTROLE[Quantidade_11],"-")</f>
        <v>850</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t="str">
        <f ca="1">_xlfn.XLOOKUP(G90&amp;$X$2,BS_CONTROLE[CHAVE],BS_CONTROLE[Quantidade_11],"-")</f>
        <v>-</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t="str">
        <f ca="1">_xlfn.XLOOKUP(G91&amp;$V$2,BS_CONTROLE[CHAVE],BS_CONTROLE[Quantidade_11],"-")</f>
        <v>-</v>
      </c>
      <c r="W91" s="118" t="str">
        <f ca="1">_xlfn.XLOOKUP(G91&amp;$W$2,BS_CONTROLE[CHAVE],BS_CONTROLE[Quantidade_11],"-")</f>
        <v>-</v>
      </c>
      <c r="X91" s="118">
        <f ca="1">_xlfn.XLOOKUP(G91&amp;$X$2,BS_CONTROLE[CHAVE],BS_CONTROLE[Quantidade_11],"-")</f>
        <v>38550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t="str">
        <f ca="1">_xlfn.XLOOKUP(G92&amp;$V$2,BS_CONTROLE[CHAVE],BS_CONTROLE[Quantidade_11],"-")</f>
        <v>-</v>
      </c>
      <c r="W92" s="118" t="str">
        <f ca="1">_xlfn.XLOOKUP(G92&amp;$W$2,BS_CONTROLE[CHAVE],BS_CONTROLE[Quantidade_11],"-")</f>
        <v>-</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t="str">
        <f ca="1">_xlfn.XLOOKUP(G93&amp;$W$2,BS_CONTROLE[CHAVE],BS_CONTROLE[Quantidade_11],"-")</f>
        <v>-</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t="str">
        <f ca="1">_xlfn.XLOOKUP(G96&amp;$V$2,BS_CONTROLE[CHAVE],BS_CONTROLE[Quantidade_11],"-")</f>
        <v>-</v>
      </c>
      <c r="W96" s="118" t="str">
        <f ca="1">_xlfn.XLOOKUP(G96&amp;$W$2,BS_CONTROLE[CHAVE],BS_CONTROLE[Quantidade_11],"-")</f>
        <v>-</v>
      </c>
      <c r="X96" s="118" t="str">
        <f ca="1">_xlfn.XLOOKUP(G96&amp;$X$2,BS_CONTROLE[CHAVE],BS_CONTROLE[Quantidade_11],"-")</f>
        <v>-</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t="str">
        <f ca="1">_xlfn.XLOOKUP(G99&amp;$X$2,BS_CONTROLE[CHAVE],BS_CONTROLE[Quantidade_11],"-")</f>
        <v>-</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t="str">
        <f ca="1">_xlfn.XLOOKUP(G100&amp;$V$2,BS_CONTROLE[CHAVE],BS_CONTROLE[Quantidade_11],"-")</f>
        <v>-</v>
      </c>
      <c r="W100" s="118" t="str">
        <f ca="1">_xlfn.XLOOKUP(G100&amp;$W$2,BS_CONTROLE[CHAVE],BS_CONTROLE[Quantidade_11],"-")</f>
        <v>-</v>
      </c>
      <c r="X100" s="118">
        <f ca="1">_xlfn.XLOOKUP(G100&amp;$X$2,BS_CONTROLE[CHAVE],BS_CONTROLE[Quantidade_11],"-")</f>
        <v>38550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t="str">
        <f ca="1">_xlfn.XLOOKUP(G101&amp;$V$2,BS_CONTROLE[CHAVE],BS_CONTROLE[Quantidade_11],"-")</f>
        <v>-</v>
      </c>
      <c r="W101" s="118" t="str">
        <f ca="1">_xlfn.XLOOKUP(G101&amp;$W$2,BS_CONTROLE[CHAVE],BS_CONTROLE[Quantidade_11],"-")</f>
        <v>-</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t="str">
        <f ca="1">_xlfn.XLOOKUP(G102&amp;$W$2,BS_CONTROLE[CHAVE],BS_CONTROLE[Quantidade_11],"-")</f>
        <v>-</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t="str">
        <f ca="1">_xlfn.XLOOKUP(G107&amp;$W$2,BS_CONTROLE[CHAVE],BS_CONTROLE[Quantidade_11],"-")</f>
        <v>-</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t="str">
        <f ca="1">_xlfn.XLOOKUP(G109&amp;$V$2,BS_CONTROLE[CHAVE],BS_CONTROLE[Quantidade_11],"-")</f>
        <v>-</v>
      </c>
      <c r="W109" s="118" t="str">
        <f ca="1">_xlfn.XLOOKUP(G109&amp;$W$2,BS_CONTROLE[CHAVE],BS_CONTROLE[Quantidade_11],"-")</f>
        <v>-</v>
      </c>
      <c r="X109" s="118" t="str">
        <f ca="1">_xlfn.XLOOKUP(G109&amp;$X$2,BS_CONTROLE[CHAVE],BS_CONTROLE[Quantidade_11],"-")</f>
        <v>-</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t="str">
        <f ca="1">_xlfn.XLOOKUP(G111&amp;$X$2,BS_CONTROLE[CHAVE],BS_CONTROLE[Quantidade_11],"-")</f>
        <v>-</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t="str">
        <f ca="1">_xlfn.XLOOKUP(G112&amp;$V$2,BS_CONTROLE[CHAVE],BS_CONTROLE[Quantidade_11],"-")</f>
        <v>-</v>
      </c>
      <c r="W112" s="118" t="str">
        <f ca="1">_xlfn.XLOOKUP(G112&amp;$W$2,BS_CONTROLE[CHAVE],BS_CONTROLE[Quantidade_11],"-")</f>
        <v>-</v>
      </c>
      <c r="X112" s="118">
        <f ca="1">_xlfn.XLOOKUP(G112&amp;$X$2,BS_CONTROLE[CHAVE],BS_CONTROLE[Quantidade_11],"-")</f>
        <v>38550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t="str">
        <f ca="1">_xlfn.XLOOKUP(G113&amp;$V$2,BS_CONTROLE[CHAVE],BS_CONTROLE[Quantidade_11],"-")</f>
        <v>-</v>
      </c>
      <c r="W113" s="118" t="str">
        <f ca="1">_xlfn.XLOOKUP(G113&amp;$W$2,BS_CONTROLE[CHAVE],BS_CONTROLE[Quantidade_11],"-")</f>
        <v>-</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t="str">
        <f ca="1">_xlfn.XLOOKUP(G114&amp;$V$2,BS_CONTROLE[CHAVE],BS_CONTROLE[Quantidade_11],"-")</f>
        <v>-</v>
      </c>
      <c r="W114" s="118" t="str">
        <f ca="1">_xlfn.XLOOKUP(G114&amp;$W$2,BS_CONTROLE[CHAVE],BS_CONTROLE[Quantidade_11],"-")</f>
        <v>-</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t="str">
        <f ca="1">_xlfn.XLOOKUP(G117&amp;$V$2,BS_CONTROLE[CHAVE],BS_CONTROLE[Quantidade_11],"-")</f>
        <v>-</v>
      </c>
      <c r="W117" s="118" t="str">
        <f ca="1">_xlfn.XLOOKUP(G117&amp;$W$2,BS_CONTROLE[CHAVE],BS_CONTROLE[Quantidade_11],"-")</f>
        <v>-</v>
      </c>
      <c r="X117" s="118" t="str">
        <f ca="1">_xlfn.XLOOKUP(G117&amp;$X$2,BS_CONTROLE[CHAVE],BS_CONTROLE[Quantidade_11],"-")</f>
        <v>-</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t="str">
        <f ca="1">_xlfn.XLOOKUP(G118&amp;$X$2,BS_CONTROLE[CHAVE],BS_CONTROLE[Quantidade_11],"-")</f>
        <v>-</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t="str">
        <f ca="1">_xlfn.XLOOKUP(G119&amp;$V$2,BS_CONTROLE[CHAVE],BS_CONTROLE[Quantidade_11],"-")</f>
        <v>-</v>
      </c>
      <c r="W119" s="118" t="str">
        <f ca="1">_xlfn.XLOOKUP(G119&amp;$W$2,BS_CONTROLE[CHAVE],BS_CONTROLE[Quantidade_11],"-")</f>
        <v>-</v>
      </c>
      <c r="X119" s="118">
        <f ca="1">_xlfn.XLOOKUP(G119&amp;$X$2,BS_CONTROLE[CHAVE],BS_CONTROLE[Quantidade_11],"-")</f>
        <v>38550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t="str">
        <f ca="1">_xlfn.XLOOKUP(G120&amp;$V$2,BS_CONTROLE[CHAVE],BS_CONTROLE[Quantidade_11],"-")</f>
        <v>-</v>
      </c>
      <c r="W120" s="118" t="str">
        <f ca="1">_xlfn.XLOOKUP(G120&amp;$W$2,BS_CONTROLE[CHAVE],BS_CONTROLE[Quantidade_11],"-")</f>
        <v>-</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t="str">
        <f ca="1">_xlfn.XLOOKUP(G121&amp;$V$2,BS_CONTROLE[CHAVE],BS_CONTROLE[Quantidade_11],"-")</f>
        <v>-</v>
      </c>
      <c r="W121" s="118" t="str">
        <f ca="1">_xlfn.XLOOKUP(G121&amp;$W$2,BS_CONTROLE[CHAVE],BS_CONTROLE[Quantidade_11],"-")</f>
        <v>-</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t="str">
        <f ca="1">_xlfn.XLOOKUP(G126&amp;$X$2,BS_CONTROLE[CHAVE],BS_CONTROLE[Quantidade_11],"-")</f>
        <v>-</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t="str">
        <f ca="1">_xlfn.XLOOKUP(G127&amp;$V$2,BS_CONTROLE[CHAVE],BS_CONTROLE[Quantidade_11],"-")</f>
        <v>-</v>
      </c>
      <c r="W127" s="118" t="str">
        <f ca="1">_xlfn.XLOOKUP(G127&amp;$W$2,BS_CONTROLE[CHAVE],BS_CONTROLE[Quantidade_11],"-")</f>
        <v>-</v>
      </c>
      <c r="X127" s="118">
        <f ca="1">_xlfn.XLOOKUP(G127&amp;$X$2,BS_CONTROLE[CHAVE],BS_CONTROLE[Quantidade_11],"-")</f>
        <v>38550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t="str">
        <f ca="1">_xlfn.XLOOKUP(G128&amp;$V$2,BS_CONTROLE[CHAVE],BS_CONTROLE[Quantidade_11],"-")</f>
        <v>-</v>
      </c>
      <c r="W128" s="118" t="str">
        <f ca="1">_xlfn.XLOOKUP(G128&amp;$W$2,BS_CONTROLE[CHAVE],BS_CONTROLE[Quantidade_11],"-")</f>
        <v>-</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t="str">
        <f ca="1">_xlfn.XLOOKUP(G129&amp;$V$2,BS_CONTROLE[CHAVE],BS_CONTROLE[Quantidade_11],"-")</f>
        <v>-</v>
      </c>
      <c r="W129" s="118" t="str">
        <f ca="1">_xlfn.XLOOKUP(G129&amp;$W$2,BS_CONTROLE[CHAVE],BS_CONTROLE[Quantidade_11],"-")</f>
        <v>-</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f ca="1">_xlfn.XLOOKUP(G130&amp;$X$2,BS_CONTROLE[CHAVE],BS_CONTROLE[Quantidade_11],"-")</f>
        <v>850</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t="str">
        <f ca="1">_xlfn.XLOOKUP(G133&amp;$V$2,BS_CONTROLE[CHAVE],BS_CONTROLE[Quantidade_11],"-")</f>
        <v>-</v>
      </c>
      <c r="W133" s="118" t="str">
        <f ca="1">_xlfn.XLOOKUP(G133&amp;$W$2,BS_CONTROLE[CHAVE],BS_CONTROLE[Quantidade_11],"-")</f>
        <v>-</v>
      </c>
      <c r="X133" s="118" t="str">
        <f ca="1">_xlfn.XLOOKUP(G133&amp;$X$2,BS_CONTROLE[CHAVE],BS_CONTROLE[Quantidade_11],"-")</f>
        <v>-</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t="str">
        <f ca="1">_xlfn.XLOOKUP(G136&amp;$X$2,BS_CONTROLE[CHAVE],BS_CONTROLE[Quantidade_11],"-")</f>
        <v>-</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t="str">
        <f ca="1">_xlfn.XLOOKUP(G137&amp;$V$2,BS_CONTROLE[CHAVE],BS_CONTROLE[Quantidade_11],"-")</f>
        <v>-</v>
      </c>
      <c r="W137" s="118" t="str">
        <f ca="1">_xlfn.XLOOKUP(G137&amp;$W$2,BS_CONTROLE[CHAVE],BS_CONTROLE[Quantidade_11],"-")</f>
        <v>-</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t="str">
        <f ca="1">_xlfn.XLOOKUP(G142&amp;$W$2,BS_CONTROLE[CHAVE],BS_CONTROLE[Quantidade_11],"-")</f>
        <v>-</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t="str">
        <f ca="1">_xlfn.XLOOKUP(G145&amp;$V$2,BS_CONTROLE[CHAVE],BS_CONTROLE[Quantidade_11],"-")</f>
        <v>-</v>
      </c>
      <c r="W145" s="118" t="str">
        <f ca="1">_xlfn.XLOOKUP(G145&amp;$W$2,BS_CONTROLE[CHAVE],BS_CONTROLE[Quantidade_11],"-")</f>
        <v>-</v>
      </c>
      <c r="X145" s="118">
        <f ca="1">_xlfn.XLOOKUP(G145&amp;$X$2,BS_CONTROLE[CHAVE],BS_CONTROLE[Quantidade_11],"-")</f>
        <v>38550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f ca="1">_xlfn.XLOOKUP(G146&amp;$X$2,BS_CONTROLE[CHAVE],BS_CONTROLE[Quantidade_11],"-")</f>
        <v>0</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t="str">
        <f ca="1">_xlfn.XLOOKUP(G155&amp;$V$2,BS_CONTROLE[CHAVE],BS_CONTROLE[Quantidade_11],"-")</f>
        <v>-</v>
      </c>
      <c r="W155" s="118" t="str">
        <f ca="1">_xlfn.XLOOKUP(G155&amp;$W$2,BS_CONTROLE[CHAVE],BS_CONTROLE[Quantidade_11],"-")</f>
        <v>-</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t="str">
        <f ca="1">_xlfn.XLOOKUP(G157&amp;$W$2,BS_CONTROLE[CHAVE],BS_CONTROLE[Quantidade_11],"-")</f>
        <v>-</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t="str">
        <f ca="1">_xlfn.XLOOKUP(G158&amp;$V$2,BS_CONTROLE[CHAVE],BS_CONTROLE[Quantidade_11],"-")</f>
        <v>-</v>
      </c>
      <c r="W158" s="118" t="str">
        <f ca="1">_xlfn.XLOOKUP(G158&amp;$W$2,BS_CONTROLE[CHAVE],BS_CONTROLE[Quantidade_11],"-")</f>
        <v>-</v>
      </c>
      <c r="X158" s="118" t="str">
        <f ca="1">_xlfn.XLOOKUP(G158&amp;$X$2,BS_CONTROLE[CHAVE],BS_CONTROLE[Quantidade_11],"-")</f>
        <v>-</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t="str">
        <f ca="1">_xlfn.XLOOKUP(G161&amp;$W$2,BS_CONTROLE[CHAVE],BS_CONTROLE[Quantidade_11],"-")</f>
        <v>-</v>
      </c>
      <c r="X161" s="118">
        <f ca="1">_xlfn.XLOOKUP(G161&amp;$X$2,BS_CONTROLE[CHAVE],BS_CONTROLE[Quantidade_11],"-")</f>
        <v>0</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f ca="1">_xlfn.XLOOKUP(G162&amp;$X$2,BS_CONTROLE[CHAVE],BS_CONTROLE[Quantidade_11],"-")</f>
        <v>850</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t="str">
        <f ca="1">_xlfn.XLOOKUP(G166&amp;$V$2,BS_CONTROLE[CHAVE],BS_CONTROLE[Quantidade_11],"-")</f>
        <v>-</v>
      </c>
      <c r="W166" s="118" t="str">
        <f ca="1">_xlfn.XLOOKUP(G166&amp;$W$2,BS_CONTROLE[CHAVE],BS_CONTROLE[Quantidade_11],"-")</f>
        <v>-</v>
      </c>
      <c r="X166" s="118">
        <f ca="1">_xlfn.XLOOKUP(G166&amp;$X$2,BS_CONTROLE[CHAVE],BS_CONTROLE[Quantidade_11],"-")</f>
        <v>38550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f ca="1">_xlfn.XLOOKUP(G167&amp;$X$2,BS_CONTROLE[CHAVE],BS_CONTROLE[Quantidade_11],"-")</f>
        <v>0</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t="str">
        <f ca="1">_xlfn.XLOOKUP(G172&amp;$V$2,BS_CONTROLE[CHAVE],BS_CONTROLE[Quantidade_11],"-")</f>
        <v>-</v>
      </c>
      <c r="W172" s="118" t="str">
        <f ca="1">_xlfn.XLOOKUP(G172&amp;$W$2,BS_CONTROLE[CHAVE],BS_CONTROLE[Quantidade_11],"-")</f>
        <v>-</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t="str">
        <f ca="1">_xlfn.XLOOKUP(G173&amp;$W$2,BS_CONTROLE[CHAVE],BS_CONTROLE[Quantidade_11],"-")</f>
        <v>-</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t="str">
        <f ca="1">_xlfn.XLOOKUP(G174&amp;$V$2,BS_CONTROLE[CHAVE],BS_CONTROLE[Quantidade_11],"-")</f>
        <v>-</v>
      </c>
      <c r="W174" s="118" t="str">
        <f ca="1">_xlfn.XLOOKUP(G174&amp;$W$2,BS_CONTROLE[CHAVE],BS_CONTROLE[Quantidade_11],"-")</f>
        <v>-</v>
      </c>
      <c r="X174" s="118" t="str">
        <f ca="1">_xlfn.XLOOKUP(G174&amp;$X$2,BS_CONTROLE[CHAVE],BS_CONTROLE[Quantidade_11],"-")</f>
        <v>-</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t="str">
        <f ca="1">_xlfn.XLOOKUP(G175&amp;$V$2,BS_CONTROLE[CHAVE],BS_CONTROLE[Quantidade_11],"-")</f>
        <v>-</v>
      </c>
      <c r="W175" s="118" t="str">
        <f ca="1">_xlfn.XLOOKUP(G175&amp;$W$2,BS_CONTROLE[CHAVE],BS_CONTROLE[Quantidade_11],"-")</f>
        <v>-</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t="str">
        <f ca="1">_xlfn.XLOOKUP(G177&amp;$W$2,BS_CONTROLE[CHAVE],BS_CONTROLE[Quantidade_11],"-")</f>
        <v>-</v>
      </c>
      <c r="X177" s="118">
        <f ca="1">_xlfn.XLOOKUP(G177&amp;$X$2,BS_CONTROLE[CHAVE],BS_CONTROLE[Quantidade_11],"-")</f>
        <v>0</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f ca="1">_xlfn.XLOOKUP(G178&amp;$X$2,BS_CONTROLE[CHAVE],BS_CONTROLE[Quantidade_11],"-")</f>
        <v>850</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t="str">
        <f ca="1">_xlfn.XLOOKUP(G181&amp;$V$2,BS_CONTROLE[CHAVE],BS_CONTROLE[Quantidade_11],"-")</f>
        <v>-</v>
      </c>
      <c r="W181" s="118" t="str">
        <f ca="1">_xlfn.XLOOKUP(G181&amp;$W$2,BS_CONTROLE[CHAVE],BS_CONTROLE[Quantidade_11],"-")</f>
        <v>-</v>
      </c>
      <c r="X181" s="118">
        <f ca="1">_xlfn.XLOOKUP(G181&amp;$X$2,BS_CONTROLE[CHAVE],BS_CONTROLE[Quantidade_11],"-")</f>
        <v>38550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f ca="1">_xlfn.XLOOKUP(G182&amp;$X$2,BS_CONTROLE[CHAVE],BS_CONTROLE[Quantidade_11],"-")</f>
        <v>0</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t="str">
        <f ca="1">_xlfn.XLOOKUP(G188&amp;$V$2,BS_CONTROLE[CHAVE],BS_CONTROLE[Quantidade_11],"-")</f>
        <v>-</v>
      </c>
      <c r="W188" s="118" t="str">
        <f ca="1">_xlfn.XLOOKUP(G188&amp;$W$2,BS_CONTROLE[CHAVE],BS_CONTROLE[Quantidade_11],"-")</f>
        <v>-</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t="str">
        <f ca="1">_xlfn.XLOOKUP(G190&amp;$W$2,BS_CONTROLE[CHAVE],BS_CONTROLE[Quantidade_11],"-")</f>
        <v>-</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f ca="1">_xlfn.XLOOKUP(G191&amp;$X$2,BS_CONTROLE[CHAVE],BS_CONTROLE[Quantidade_11],"-")</f>
        <v>0</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t="str">
        <f ca="1">_xlfn.XLOOKUP(G192&amp;$V$2,BS_CONTROLE[CHAVE],BS_CONTROLE[Quantidade_11],"-")</f>
        <v>-</v>
      </c>
      <c r="W192" s="118" t="str">
        <f ca="1">_xlfn.XLOOKUP(G192&amp;$W$2,BS_CONTROLE[CHAVE],BS_CONTROLE[Quantidade_11],"-")</f>
        <v>-</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t="str">
        <f ca="1">_xlfn.XLOOKUP(G193&amp;$W$2,BS_CONTROLE[CHAVE],BS_CONTROLE[Quantidade_11],"-")</f>
        <v>-</v>
      </c>
      <c r="X193" s="118">
        <f ca="1">_xlfn.XLOOKUP(G193&amp;$X$2,BS_CONTROLE[CHAVE],BS_CONTROLE[Quantidade_11],"-")</f>
        <v>0</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f ca="1">_xlfn.XLOOKUP(G199&amp;$X$2,BS_CONTROLE[CHAVE],BS_CONTROLE[Quantidade_11],"-")</f>
        <v>0</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t="str">
        <f ca="1">_xlfn.XLOOKUP(G200&amp;$V$2,BS_CONTROLE[CHAVE],BS_CONTROLE[Quantidade_11],"-")</f>
        <v>-</v>
      </c>
      <c r="W200" s="118" t="str">
        <f ca="1">_xlfn.XLOOKUP(G200&amp;$W$2,BS_CONTROLE[CHAVE],BS_CONTROLE[Quantidade_11],"-")</f>
        <v>-</v>
      </c>
      <c r="X200" s="118">
        <f ca="1">_xlfn.XLOOKUP(G200&amp;$X$2,BS_CONTROLE[CHAVE],BS_CONTROLE[Quantidade_11],"-")</f>
        <v>38550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t="str">
        <f ca="1">_xlfn.XLOOKUP(G201&amp;$V$2,BS_CONTROLE[CHAVE],BS_CONTROLE[Quantidade_11],"-")</f>
        <v>-</v>
      </c>
      <c r="W201" s="118" t="str">
        <f ca="1">_xlfn.XLOOKUP(G201&amp;$W$2,BS_CONTROLE[CHAVE],BS_CONTROLE[Quantidade_11],"-")</f>
        <v>-</v>
      </c>
      <c r="X201" s="118">
        <f ca="1">_xlfn.XLOOKUP(G201&amp;$X$2,BS_CONTROLE[CHAVE],BS_CONTROLE[Quantidade_11],"-")</f>
        <v>38550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t="str">
        <f ca="1">_xlfn.XLOOKUP(G202&amp;$V$2,BS_CONTROLE[CHAVE],BS_CONTROLE[Quantidade_11],"-")</f>
        <v>-</v>
      </c>
      <c r="W202" s="118" t="str">
        <f ca="1">_xlfn.XLOOKUP(G202&amp;$W$2,BS_CONTROLE[CHAVE],BS_CONTROLE[Quantidade_11],"-")</f>
        <v>-</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t="str">
        <f ca="1">_xlfn.XLOOKUP(G203&amp;$W$2,BS_CONTROLE[CHAVE],BS_CONTROLE[Quantidade_11],"-")</f>
        <v>-</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t="str">
        <f ca="1">_xlfn.XLOOKUP(G204&amp;$V$2,BS_CONTROLE[CHAVE],BS_CONTROLE[Quantidade_11],"-")</f>
        <v>-</v>
      </c>
      <c r="W204" s="118" t="str">
        <f ca="1">_xlfn.XLOOKUP(G204&amp;$W$2,BS_CONTROLE[CHAVE],BS_CONTROLE[Quantidade_11],"-")</f>
        <v>-</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t="str">
        <f ca="1">_xlfn.XLOOKUP(G205&amp;$W$2,BS_CONTROLE[CHAVE],BS_CONTROLE[Quantidade_11],"-")</f>
        <v>-</v>
      </c>
      <c r="X205" s="118">
        <f ca="1">_xlfn.XLOOKUP(G205&amp;$X$2,BS_CONTROLE[CHAVE],BS_CONTROLE[Quantidade_11],"-")</f>
        <v>0</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t="str">
        <f ca="1">_xlfn.XLOOKUP(G207&amp;$V$2,BS_CONTROLE[CHAVE],BS_CONTROLE[Quantidade_11],"-")</f>
        <v>-</v>
      </c>
      <c r="W207" s="118" t="str">
        <f ca="1">_xlfn.XLOOKUP(G207&amp;$W$2,BS_CONTROLE[CHAVE],BS_CONTROLE[Quantidade_11],"-")</f>
        <v>-</v>
      </c>
      <c r="X207" s="118">
        <f ca="1">_xlfn.XLOOKUP(G207&amp;$X$2,BS_CONTROLE[CHAVE],BS_CONTROLE[Quantidade_11],"-")</f>
        <v>38550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f ca="1">_xlfn.XLOOKUP(G208&amp;$X$2,BS_CONTROLE[CHAVE],BS_CONTROLE[Quantidade_11],"-")</f>
        <v>0</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t="str">
        <f ca="1">_xlfn.XLOOKUP(G209&amp;$V$2,BS_CONTROLE[CHAVE],BS_CONTROLE[Quantidade_11],"-")</f>
        <v>-</v>
      </c>
      <c r="W209" s="118" t="str">
        <f ca="1">_xlfn.XLOOKUP(G209&amp;$W$2,BS_CONTROLE[CHAVE],BS_CONTROLE[Quantidade_11],"-")</f>
        <v>-</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t="str">
        <f ca="1">_xlfn.XLOOKUP(G210&amp;$V$2,BS_CONTROLE[CHAVE],BS_CONTROLE[Quantidade_11],"-")</f>
        <v>-</v>
      </c>
      <c r="W210" s="118" t="str">
        <f ca="1">_xlfn.XLOOKUP(G210&amp;$W$2,BS_CONTROLE[CHAVE],BS_CONTROLE[Quantidade_11],"-")</f>
        <v>-</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t="str">
        <f ca="1">_xlfn.XLOOKUP(G214&amp;$V$2,BS_CONTROLE[CHAVE],BS_CONTROLE[Quantidade_11],"-")</f>
        <v>-</v>
      </c>
      <c r="W214" s="118" t="str">
        <f ca="1">_xlfn.XLOOKUP(G214&amp;$W$2,BS_CONTROLE[CHAVE],BS_CONTROLE[Quantidade_11],"-")</f>
        <v>-</v>
      </c>
      <c r="X214" s="118">
        <f ca="1">_xlfn.XLOOKUP(G214&amp;$X$2,BS_CONTROLE[CHAVE],BS_CONTROLE[Quantidade_11],"-")</f>
        <v>38550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f ca="1">_xlfn.XLOOKUP(G218&amp;$X$2,BS_CONTROLE[CHAVE],BS_CONTROLE[Quantidade_11],"-")</f>
        <v>0</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t="str">
        <f ca="1">_xlfn.XLOOKUP(G219&amp;$V$2,BS_CONTROLE[CHAVE],BS_CONTROLE[Quantidade_11],"-")</f>
        <v>-</v>
      </c>
      <c r="W219" s="118" t="str">
        <f ca="1">_xlfn.XLOOKUP(G219&amp;$W$2,BS_CONTROLE[CHAVE],BS_CONTROLE[Quantidade_11],"-")</f>
        <v>-</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t="str">
        <f ca="1">_xlfn.XLOOKUP(G221&amp;$W$2,BS_CONTROLE[CHAVE],BS_CONTROLE[Quantidade_11],"-")</f>
        <v>-</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f ca="1">_xlfn.XLOOKUP(G226&amp;$X$2,BS_CONTROLE[CHAVE],BS_CONTROLE[Quantidade_11],"-")</f>
        <v>0</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t="str">
        <f ca="1">_xlfn.XLOOKUP(G227&amp;$V$2,BS_CONTROLE[CHAVE],BS_CONTROLE[Quantidade_11],"-")</f>
        <v>-</v>
      </c>
      <c r="W227" s="118" t="str">
        <f ca="1">_xlfn.XLOOKUP(G227&amp;$W$2,BS_CONTROLE[CHAVE],BS_CONTROLE[Quantidade_11],"-")</f>
        <v>-</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t="str">
        <f ca="1">_xlfn.XLOOKUP(G229&amp;$W$2,BS_CONTROLE[CHAVE],BS_CONTROLE[Quantidade_11],"-")</f>
        <v>-</v>
      </c>
      <c r="X229" s="118">
        <f ca="1">_xlfn.XLOOKUP(G229&amp;$X$2,BS_CONTROLE[CHAVE],BS_CONTROLE[Quantidade_11],"-")</f>
        <v>0</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t="str">
        <f ca="1">_xlfn.XLOOKUP(G230&amp;$W$2,BS_CONTROLE[CHAVE],BS_CONTROLE[Quantidade_11],"-")</f>
        <v>-</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t="str">
        <f ca="1">_xlfn.XLOOKUP(G233&amp;$V$2,BS_CONTROLE[CHAVE],BS_CONTROLE[Quantidade_11],"-")</f>
        <v>-</v>
      </c>
      <c r="W233" s="118" t="str">
        <f ca="1">_xlfn.XLOOKUP(G233&amp;$W$2,BS_CONTROLE[CHAVE],BS_CONTROLE[Quantidade_11],"-")</f>
        <v>-</v>
      </c>
      <c r="X233" s="118">
        <f ca="1">_xlfn.XLOOKUP(G233&amp;$X$2,BS_CONTROLE[CHAVE],BS_CONTROLE[Quantidade_11],"-")</f>
        <v>38550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t="str">
        <f ca="1">_xlfn.XLOOKUP(G237&amp;$X$2,BS_CONTROLE[CHAVE],BS_CONTROLE[Quantidade_11],"-")</f>
        <v>-</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f ca="1">_xlfn.XLOOKUP(G239&amp;$X$2,BS_CONTROLE[CHAVE],BS_CONTROLE[Quantidade_11],"-")</f>
        <v>0</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t="str">
        <f ca="1">_xlfn.XLOOKUP(G240&amp;$V$2,BS_CONTROLE[CHAVE],BS_CONTROLE[Quantidade_11],"-")</f>
        <v>-</v>
      </c>
      <c r="W240" s="118" t="str">
        <f ca="1">_xlfn.XLOOKUP(G240&amp;$W$2,BS_CONTROLE[CHAVE],BS_CONTROLE[Quantidade_11],"-")</f>
        <v>-</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t="str">
        <f ca="1">_xlfn.XLOOKUP(G241&amp;$W$2,BS_CONTROLE[CHAVE],BS_CONTROLE[Quantidade_11],"-")</f>
        <v>-</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f ca="1">_xlfn.XLOOKUP(G248&amp;$X$2,BS_CONTROLE[CHAVE],BS_CONTROLE[Quantidade_11],"-")</f>
        <v>0</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t="str">
        <f ca="1">_xlfn.XLOOKUP(G249&amp;$V$2,BS_CONTROLE[CHAVE],BS_CONTROLE[Quantidade_11],"-")</f>
        <v>-</v>
      </c>
      <c r="W249" s="118" t="str">
        <f ca="1">_xlfn.XLOOKUP(G249&amp;$W$2,BS_CONTROLE[CHAVE],BS_CONTROLE[Quantidade_11],"-")</f>
        <v>-</v>
      </c>
      <c r="X249" s="118" t="str">
        <f ca="1">_xlfn.XLOOKUP(G249&amp;$X$2,BS_CONTROLE[CHAVE],BS_CONTROLE[Quantidade_11],"-")</f>
        <v>-</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t="str">
        <f ca="1">_xlfn.XLOOKUP(G250&amp;$V$2,BS_CONTROLE[CHAVE],BS_CONTROLE[Quantidade_11],"-")</f>
        <v>-</v>
      </c>
      <c r="W250" s="118" t="str">
        <f ca="1">_xlfn.XLOOKUP(G250&amp;$W$2,BS_CONTROLE[CHAVE],BS_CONTROLE[Quantidade_11],"-")</f>
        <v>-</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t="str">
        <f ca="1">_xlfn.XLOOKUP(G252&amp;$W$2,BS_CONTROLE[CHAVE],BS_CONTROLE[Quantidade_11],"-")</f>
        <v>-</v>
      </c>
      <c r="X252" s="118">
        <f ca="1">_xlfn.XLOOKUP(G252&amp;$X$2,BS_CONTROLE[CHAVE],BS_CONTROLE[Quantidade_11],"-")</f>
        <v>0</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t="str">
        <f ca="1">_xlfn.XLOOKUP(G253&amp;$W$2,BS_CONTROLE[CHAVE],BS_CONTROLE[Quantidade_11],"-")</f>
        <v>-</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t="str">
        <f ca="1">_xlfn.XLOOKUP(G260&amp;$V$2,BS_CONTROLE[CHAVE],BS_CONTROLE[Quantidade_11],"-")</f>
        <v>-</v>
      </c>
      <c r="W260" s="118" t="str">
        <f ca="1">_xlfn.XLOOKUP(G260&amp;$W$2,BS_CONTROLE[CHAVE],BS_CONTROLE[Quantidade_11],"-")</f>
        <v>-</v>
      </c>
      <c r="X260" s="118">
        <f ca="1">_xlfn.XLOOKUP(G260&amp;$X$2,BS_CONTROLE[CHAVE],BS_CONTROLE[Quantidade_11],"-")</f>
        <v>38550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t="str">
        <f ca="1">_xlfn.XLOOKUP(G263&amp;$W$2,BS_CONTROLE[CHAVE],BS_CONTROLE[Quantidade_11],"-")</f>
        <v>-</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t="str">
        <f ca="1">_xlfn.XLOOKUP(G264&amp;$V$2,BS_CONTROLE[CHAVE],BS_CONTROLE[Quantidade_11],"-")</f>
        <v>-</v>
      </c>
      <c r="W264" s="118" t="str">
        <f ca="1">_xlfn.XLOOKUP(G264&amp;$W$2,BS_CONTROLE[CHAVE],BS_CONTROLE[Quantidade_11],"-")</f>
        <v>-</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f ca="1">_xlfn.XLOOKUP(G267&amp;$X$2,BS_CONTROLE[CHAVE],BS_CONTROLE[Quantidade_11],"-")</f>
        <v>0</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t="str">
        <f ca="1">_xlfn.XLOOKUP(G269&amp;$V$2,BS_CONTROLE[CHAVE],BS_CONTROLE[Quantidade_11],"-")</f>
        <v>-</v>
      </c>
      <c r="W269" s="118" t="str">
        <f ca="1">_xlfn.XLOOKUP(G269&amp;$W$2,BS_CONTROLE[CHAVE],BS_CONTROLE[Quantidade_11],"-")</f>
        <v>-</v>
      </c>
      <c r="X269" s="118" t="str">
        <f ca="1">_xlfn.XLOOKUP(G269&amp;$X$2,BS_CONTROLE[CHAVE],BS_CONTROLE[Quantidade_11],"-")</f>
        <v>-</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t="str">
        <f ca="1">_xlfn.XLOOKUP(G270&amp;$V$2,BS_CONTROLE[CHAVE],BS_CONTROLE[Quantidade_11],"-")</f>
        <v>-</v>
      </c>
      <c r="W270" s="118" t="str">
        <f ca="1">_xlfn.XLOOKUP(G270&amp;$W$2,BS_CONTROLE[CHAVE],BS_CONTROLE[Quantidade_11],"-")</f>
        <v>-</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t="str">
        <f ca="1">_xlfn.XLOOKUP(G272&amp;$W$2,BS_CONTROLE[CHAVE],BS_CONTROLE[Quantidade_11],"-")</f>
        <v>-</v>
      </c>
      <c r="X272" s="118">
        <f ca="1">_xlfn.XLOOKUP(G272&amp;$X$2,BS_CONTROLE[CHAVE],BS_CONTROLE[Quantidade_11],"-")</f>
        <v>0</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t="str">
        <f ca="1">_xlfn.XLOOKUP(G273&amp;$W$2,BS_CONTROLE[CHAVE],BS_CONTROLE[Quantidade_11],"-")</f>
        <v>-</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t="str">
        <f ca="1">_xlfn.XLOOKUP(G278&amp;$V$2,BS_CONTROLE[CHAVE],BS_CONTROLE[Quantidade_11],"-")</f>
        <v>-</v>
      </c>
      <c r="W278" s="118" t="str">
        <f ca="1">_xlfn.XLOOKUP(G278&amp;$W$2,BS_CONTROLE[CHAVE],BS_CONTROLE[Quantidade_11],"-")</f>
        <v>-</v>
      </c>
      <c r="X278" s="118">
        <f ca="1">_xlfn.XLOOKUP(G278&amp;$X$2,BS_CONTROLE[CHAVE],BS_CONTROLE[Quantidade_11],"-")</f>
        <v>38550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t="str">
        <f ca="1">_xlfn.XLOOKUP(G280&amp;$W$2,BS_CONTROLE[CHAVE],BS_CONTROLE[Quantidade_11],"-")</f>
        <v>-</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t="str">
        <f ca="1">_xlfn.XLOOKUP(G281&amp;$X$2,BS_CONTROLE[CHAVE],BS_CONTROLE[Quantidade_11],"-")</f>
        <v>-</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t="str">
        <f ca="1">_xlfn.XLOOKUP(G282&amp;$V$2,BS_CONTROLE[CHAVE],BS_CONTROLE[Quantidade_11],"-")</f>
        <v>-</v>
      </c>
      <c r="W282" s="118" t="str">
        <f ca="1">_xlfn.XLOOKUP(G282&amp;$W$2,BS_CONTROLE[CHAVE],BS_CONTROLE[Quantidade_11],"-")</f>
        <v>-</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t="str">
        <f ca="1">_xlfn.XLOOKUP(G284&amp;$V$2,BS_CONTROLE[CHAVE],BS_CONTROLE[Quantidade_11],"-")</f>
        <v>-</v>
      </c>
      <c r="W284" s="118" t="str">
        <f ca="1">_xlfn.XLOOKUP(G284&amp;$W$2,BS_CONTROLE[CHAVE],BS_CONTROLE[Quantidade_11],"-")</f>
        <v>-</v>
      </c>
      <c r="X284" s="118" t="str">
        <f ca="1">_xlfn.XLOOKUP(G284&amp;$X$2,BS_CONTROLE[CHAVE],BS_CONTROLE[Quantidade_11],"-")</f>
        <v>-</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t="str">
        <f ca="1">_xlfn.XLOOKUP(G285&amp;$V$2,BS_CONTROLE[CHAVE],BS_CONTROLE[Quantidade_11],"-")</f>
        <v>-</v>
      </c>
      <c r="W285" s="118" t="str">
        <f ca="1">_xlfn.XLOOKUP(G285&amp;$W$2,BS_CONTROLE[CHAVE],BS_CONTROLE[Quantidade_11],"-")</f>
        <v>-</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t="str">
        <f ca="1">_xlfn.XLOOKUP(G287&amp;$W$2,BS_CONTROLE[CHAVE],BS_CONTROLE[Quantidade_11],"-")</f>
        <v>-</v>
      </c>
      <c r="X287" s="118">
        <f ca="1">_xlfn.XLOOKUP(G287&amp;$X$2,BS_CONTROLE[CHAVE],BS_CONTROLE[Quantidade_11],"-")</f>
        <v>0</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t="str">
        <f ca="1">_xlfn.XLOOKUP(G288&amp;$W$2,BS_CONTROLE[CHAVE],BS_CONTROLE[Quantidade_11],"-")</f>
        <v>-</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t="str">
        <f ca="1">_xlfn.XLOOKUP(G293&amp;$V$2,BS_CONTROLE[CHAVE],BS_CONTROLE[Quantidade_11],"-")</f>
        <v>-</v>
      </c>
      <c r="W293" s="118" t="str">
        <f ca="1">_xlfn.XLOOKUP(G293&amp;$W$2,BS_CONTROLE[CHAVE],BS_CONTROLE[Quantidade_11],"-")</f>
        <v>-</v>
      </c>
      <c r="X293" s="118">
        <f ca="1">_xlfn.XLOOKUP(G293&amp;$X$2,BS_CONTROLE[CHAVE],BS_CONTROLE[Quantidade_11],"-")</f>
        <v>38550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t="str">
        <f ca="1">_xlfn.XLOOKUP(G294&amp;$W$2,BS_CONTROLE[CHAVE],BS_CONTROLE[Quantidade_11],"-")</f>
        <v>-</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t="str">
        <f ca="1">_xlfn.XLOOKUP(G296&amp;$X$2,BS_CONTROLE[CHAVE],BS_CONTROLE[Quantidade_11],"-")</f>
        <v>-</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t="str">
        <f ca="1">_xlfn.XLOOKUP(G297&amp;$V$2,BS_CONTROLE[CHAVE],BS_CONTROLE[Quantidade_11],"-")</f>
        <v>-</v>
      </c>
      <c r="W297" s="118" t="str">
        <f ca="1">_xlfn.XLOOKUP(G297&amp;$W$2,BS_CONTROLE[CHAVE],BS_CONTROLE[Quantidade_11],"-")</f>
        <v>-</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t="str">
        <f ca="1">_xlfn.XLOOKUP(G299&amp;$V$2,BS_CONTROLE[CHAVE],BS_CONTROLE[Quantidade_11],"-")</f>
        <v>-</v>
      </c>
      <c r="W299" s="118" t="str">
        <f ca="1">_xlfn.XLOOKUP(G299&amp;$W$2,BS_CONTROLE[CHAVE],BS_CONTROLE[Quantidade_11],"-")</f>
        <v>-</v>
      </c>
      <c r="X299" s="118" t="str">
        <f ca="1">_xlfn.XLOOKUP(G299&amp;$X$2,BS_CONTROLE[CHAVE],BS_CONTROLE[Quantidade_11],"-")</f>
        <v>-</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t="str">
        <f ca="1">_xlfn.XLOOKUP(G300&amp;$V$2,BS_CONTROLE[CHAVE],BS_CONTROLE[Quantidade_11],"-")</f>
        <v>-</v>
      </c>
      <c r="W300" s="118" t="str">
        <f ca="1">_xlfn.XLOOKUP(G300&amp;$W$2,BS_CONTROLE[CHAVE],BS_CONTROLE[Quantidade_11],"-")</f>
        <v>-</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t="str">
        <f ca="1">_xlfn.XLOOKUP(G301&amp;$W$2,BS_CONTROLE[CHAVE],BS_CONTROLE[Quantidade_11],"-")</f>
        <v>-</v>
      </c>
      <c r="X301" s="118">
        <f ca="1">_xlfn.XLOOKUP(G301&amp;$X$2,BS_CONTROLE[CHAVE],BS_CONTROLE[Quantidade_11],"-")</f>
        <v>0</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t="str">
        <f ca="1">_xlfn.XLOOKUP(G302&amp;$W$2,BS_CONTROLE[CHAVE],BS_CONTROLE[Quantidade_11],"-")</f>
        <v>-</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t="str">
        <f ca="1">_xlfn.XLOOKUP(G305&amp;$V$2,BS_CONTROLE[CHAVE],BS_CONTROLE[Quantidade_11],"-")</f>
        <v>-</v>
      </c>
      <c r="W305" s="118" t="str">
        <f ca="1">_xlfn.XLOOKUP(G305&amp;$W$2,BS_CONTROLE[CHAVE],BS_CONTROLE[Quantidade_11],"-")</f>
        <v>-</v>
      </c>
      <c r="X305" s="118">
        <f ca="1">_xlfn.XLOOKUP(G305&amp;$X$2,BS_CONTROLE[CHAVE],BS_CONTROLE[Quantidade_11],"-")</f>
        <v>38550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t="str">
        <f ca="1">_xlfn.XLOOKUP(G306&amp;$W$2,BS_CONTROLE[CHAVE],BS_CONTROLE[Quantidade_11],"-")</f>
        <v>-</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t="str">
        <f ca="1">_xlfn.XLOOKUP(G307&amp;$X$2,BS_CONTROLE[CHAVE],BS_CONTROLE[Quantidade_11],"-")</f>
        <v>-</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t="str">
        <f ca="1">_xlfn.XLOOKUP(G308&amp;$V$2,BS_CONTROLE[CHAVE],BS_CONTROLE[Quantidade_11],"-")</f>
        <v>-</v>
      </c>
      <c r="W308" s="118" t="str">
        <f ca="1">_xlfn.XLOOKUP(G308&amp;$W$2,BS_CONTROLE[CHAVE],BS_CONTROLE[Quantidade_11],"-")</f>
        <v>-</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t="str">
        <f ca="1">_xlfn.XLOOKUP(G309&amp;$V$2,BS_CONTROLE[CHAVE],BS_CONTROLE[Quantidade_11],"-")</f>
        <v>-</v>
      </c>
      <c r="W309" s="118" t="str">
        <f ca="1">_xlfn.XLOOKUP(G309&amp;$W$2,BS_CONTROLE[CHAVE],BS_CONTROLE[Quantidade_11],"-")</f>
        <v>-</v>
      </c>
      <c r="X309" s="118" t="str">
        <f ca="1">_xlfn.XLOOKUP(G309&amp;$X$2,BS_CONTROLE[CHAVE],BS_CONTROLE[Quantidade_11],"-")</f>
        <v>-</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t="str">
        <f ca="1">_xlfn.XLOOKUP(G310&amp;$V$2,BS_CONTROLE[CHAVE],BS_CONTROLE[Quantidade_11],"-")</f>
        <v>-</v>
      </c>
      <c r="W310" s="118" t="str">
        <f ca="1">_xlfn.XLOOKUP(G310&amp;$W$2,BS_CONTROLE[CHAVE],BS_CONTROLE[Quantidade_11],"-")</f>
        <v>-</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t="str">
        <f ca="1">_xlfn.XLOOKUP(G311&amp;$W$2,BS_CONTROLE[CHAVE],BS_CONTROLE[Quantidade_11],"-")</f>
        <v>-</v>
      </c>
      <c r="X311" s="118">
        <f ca="1">_xlfn.XLOOKUP(G311&amp;$X$2,BS_CONTROLE[CHAVE],BS_CONTROLE[Quantidade_11],"-")</f>
        <v>0</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t="str">
        <f ca="1">_xlfn.XLOOKUP(G312&amp;$W$2,BS_CONTROLE[CHAVE],BS_CONTROLE[Quantidade_11],"-")</f>
        <v>-</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t="str">
        <f ca="1">_xlfn.XLOOKUP(G315&amp;$V$2,BS_CONTROLE[CHAVE],BS_CONTROLE[Quantidade_11],"-")</f>
        <v>-</v>
      </c>
      <c r="W315" s="118" t="str">
        <f ca="1">_xlfn.XLOOKUP(G315&amp;$W$2,BS_CONTROLE[CHAVE],BS_CONTROLE[Quantidade_11],"-")</f>
        <v>-</v>
      </c>
      <c r="X315" s="118">
        <f ca="1">_xlfn.XLOOKUP(G315&amp;$X$2,BS_CONTROLE[CHAVE],BS_CONTROLE[Quantidade_11],"-")</f>
        <v>38550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t="str">
        <f ca="1">_xlfn.XLOOKUP(G316&amp;$X$2,BS_CONTROLE[CHAVE],BS_CONTROLE[Quantidade_11],"-")</f>
        <v>-</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t="str">
        <f ca="1">_xlfn.XLOOKUP(G317&amp;$V$2,BS_CONTROLE[CHAVE],BS_CONTROLE[Quantidade_11],"-")</f>
        <v>-</v>
      </c>
      <c r="W317" s="118" t="str">
        <f ca="1">_xlfn.XLOOKUP(G317&amp;$W$2,BS_CONTROLE[CHAVE],BS_CONTROLE[Quantidade_11],"-")</f>
        <v>-</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t="str">
        <f ca="1">_xlfn.XLOOKUP(G318&amp;$V$2,BS_CONTROLE[CHAVE],BS_CONTROLE[Quantidade_11],"-")</f>
        <v>-</v>
      </c>
      <c r="W318" s="118" t="str">
        <f ca="1">_xlfn.XLOOKUP(G318&amp;$W$2,BS_CONTROLE[CHAVE],BS_CONTROLE[Quantidade_11],"-")</f>
        <v>-</v>
      </c>
      <c r="X318" s="118" t="str">
        <f ca="1">_xlfn.XLOOKUP(G318&amp;$X$2,BS_CONTROLE[CHAVE],BS_CONTROLE[Quantidade_11],"-")</f>
        <v>-</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t="str">
        <f ca="1">_xlfn.XLOOKUP(G319&amp;$V$2,BS_CONTROLE[CHAVE],BS_CONTROLE[Quantidade_11],"-")</f>
        <v>-</v>
      </c>
      <c r="W319" s="118" t="str">
        <f ca="1">_xlfn.XLOOKUP(G319&amp;$W$2,BS_CONTROLE[CHAVE],BS_CONTROLE[Quantidade_11],"-")</f>
        <v>-</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t="str">
        <f ca="1">_xlfn.XLOOKUP(G323&amp;$X$2,BS_CONTROLE[CHAVE],BS_CONTROLE[Quantidade_11],"-")</f>
        <v>-</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t="str">
        <f ca="1">_xlfn.XLOOKUP(G325&amp;$V$2,BS_CONTROLE[CHAVE],BS_CONTROLE[Quantidade_11],"-")</f>
        <v>-</v>
      </c>
      <c r="W325" s="118" t="str">
        <f ca="1">_xlfn.XLOOKUP(G325&amp;$W$2,BS_CONTROLE[CHAVE],BS_CONTROLE[Quantidade_11],"-")</f>
        <v>-</v>
      </c>
      <c r="X325" s="118">
        <f ca="1">_xlfn.XLOOKUP(G325&amp;$X$2,BS_CONTROLE[CHAVE],BS_CONTROLE[Quantidade_11],"-")</f>
        <v>38550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t="str">
        <f ca="1">_xlfn.XLOOKUP(G326&amp;$W$2,BS_CONTROLE[CHAVE],BS_CONTROLE[Quantidade_11],"-")</f>
        <v>-</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t="str">
        <f ca="1">_xlfn.XLOOKUP(G329&amp;$V$2,BS_CONTROLE[CHAVE],BS_CONTROLE[Quantidade_11],"-")</f>
        <v>-</v>
      </c>
      <c r="W329" s="118" t="str">
        <f ca="1">_xlfn.XLOOKUP(G329&amp;$W$2,BS_CONTROLE[CHAVE],BS_CONTROLE[Quantidade_11],"-")</f>
        <v>-</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t="str">
        <f ca="1">_xlfn.XLOOKUP(G332&amp;$V$2,BS_CONTROLE[CHAVE],BS_CONTROLE[Quantidade_11],"-")</f>
        <v>-</v>
      </c>
      <c r="W332" s="118" t="str">
        <f ca="1">_xlfn.XLOOKUP(G332&amp;$W$2,BS_CONTROLE[CHAVE],BS_CONTROLE[Quantidade_11],"-")</f>
        <v>-</v>
      </c>
      <c r="X332" s="118" t="str">
        <f ca="1">_xlfn.XLOOKUP(G332&amp;$X$2,BS_CONTROLE[CHAVE],BS_CONTROLE[Quantidade_11],"-")</f>
        <v>-</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t="str">
        <f ca="1">_xlfn.XLOOKUP(G333&amp;$V$2,BS_CONTROLE[CHAVE],BS_CONTROLE[Quantidade_11],"-")</f>
        <v>-</v>
      </c>
      <c r="W333" s="118" t="str">
        <f ca="1">_xlfn.XLOOKUP(G333&amp;$W$2,BS_CONTROLE[CHAVE],BS_CONTROLE[Quantidade_11],"-")</f>
        <v>-</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t="str">
        <f ca="1">_xlfn.XLOOKUP(G335&amp;$W$2,BS_CONTROLE[CHAVE],BS_CONTROLE[Quantidade_11],"-")</f>
        <v>-</v>
      </c>
      <c r="X335" s="118">
        <f ca="1">_xlfn.XLOOKUP(G335&amp;$X$2,BS_CONTROLE[CHAVE],BS_CONTROLE[Quantidade_11],"-")</f>
        <v>0</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t="str">
        <f ca="1">_xlfn.XLOOKUP(G336&amp;$W$2,BS_CONTROLE[CHAVE],BS_CONTROLE[Quantidade_11],"-")</f>
        <v>-</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t="str">
        <f ca="1">_xlfn.XLOOKUP(G342&amp;$V$2,BS_CONTROLE[CHAVE],BS_CONTROLE[Quantidade_11],"-")</f>
        <v>-</v>
      </c>
      <c r="W342" s="118" t="str">
        <f ca="1">_xlfn.XLOOKUP(G342&amp;$W$2,BS_CONTROLE[CHAVE],BS_CONTROLE[Quantidade_11],"-")</f>
        <v>-</v>
      </c>
      <c r="X342" s="118">
        <f ca="1">_xlfn.XLOOKUP(G342&amp;$X$2,BS_CONTROLE[CHAVE],BS_CONTROLE[Quantidade_11],"-")</f>
        <v>38550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t="str">
        <f ca="1">_xlfn.XLOOKUP(G346&amp;$V$2,BS_CONTROLE[CHAVE],BS_CONTROLE[Quantidade_11],"-")</f>
        <v>-</v>
      </c>
      <c r="W346" s="118" t="str">
        <f ca="1">_xlfn.XLOOKUP(G346&amp;$W$2,BS_CONTROLE[CHAVE],BS_CONTROLE[Quantidade_11],"-")</f>
        <v>-</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t="str">
        <f ca="1">_xlfn.XLOOKUP(G349&amp;$V$2,BS_CONTROLE[CHAVE],BS_CONTROLE[Quantidade_11],"-")</f>
        <v>-</v>
      </c>
      <c r="W349" s="118" t="str">
        <f ca="1">_xlfn.XLOOKUP(G349&amp;$W$2,BS_CONTROLE[CHAVE],BS_CONTROLE[Quantidade_11],"-")</f>
        <v>-</v>
      </c>
      <c r="X349" s="118" t="str">
        <f ca="1">_xlfn.XLOOKUP(G349&amp;$X$2,BS_CONTROLE[CHAVE],BS_CONTROLE[Quantidade_11],"-")</f>
        <v>-</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t="str">
        <f ca="1">_xlfn.XLOOKUP(G350&amp;$V$2,BS_CONTROLE[CHAVE],BS_CONTROLE[Quantidade_11],"-")</f>
        <v>-</v>
      </c>
      <c r="W350" s="118" t="str">
        <f ca="1">_xlfn.XLOOKUP(G350&amp;$W$2,BS_CONTROLE[CHAVE],BS_CONTROLE[Quantidade_11],"-")</f>
        <v>-</v>
      </c>
      <c r="X350" s="118">
        <f ca="1">_xlfn.XLOOKUP(G350&amp;$X$2,BS_CONTROLE[CHAVE],BS_CONTROLE[Quantidade_11],"-")</f>
        <v>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t="str">
        <f ca="1">_xlfn.XLOOKUP(G353&amp;$W$2,BS_CONTROLE[CHAVE],BS_CONTROLE[Quantidade_11],"-")</f>
        <v>-</v>
      </c>
      <c r="X353" s="118">
        <f ca="1">_xlfn.XLOOKUP(G353&amp;$X$2,BS_CONTROLE[CHAVE],BS_CONTROLE[Quantidade_11],"-")</f>
        <v>0</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t="str">
        <f ca="1">_xlfn.XLOOKUP(G358&amp;$V$2,BS_CONTROLE[CHAVE],BS_CONTROLE[Quantidade_11],"-")</f>
        <v>-</v>
      </c>
      <c r="W358" s="118" t="str">
        <f ca="1">_xlfn.XLOOKUP(G358&amp;$W$2,BS_CONTROLE[CHAVE],BS_CONTROLE[Quantidade_11],"-")</f>
        <v>-</v>
      </c>
      <c r="X358" s="118">
        <f ca="1">_xlfn.XLOOKUP(G358&amp;$X$2,BS_CONTROLE[CHAVE],BS_CONTROLE[Quantidade_11],"-")</f>
        <v>38550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t="str">
        <f ca="1">_xlfn.XLOOKUP(G359&amp;$V$2,BS_CONTROLE[CHAVE],BS_CONTROLE[Quantidade_11],"-")</f>
        <v>-</v>
      </c>
      <c r="W359" s="118" t="str">
        <f ca="1">_xlfn.XLOOKUP(G359&amp;$W$2,BS_CONTROLE[CHAVE],BS_CONTROLE[Quantidade_11],"-")</f>
        <v>-</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f ca="1">_xlfn.XLOOKUP(G361&amp;$X$2,BS_CONTROLE[CHAVE],BS_CONTROLE[Quantidade_11],"-")</f>
        <v>0</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t="str">
        <f ca="1">_xlfn.XLOOKUP(G362&amp;$V$2,BS_CONTROLE[CHAVE],BS_CONTROLE[Quantidade_11],"-")</f>
        <v>-</v>
      </c>
      <c r="W362" s="118" t="str">
        <f ca="1">_xlfn.XLOOKUP(G362&amp;$W$2,BS_CONTROLE[CHAVE],BS_CONTROLE[Quantidade_11],"-")</f>
        <v>-</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t="str">
        <f ca="1">_xlfn.XLOOKUP(G363&amp;$V$2,BS_CONTROLE[CHAVE],BS_CONTROLE[Quantidade_11],"-")</f>
        <v>-</v>
      </c>
      <c r="W363" s="118" t="str">
        <f ca="1">_xlfn.XLOOKUP(G363&amp;$W$2,BS_CONTROLE[CHAVE],BS_CONTROLE[Quantidade_11],"-")</f>
        <v>-</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t="str">
        <f ca="1">_xlfn.XLOOKUP(G365&amp;$V$2,BS_CONTROLE[CHAVE],BS_CONTROLE[Quantidade_11],"-")</f>
        <v>-</v>
      </c>
      <c r="W365" s="118" t="str">
        <f ca="1">_xlfn.XLOOKUP(G365&amp;$W$2,BS_CONTROLE[CHAVE],BS_CONTROLE[Quantidade_11],"-")</f>
        <v>-</v>
      </c>
      <c r="X365" s="118">
        <f ca="1">_xlfn.XLOOKUP(G365&amp;$X$2,BS_CONTROLE[CHAVE],BS_CONTROLE[Quantidade_11],"-")</f>
        <v>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f ca="1">_xlfn.XLOOKUP(G366&amp;$X$2,BS_CONTROLE[CHAVE],BS_CONTROLE[Quantidade_11],"-")</f>
        <v>850</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t="str">
        <f ca="1">_xlfn.XLOOKUP(G367&amp;$V$2,BS_CONTROLE[CHAVE],BS_CONTROLE[Quantidade_11],"-")</f>
        <v>-</v>
      </c>
      <c r="W367" s="118" t="str">
        <f ca="1">_xlfn.XLOOKUP(G367&amp;$W$2,BS_CONTROLE[CHAVE],BS_CONTROLE[Quantidade_11],"-")</f>
        <v>-</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t="str">
        <f ca="1">_xlfn.XLOOKUP(G370&amp;$V$2,BS_CONTROLE[CHAVE],BS_CONTROLE[Quantidade_11],"-")</f>
        <v>-</v>
      </c>
      <c r="W370" s="118" t="str">
        <f ca="1">_xlfn.XLOOKUP(G370&amp;$W$2,BS_CONTROLE[CHAVE],BS_CONTROLE[Quantidade_11],"-")</f>
        <v>-</v>
      </c>
      <c r="X370" s="118">
        <f ca="1">_xlfn.XLOOKUP(G370&amp;$X$2,BS_CONTROLE[CHAVE],BS_CONTROLE[Quantidade_11],"-")</f>
        <v>0</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t="str">
        <f ca="1">_xlfn.XLOOKUP(G375&amp;$V$2,BS_CONTROLE[CHAVE],BS_CONTROLE[Quantidade_11],"-")</f>
        <v>-</v>
      </c>
      <c r="W375" s="118" t="str">
        <f ca="1">_xlfn.XLOOKUP(G375&amp;$W$2,BS_CONTROLE[CHAVE],BS_CONTROLE[Quantidade_11],"-")</f>
        <v>-</v>
      </c>
      <c r="X375" s="118">
        <f ca="1">_xlfn.XLOOKUP(G375&amp;$X$2,BS_CONTROLE[CHAVE],BS_CONTROLE[Quantidade_11],"-")</f>
        <v>38550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t="str">
        <f ca="1">_xlfn.XLOOKUP(G376&amp;$V$2,BS_CONTROLE[CHAVE],BS_CONTROLE[Quantidade_11],"-")</f>
        <v>-</v>
      </c>
      <c r="W376" s="118" t="str">
        <f ca="1">_xlfn.XLOOKUP(G376&amp;$W$2,BS_CONTROLE[CHAVE],BS_CONTROLE[Quantidade_11],"-")</f>
        <v>-</v>
      </c>
      <c r="X376" s="118">
        <f ca="1">_xlfn.XLOOKUP(G376&amp;$X$2,BS_CONTROLE[CHAVE],BS_CONTROLE[Quantidade_11],"-")</f>
        <v>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f ca="1">_xlfn.XLOOKUP(G378&amp;$X$2,BS_CONTROLE[CHAVE],BS_CONTROLE[Quantidade_11],"-")</f>
        <v>0</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t="str">
        <f ca="1">_xlfn.XLOOKUP(G379&amp;$V$2,BS_CONTROLE[CHAVE],BS_CONTROLE[Quantidade_11],"-")</f>
        <v>-</v>
      </c>
      <c r="W379" s="118" t="str">
        <f ca="1">_xlfn.XLOOKUP(G379&amp;$W$2,BS_CONTROLE[CHAVE],BS_CONTROLE[Quantidade_11],"-")</f>
        <v>-</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t="str">
        <f ca="1">_xlfn.XLOOKUP(G380&amp;$V$2,BS_CONTROLE[CHAVE],BS_CONTROLE[Quantidade_11],"-")</f>
        <v>-</v>
      </c>
      <c r="W380" s="118" t="str">
        <f ca="1">_xlfn.XLOOKUP(G380&amp;$W$2,BS_CONTROLE[CHAVE],BS_CONTROLE[Quantidade_11],"-")</f>
        <v>-</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f ca="1">_xlfn.XLOOKUP(G383&amp;$X$2,BS_CONTROLE[CHAVE],BS_CONTROLE[Quantidade_11],"-")</f>
        <v>0</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t="str">
        <f ca="1">_xlfn.XLOOKUP(G384&amp;$V$2,BS_CONTROLE[CHAVE],BS_CONTROLE[Quantidade_11],"-")</f>
        <v>-</v>
      </c>
      <c r="W384" s="118" t="str">
        <f ca="1">_xlfn.XLOOKUP(G384&amp;$W$2,BS_CONTROLE[CHAVE],BS_CONTROLE[Quantidade_11],"-")</f>
        <v>-</v>
      </c>
      <c r="X384" s="118">
        <f ca="1">_xlfn.XLOOKUP(G384&amp;$X$2,BS_CONTROLE[CHAVE],BS_CONTROLE[Quantidade_11],"-")</f>
        <v>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f ca="1">_xlfn.XLOOKUP(G385&amp;$X$2,BS_CONTROLE[CHAVE],BS_CONTROLE[Quantidade_11],"-")</f>
        <v>850</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t="str">
        <f ca="1">_xlfn.XLOOKUP(G386&amp;$V$2,BS_CONTROLE[CHAVE],BS_CONTROLE[Quantidade_11],"-")</f>
        <v>-</v>
      </c>
      <c r="W386" s="118" t="str">
        <f ca="1">_xlfn.XLOOKUP(G386&amp;$W$2,BS_CONTROLE[CHAVE],BS_CONTROLE[Quantidade_11],"-")</f>
        <v>-</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t="str">
        <f ca="1">_xlfn.XLOOKUP(G388&amp;$V$2,BS_CONTROLE[CHAVE],BS_CONTROLE[Quantidade_11],"-")</f>
        <v>-</v>
      </c>
      <c r="W388" s="118" t="str">
        <f ca="1">_xlfn.XLOOKUP(G388&amp;$W$2,BS_CONTROLE[CHAVE],BS_CONTROLE[Quantidade_11],"-")</f>
        <v>-</v>
      </c>
      <c r="X388" s="118">
        <f ca="1">_xlfn.XLOOKUP(G388&amp;$X$2,BS_CONTROLE[CHAVE],BS_CONTROLE[Quantidade_11],"-")</f>
        <v>0</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35000 M</v>
      </c>
      <c r="T391" s="116" t="str">
        <f>IF(FN_MC!V394="","*",FN_MC!V394)</f>
        <v xml:space="preserve">Fernanda </v>
      </c>
      <c r="U391" s="116" t="str">
        <f>IF(FN_MC!W394="","*",FN_MC!W394)</f>
        <v>Serviços de smerilhamento à 16km/h de TOM-TSE, após segue em VMA de 30km/h de TSE-TOM, encerrando em TOM</v>
      </c>
      <c r="V391" s="118" t="str">
        <f ca="1">_xlfn.XLOOKUP(G391&amp;$V$2,BS_CONTROLE[CHAVE],BS_CONTROLE[Quantidade_11],"-")</f>
        <v>-</v>
      </c>
      <c r="W391" s="118" t="str">
        <f ca="1">_xlfn.XLOOKUP(G391&amp;$W$2,BS_CONTROLE[CHAVE],BS_CONTROLE[Quantidade_11],"-")</f>
        <v>-</v>
      </c>
      <c r="X391" s="118">
        <f ca="1">_xlfn.XLOOKUP(G391&amp;$X$2,BS_CONTROLE[CHAVE],BS_CONTROLE[Quantidade_11],"-")</f>
        <v>38550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t="str">
        <f ca="1">_xlfn.XLOOKUP(G393&amp;$V$2,BS_CONTROLE[CHAVE],BS_CONTROLE[Quantidade_11],"-")</f>
        <v>-</v>
      </c>
      <c r="W393" s="118" t="str">
        <f ca="1">_xlfn.XLOOKUP(G393&amp;$W$2,BS_CONTROLE[CHAVE],BS_CONTROLE[Quantidade_11],"-")</f>
        <v>-</v>
      </c>
      <c r="X393" s="118">
        <f ca="1">_xlfn.XLOOKUP(G393&amp;$X$2,BS_CONTROLE[CHAVE],BS_CONTROLE[Quantidade_11],"-")</f>
        <v>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t="str">
        <f ca="1">_xlfn.XLOOKUP(G394&amp;$V$2,BS_CONTROLE[CHAVE],BS_CONTROLE[Quantidade_11],"-")</f>
        <v>-</v>
      </c>
      <c r="W394" s="118" t="str">
        <f ca="1">_xlfn.XLOOKUP(G394&amp;$W$2,BS_CONTROLE[CHAVE],BS_CONTROLE[Quantidade_11],"-")</f>
        <v>-</v>
      </c>
      <c r="X394" s="118">
        <f ca="1">_xlfn.XLOOKUP(G394&amp;$X$2,BS_CONTROLE[CHAVE],BS_CONTROLE[Quantidade_11],"-")</f>
        <v>0</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t="str">
        <f ca="1">_xlfn.XLOOKUP(G395&amp;$V$2,BS_CONTROLE[CHAVE],BS_CONTROLE[Quantidade_11],"-")</f>
        <v>-</v>
      </c>
      <c r="W395" s="118" t="str">
        <f ca="1">_xlfn.XLOOKUP(G395&amp;$W$2,BS_CONTROLE[CHAVE],BS_CONTROLE[Quantidade_11],"-")</f>
        <v>-</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t="str">
        <f ca="1">_xlfn.XLOOKUP(G396&amp;$V$2,BS_CONTROLE[CHAVE],BS_CONTROLE[Quantidade_11],"-")</f>
        <v>-</v>
      </c>
      <c r="W396" s="118" t="str">
        <f ca="1">_xlfn.XLOOKUP(G396&amp;$W$2,BS_CONTROLE[CHAVE],BS_CONTROLE[Quantidade_11],"-")</f>
        <v>-</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t="str">
        <f ca="1">_xlfn.XLOOKUP(G397&amp;$W$2,BS_CONTROLE[CHAVE],BS_CONTROLE[Quantidade_11],"-")</f>
        <v>-</v>
      </c>
      <c r="X397" s="118">
        <f ca="1">_xlfn.XLOOKUP(G397&amp;$X$2,BS_CONTROLE[CHAVE],BS_CONTROLE[Quantidade_11],"-")</f>
        <v>0</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t="str">
        <f ca="1">_xlfn.XLOOKUP(G398&amp;$V$2,BS_CONTROLE[CHAVE],BS_CONTROLE[Quantidade_11],"-")</f>
        <v>-</v>
      </c>
      <c r="W398" s="118" t="str">
        <f ca="1">_xlfn.XLOOKUP(G398&amp;$W$2,BS_CONTROLE[CHAVE],BS_CONTROLE[Quantidade_11],"-")</f>
        <v>-</v>
      </c>
      <c r="X398" s="118">
        <f ca="1">_xlfn.XLOOKUP(G398&amp;$X$2,BS_CONTROLE[CHAVE],BS_CONTROLE[Quantidade_11],"-")</f>
        <v>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t="str">
        <f ca="1">_xlfn.XLOOKUP(G399&amp;$V$2,BS_CONTROLE[CHAVE],BS_CONTROLE[Quantidade_11],"-")</f>
        <v>-</v>
      </c>
      <c r="W399" s="118" t="str">
        <f ca="1">_xlfn.XLOOKUP(G399&amp;$W$2,BS_CONTROLE[CHAVE],BS_CONTROLE[Quantidade_11],"-")</f>
        <v>-</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t="str">
        <f ca="1">_xlfn.XLOOKUP(G400&amp;$V$2,BS_CONTROLE[CHAVE],BS_CONTROLE[Quantidade_11],"-")</f>
        <v>-</v>
      </c>
      <c r="W400" s="118" t="str">
        <f ca="1">_xlfn.XLOOKUP(G400&amp;$W$2,BS_CONTROLE[CHAVE],BS_CONTROLE[Quantidade_11],"-")</f>
        <v>-</v>
      </c>
      <c r="X400" s="118">
        <f ca="1">_xlfn.XLOOKUP(G400&amp;$X$2,BS_CONTROLE[CHAVE],BS_CONTROLE[Quantidade_11],"-")</f>
        <v>0</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t="str">
        <f ca="1">_xlfn.XLOOKUP(G401&amp;$V$2,BS_CONTROLE[CHAVE],BS_CONTROLE[Quantidade_11],"-")</f>
        <v>-</v>
      </c>
      <c r="W401" s="118" t="str">
        <f ca="1">_xlfn.XLOOKUP(G401&amp;$W$2,BS_CONTROLE[CHAVE],BS_CONTROLE[Quantidade_11],"-")</f>
        <v>-</v>
      </c>
      <c r="X401" s="118">
        <f ca="1">_xlfn.XLOOKUP(G401&amp;$X$2,BS_CONTROLE[CHAVE],BS_CONTROLE[Quantidade_11],"-")</f>
        <v>850</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Everson Luis Stadler da Silva</cp:lastModifiedBy>
  <cp:revision/>
  <dcterms:created xsi:type="dcterms:W3CDTF">2025-05-05T12:15:43Z</dcterms:created>
  <dcterms:modified xsi:type="dcterms:W3CDTF">2025-11-03T10:18:23Z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