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77" documentId="8_{B6337239-1A00-434D-AAD0-422EA1FEB5AE}" xr6:coauthVersionLast="47" xr6:coauthVersionMax="47" xr10:uidLastSave="{EF3F19BF-8668-4B5B-9D7F-A0CF1DDE424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8" i="1" l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<sst xmlns="http://schemas.openxmlformats.org/spreadsheetml/2006/main" count="6371" uniqueCount="1677">
  <si>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</si>
  <si>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</si>
  <si>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</si>
  <si>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</si>
  <si>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</si>
  <si>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</si>
  <si>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</si>
  <si>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</si>
  <si>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</si>
  <si>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</si>
  <si>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</si>
  <si>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</si>
  <si>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</si>
  <si>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</si>
  <si>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</si>
  <si>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</si>
  <si>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</si>
  <si>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</si>
  <si>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</si>
  <si>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</si>
  <si>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</si>
  <si>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</si>
  <si>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</si>
  <si>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</si>
  <si>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</si>
  <si>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</si>
  <si>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</si>
  <si>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</si>
  <si>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</si>
  <si>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</si>
  <si>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</si>
  <si>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</si>
  <si>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</si>
  <si>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</si>
  <si>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</si>
  <si>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</si>
  <si>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</si>
  <si>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</si>
  <si>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</si>
  <si>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</si>
  <si>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</si>
  <si>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</si>
  <si>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</si>
  <si>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</si>
  <si>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</si>
  <si>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</si>
  <si>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</si>
  <si>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</si>
  <si>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</si>
  <si>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</si>
  <si>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</si>
  <si>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</si>
  <si>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</si>
  <si>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</si>
  <si>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</si>
  <si>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</si>
  <si>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</si>
  <si>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</si>
  <si>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</si>
  <si>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</si>
  <si>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</si>
  <si>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</si>
  <si>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</si>
  <si>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</si>
  <si>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</si>
  <si>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</si>
  <si>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</si>
  <si>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</si>
  <si>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</si>
  <si>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</si>
  <si>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</si>
  <si>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</si>
  <si>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</si>
  <si>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</si>
  <si>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</si>
  <si>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</si>
  <si>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</si>
  <si>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</si>
  <si>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</si>
  <si>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</si>
  <si>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</si>
  <si>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</si>
  <si>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</si>
  <si>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</si>
  <si>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</si>
  <si>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</si>
  <si>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</si>
  <si>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</si>
  <si>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</si>
  <si>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</si>
  <si>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</si>
  <si>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</si>
  <si>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</si>
  <si>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</si>
  <si>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</si>
  <si>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</si>
  <si>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</si>
  <si>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</si>
  <si>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</si>
  <si>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</si>
  <si>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</si>
  <si>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</si>
  <si>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</si>
  <si>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</si>
  <si>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</si>
  <si>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</si>
  <si>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</si>
  <si>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</si>
  <si>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</si>
  <si>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</si>
  <si>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</si>
  <si>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</si>
  <si>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</si>
  <si>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</si>
  <si>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</si>
  <si>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</si>
  <si>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</si>
  <si>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</si>
  <si>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</si>
  <si>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</si>
  <si>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</si>
  <si>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</si>
  <si>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</si>
  <si>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</si>
  <si>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</si>
  <si>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</si>
  <si>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</si>
  <si>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</si>
  <si>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</si>
  <si>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</si>
  <si>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</si>
  <si>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</si>
  <si>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</si>
  <si>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</si>
  <si>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</si>
  <si>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</si>
  <si>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</si>
  <si>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</si>
  <si>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</si>
  <si>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</si>
  <si>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</si>
  <si>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</si>
  <si>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</si>
  <si>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</si>
  <si>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</si>
  <si>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</si>
  <si>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</si>
  <si>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</si>
  <si>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</si>
  <si>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</si>
  <si>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</si>
  <si>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</si>
  <si>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</si>
  <si>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</si>
  <si>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</si>
  <si>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</si>
  <si>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</si>
  <si>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</si>
  <si>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</si>
  <si>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</si>
  <si>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</si>
  <si>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</si>
  <si>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</si>
  <si>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</si>
  <si>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</si>
  <si>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</si>
  <si>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</si>
  <si>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</si>
  <si>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</si>
  <si>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</si>
  <si>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</si>
  <si>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</si>
  <si>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</si>
  <si>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</si>
  <si>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</si>
  <si>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</si>
  <si>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</si>
  <si>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</si>
  <si>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</si>
  <si>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</si>
  <si>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</si>
  <si>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</si>
  <si>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</si>
  <si>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</si>
  <si>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</si>
  <si>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</si>
  <si>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</si>
  <si>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</si>
  <si>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</si>
  <si>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</si>
  <si>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</si>
  <si>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</si>
  <si>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</si>
  <si>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</si>
  <si>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</si>
  <si>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</si>
  <si>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</si>
  <si>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</si>
  <si>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</si>
  <si>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</si>
  <si>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</si>
  <si>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</si>
  <si>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</si>
  <si>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</si>
  <si>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</si>
  <si>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</si>
  <si>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</si>
  <si>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</si>
  <si>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</si>
  <si>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</si>
  <si>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</si>
  <si>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</si>
  <si>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</si>
  <si>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</si>
  <si>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</si>
  <si>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</si>
  <si>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</si>
  <si>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</si>
  <si>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</si>
  <si>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</si>
  <si>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</si>
  <si>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</si>
  <si>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</si>
  <si>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</si>
  <si>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</si>
  <si>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</si>
  <si>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</si>
  <si>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</si>
  <si>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</si>
  <si>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</si>
  <si>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</si>
  <si>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</si>
  <si>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</si>
  <si>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</si>
  <si>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</si>
  <si>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</si>
  <si>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</si>
  <si>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</si>
  <si>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</si>
  <si>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</si>
  <si>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</si>
  <si>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</si>
  <si>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</si>
  <si>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</si>
  <si>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</si>
  <si>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</si>
  <si>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</si>
  <si>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</si>
  <si>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</si>
  <si>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</si>
  <si>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</si>
  <si>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</si>
  <si>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</si>
  <si>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</si>
  <si>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</si>
  <si>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</si>
  <si>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</si>
  <si>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</si>
  <si>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</si>
  <si>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</si>
  <si>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</si>
  <si>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</si>
  <si>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</si>
  <si>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</si>
  <si>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</si>
  <si>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</si>
  <si>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</si>
  <si>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</si>
  <si>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</si>
  <si>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</si>
  <si>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</si>
  <si>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</si>
  <si>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</si>
  <si>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</si>
  <si>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</si>
  <si>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</si>
  <si>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</si>
  <si>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</si>
  <si>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</si>
  <si>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</si>
  <si>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</si>
  <si>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</si>
  <si>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</si>
  <si>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</si>
  <si>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</si>
  <si>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</si>
  <si>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</si>
  <si>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</si>
  <si>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</si>
  <si>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</si>
  <si>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</si>
  <si>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</si>
  <si>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</si>
  <si>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</si>
  <si>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</si>
  <si>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</si>
  <si>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</si>
  <si>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</si>
  <si>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</si>
  <si>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</si>
  <si>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</si>
  <si>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</si>
  <si>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</si>
  <si>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</si>
  <si>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</si>
  <si>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</si>
  <si>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</si>
  <si>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</si>
  <si>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</si>
  <si>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</si>
  <si>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</si>
  <si>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</si>
  <si>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</si>
  <si>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</si>
  <si>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</si>
  <si>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</si>
  <si>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</si>
  <si>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</si>
  <si>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</si>
  <si>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</si>
  <si>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</si>
  <si>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</si>
  <si>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</si>
  <si>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</si>
  <si>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</si>
  <si>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</si>
  <si>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</si>
  <si>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</si>
  <si>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</si>
  <si>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</si>
  <si>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</si>
  <si>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</si>
  <si>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</si>
  <si>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</si>
  <si>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</si>
  <si>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</si>
  <si>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</si>
  <si>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</si>
  <si>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</si>
  <si>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</si>
  <si>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</si>
  <si>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</si>
  <si>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</si>
  <si>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</si>
  <si>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</si>
  <si>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</si>
  <si>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</si>
  <si>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</si>
  <si>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</si>
  <si>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</si>
  <si>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</si>
  <si>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</si>
  <si>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</si>
  <si>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</si>
  <si>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</si>
  <si>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</si>
  <si>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</si>
  <si>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</si>
  <si>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</si>
  <si>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</si>
  <si>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</si>
  <si>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</si>
  <si>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</si>
  <si>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</si>
  <si>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</si>
  <si>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</si>
  <si>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</si>
  <si>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</si>
  <si>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</si>
  <si>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</si>
  <si>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</si>
  <si>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</si>
  <si>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</si>
  <si>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</si>
  <si>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</si>
  <si>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</si>
  <si>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</si>
  <si>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</si>
  <si>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</si>
  <si>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</si>
  <si>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</si>
  <si>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</si>
  <si>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</si>
  <si>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</si>
  <si>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</si>
  <si>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</si>
  <si>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</si>
  <si>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</si>
  <si>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</si>
  <si>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</si>
  <si>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</si>
  <si>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</si>
  <si>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</si>
  <si>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</si>
  <si>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</si>
  <si>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</si>
  <si>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</si>
  <si>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</si>
  <si>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</si>
  <si>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</si>
  <si>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</si>
  <si>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</si>
  <si>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</si>
  <si>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</si>
  <si>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</si>
  <si>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</si>
  <si>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</si>
  <si>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</si>
  <si>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</si>
  <si>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</si>
  <si>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</si>
  <si>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</si>
  <si>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</si>
  <si>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</si>
  <si>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</si>
  <si>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</si>
  <si>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</si>
  <si>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</si>
  <si>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</si>
  <si>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</si>
  <si>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</si>
  <si>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</si>
  <si>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</si>
  <si>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</si>
  <si>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</si>
  <si>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</si>
  <si>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</si>
  <si>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</si>
  <si>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</si>
  <si>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</si>
  <si>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</si>
  <si>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</si>
  <si>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</si>
  <si>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</si>
  <si>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</si>
  <si>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</si>
  <si>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</si>
  <si>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</si>
  <si>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</si>
  <si>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</si>
  <si>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</si>
  <si>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</si>
  <si>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</si>
  <si>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</si>
  <si>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</si>
  <si>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</si>
  <si>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</si>
  <si>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</si>
  <si>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</si>
  <si>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</si>
  <si>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</si>
  <si>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</si>
  <si>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</si>
  <si>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</si>
  <si>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</si>
  <si>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</si>
  <si>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</si>
  <si>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</si>
  <si>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</si>
  <si>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</si>
  <si>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</si>
  <si>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</si>
  <si>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</si>
  <si>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</si>
  <si>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</si>
  <si>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</si>
  <si>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</si>
  <si>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</si>
  <si>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</si>
  <si>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</si>
  <si>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</si>
  <si>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</si>
  <si>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</si>
  <si>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</si>
  <si>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</si>
  <si>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</si>
  <si>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</si>
  <si>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</si>
  <si>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</si>
  <si>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</si>
  <si>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</si>
  <si>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</si>
  <si>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</si>
  <si>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</si>
  <si>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</si>
  <si>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</si>
  <si>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</si>
  <si>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</si>
  <si>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</si>
  <si>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</si>
  <si>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</si>
  <si>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</si>
  <si>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</si>
  <si>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</si>
  <si>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</si>
  <si>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</si>
  <si>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</si>
  <si>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</si>
  <si>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</si>
  <si>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</si>
  <si>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</si>
  <si>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</si>
  <si>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</si>
  <si>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</si>
  <si>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</si>
  <si>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</si>
  <si>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</si>
  <si>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</si>
  <si>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</si>
  <si>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</si>
  <si>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</si>
  <si>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</si>
  <si>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</si>
  <si>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</si>
  <si>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</si>
  <si>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</si>
  <si>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</si>
  <si>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</si>
  <si>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</si>
  <si>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</si>
  <si>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</si>
  <si>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</si>
  <si>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</si>
  <si>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</si>
  <si>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</si>
  <si>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</si>
  <si>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</si>
  <si>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</si>
  <si>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</si>
  <si>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</si>
  <si>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</si>
  <si>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</si>
  <si>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</si>
  <si>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</si>
  <si>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</si>
  <si>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</si>
  <si>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</si>
  <si>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</si>
  <si>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</si>
  <si>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</si>
  <si>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</si>
  <si>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</si>
  <si>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</si>
  <si>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</si>
  <si>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</si>
  <si>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</si>
  <si>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</si>
  <si>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</si>
  <si>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</si>
  <si>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</si>
  <si>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</si>
  <si>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</si>
  <si>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</si>
  <si>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</si>
  <si>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</si>
  <si>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</si>
  <si>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</si>
  <si>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</si>
  <si>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</si>
  <si>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</si>
  <si>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</si>
  <si>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</si>
  <si>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</si>
  <si>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</si>
  <si>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</si>
  <si>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</si>
  <si>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</si>
  <si>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</si>
  <si>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</si>
  <si>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</si>
  <si>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</si>
  <si>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</si>
  <si>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</si>
  <si>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</si>
  <si>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</si>
  <si>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</si>
  <si>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</si>
  <si>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</si>
  <si>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</si>
  <si>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</si>
  <si>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</si>
  <si>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</si>
  <si>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</si>
  <si>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</si>
  <si>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</si>
  <si>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</si>
  <si>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</si>
  <si>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</si>
  <si>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</si>
  <si>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</si>
  <si>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</si>
  <si>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</si>
  <si>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</si>
  <si>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</si>
  <si>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</si>
  <si>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</si>
  <si>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</si>
  <si>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</si>
  <si>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</si>
  <si>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</si>
  <si>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</si>
  <si>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</si>
  <si>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</si>
  <si>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</si>
  <si>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</si>
  <si>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</si>
  <si>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</si>
  <si>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</si>
  <si>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</si>
  <si>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</si>
  <si>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</si>
  <si>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</si>
  <si>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</si>
  <si>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</si>
  <si>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</si>
  <si>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</si>
  <si>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</si>
  <si>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</si>
  <si>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</si>
  <si>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</si>
  <si>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</si>
  <si>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</si>
  <si>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</si>
  <si>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</si>
  <si>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</si>
  <si>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</si>
  <si>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</si>
  <si>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</si>
  <si>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</si>
  <si>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</si>
  <si>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</si>
  <si>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</si>
  <si>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</si>
  <si>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</si>
  <si>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</si>
  <si>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</si>
  <si>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</si>
  <si>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</si>
  <si>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</si>
  <si>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</si>
  <si>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</si>
  <si>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</si>
  <si>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</si>
  <si>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</si>
  <si>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</si>
  <si>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</si>
  <si>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</si>
  <si>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</si>
  <si>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</si>
  <si>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</si>
  <si>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</si>
  <si>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</si>
  <si>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</si>
  <si>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</si>
  <si>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</si>
  <si>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</si>
  <si>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</si>
  <si>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</si>
  <si>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</si>
  <si>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</si>
  <si>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</si>
  <si>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</si>
  <si>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</si>
  <si>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</si>
  <si>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</si>
  <si>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</si>
  <si>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</si>
  <si>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</si>
  <si>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</si>
  <si>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</si>
  <si>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</si>
  <si>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</si>
  <si>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</si>
  <si>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</si>
  <si>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</si>
  <si>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</si>
  <si>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</si>
  <si>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</si>
  <si>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</si>
  <si>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</si>
  <si>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</si>
  <si>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</si>
  <si>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</si>
  <si>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</si>
  <si>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</si>
  <si>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</si>
  <si>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</si>
  <si>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</si>
  <si>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</si>
  <si>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</si>
  <si>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</si>
  <si>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</si>
  <si>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</si>
  <si>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</si>
  <si>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</si>
  <si>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</si>
  <si>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</si>
  <si>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</si>
  <si>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</si>
  <si>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</si>
  <si>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</si>
  <si>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</si>
  <si>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</si>
  <si>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</si>
  <si>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</si>
  <si>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</si>
  <si>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</si>
  <si>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</si>
  <si>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</si>
  <si>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</si>
  <si>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</si>
  <si>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</si>
  <si>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</si>
  <si>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</si>
  <si>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</si>
  <si>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</si>
  <si>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</si>
  <si>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</si>
  <si>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</si>
  <si>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</si>
  <si>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</si>
  <si>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</si>
  <si>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</si>
  <si>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</si>
  <si>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</si>
  <si>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</si>
  <si>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</si>
  <si>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</si>
  <si>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</si>
  <si>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</si>
  <si>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</si>
  <si>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</si>
  <si>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</si>
  <si>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</si>
  <si>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</si>
  <si>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</si>
  <si>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</si>
  <si>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</si>
  <si>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</si>
  <si>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</si>
  <si>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</si>
  <si>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</si>
  <si>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</si>
  <si>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</si>
  <si>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</si>
  <si>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</si>
  <si>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</si>
  <si>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</si>
  <si>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</si>
  <si>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</si>
  <si>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</si>
  <si>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</si>
  <si>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</si>
  <si>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</si>
  <si>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</si>
  <si>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</si>
  <si>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</si>
  <si>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</si>
  <si>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</si>
  <si>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</si>
  <si>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</si>
  <si>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</si>
  <si>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</si>
  <si>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</si>
  <si>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</si>
  <si>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</si>
  <si>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</si>
  <si>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</si>
  <si>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</si>
  <si>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</si>
  <si>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</si>
  <si>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</si>
  <si>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</si>
  <si>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</si>
  <si>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</si>
  <si>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</si>
  <si>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</si>
  <si>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</si>
  <si>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</si>
  <si>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</si>
  <si>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</si>
  <si>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</si>
  <si>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</si>
  <si>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</si>
  <si>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</si>
  <si>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</si>
  <si>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</si>
  <si>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</si>
  <si>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</si>
  <si>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</si>
  <si>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</si>
  <si>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</si>
  <si>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</si>
  <si>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</si>
  <si>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</si>
  <si>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</si>
  <si>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</si>
  <si>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</si>
  <si>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</si>
  <si>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</si>
  <si>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</si>
  <si>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</si>
  <si>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</si>
  <si>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</si>
  <si>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</si>
  <si>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</si>
  <si>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</si>
  <si>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</si>
  <si>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</si>
  <si>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</si>
  <si>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</si>
  <si>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</si>
  <si>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</si>
  <si>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</si>
  <si>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</si>
  <si>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</si>
  <si>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</si>
  <si>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</si>
  <si>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</si>
  <si>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</si>
  <si>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</si>
  <si>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</si>
  <si>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</si>
  <si>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</si>
  <si>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</si>
  <si>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</si>
  <si>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</si>
  <si>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</si>
  <si>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</si>
  <si>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</si>
  <si>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</si>
  <si>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</si>
  <si>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</si>
  <si>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</si>
  <si>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</si>
  <si>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</si>
  <si>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</si>
  <si>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</si>
  <si>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</si>
  <si>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</si>
  <si>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</si>
  <si>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</si>
  <si>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</si>
  <si>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</si>
  <si>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</si>
  <si>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</si>
  <si>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</si>
  <si>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</si>
  <si>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</si>
  <si>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</si>
  <si>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</si>
  <si>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</si>
  <si>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</si>
  <si>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</si>
  <si>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</si>
  <si>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</si>
  <si>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</si>
  <si>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</si>
  <si>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</si>
  <si>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</si>
  <si>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</si>
  <si>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</si>
  <si>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</si>
  <si>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</si>
  <si>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</si>
  <si>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</si>
  <si>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</si>
  <si>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</si>
  <si>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</si>
  <si>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</si>
  <si>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</si>
  <si>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</si>
  <si>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</si>
  <si>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</si>
  <si>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</si>
  <si>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</si>
  <si>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</si>
  <si>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</si>
  <si>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</si>
  <si>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</si>
  <si>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</si>
  <si>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</si>
  <si>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</si>
  <si>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</si>
  <si>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</si>
  <si>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</si>
  <si>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</si>
  <si>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</si>
  <si>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</si>
  <si>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</si>
  <si>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</si>
  <si>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</si>
  <si>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</si>
  <si>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</si>
  <si>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</si>
  <si>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</si>
  <si>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</si>
  <si>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</si>
  <si>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</si>
  <si>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</si>
  <si>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</si>
  <si>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</si>
  <si>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</si>
  <si>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</si>
  <si>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</si>
  <si>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</si>
  <si>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</si>
  <si>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</si>
  <si>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</si>
  <si>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</si>
  <si>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</si>
  <si>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</si>
  <si>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</si>
  <si>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</si>
  <si>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</si>
  <si>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</si>
  <si>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</si>
  <si>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</si>
  <si>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</si>
  <si>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</si>
  <si>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</si>
  <si>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</si>
  <si>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</si>
  <si>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</si>
  <si>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</si>
  <si>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</si>
  <si>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</si>
  <si>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</si>
  <si>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</si>
  <si>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</si>
  <si>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</si>
  <si>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</si>
  <si>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</si>
  <si>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</si>
  <si>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</si>
  <si>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</si>
  <si>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</si>
  <si>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</si>
  <si>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</si>
  <si>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</si>
  <si>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</si>
  <si>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</si>
  <si>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</si>
  <si>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</si>
  <si>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</si>
  <si>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</si>
  <si>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</si>
  <si>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</si>
  <si>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</si>
  <si>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</si>
  <si>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</si>
  <si>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</si>
  <si>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</si>
  <si>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</si>
  <si>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</si>
  <si>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</si>
  <si>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</si>
  <si>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</si>
  <si>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</si>
  <si>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</si>
  <si>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</si>
  <si>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</si>
  <si>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</si>
  <si>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</si>
  <si>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</si>
  <si>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</si>
  <si>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</si>
  <si>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</si>
  <si>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</si>
  <si>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</si>
  <si>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</si>
  <si>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</si>
  <si>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</si>
  <si>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</si>
  <si>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</si>
  <si>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</si>
  <si>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</si>
  <si>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</si>
  <si>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</si>
  <si>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</si>
  <si>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</si>
  <si>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</si>
  <si>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</si>
  <si>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</si>
  <si>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</si>
  <si>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</si>
  <si>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</si>
  <si>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</si>
  <si>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</si>
  <si>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</si>
  <si>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</si>
  <si>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</si>
  <si>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</si>
  <si>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</si>
  <si>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</si>
  <si>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</si>
  <si>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</si>
  <si>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</si>
  <si>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</si>
  <si>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</si>
  <si>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</si>
  <si>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</si>
  <si>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</si>
  <si>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</si>
  <si>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</si>
  <si>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</si>
  <si>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</si>
  <si>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</si>
  <si>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</si>
  <si>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</si>
  <si>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</si>
  <si>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</si>
  <si>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</si>
  <si>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</si>
  <si>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</si>
  <si>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</si>
  <si>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</si>
  <si>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</si>
  <si>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</si>
  <si>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</si>
  <si>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</si>
  <si>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</si>
  <si>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</si>
  <si>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</si>
  <si>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</si>
  <si>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</si>
  <si>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</si>
  <si>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</si>
  <si>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</si>
  <si>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</si>
  <si>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</si>
  <si>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</si>
  <si>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</si>
  <si>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</si>
  <si>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</si>
  <si>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</si>
  <si>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</si>
  <si>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</si>
  <si>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</si>
  <si>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</si>
  <si>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</si>
  <si>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</si>
  <si>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</si>
  <si>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</si>
  <si>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</si>
  <si>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</si>
  <si>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</si>
  <si>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</si>
  <si>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</si>
  <si>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</si>
  <si>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</si>
  <si>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</si>
  <si>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</si>
  <si>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</si>
  <si>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</si>
  <si>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</si>
  <si>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</si>
  <si>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</si>
  <si>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</si>
  <si>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</si>
  <si>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</si>
  <si>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</si>
  <si>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</si>
  <si>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</si>
  <si>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</si>
  <si>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</si>
  <si>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</si>
  <si>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</si>
  <si>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</si>
  <si>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</si>
  <si>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</si>
  <si>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</si>
  <si>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</si>
  <si>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</si>
  <si>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</si>
  <si>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</si>
  <si>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</si>
  <si>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</si>
  <si>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</si>
  <si>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</si>
  <si>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</si>
  <si>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</si>
  <si>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</si>
  <si>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</si>
  <si>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</si>
  <si>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</si>
  <si>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</si>
  <si>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</si>
  <si>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</si>
  <si>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</si>
  <si>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</si>
  <si>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</si>
  <si>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</si>
  <si>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</si>
  <si>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</si>
  <si>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</si>
  <si>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</si>
  <si>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</si>
  <si>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</si>
  <si>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</si>
  <si>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</si>
  <si>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</si>
  <si>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</si>
  <si>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</si>
  <si>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</si>
  <si>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</si>
  <si>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</si>
  <si>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</si>
  <si>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</si>
  <si>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</si>
  <si>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</si>
  <si>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</si>
  <si>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</si>
  <si>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</si>
  <si>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</si>
  <si>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</si>
  <si>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</si>
  <si>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</si>
  <si>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</si>
  <si>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</si>
  <si>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</si>
  <si>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</si>
  <si>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</si>
  <si>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</si>
  <si>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</si>
  <si>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</si>
  <si>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</si>
  <si>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</si>
  <si>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</si>
  <si>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</si>
  <si>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</si>
  <si>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</si>
  <si>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</si>
  <si>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</si>
  <si>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</si>
  <si>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</si>
  <si>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</si>
  <si>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</si>
  <si>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</si>
  <si>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</si>
  <si>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</si>
  <si>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</si>
  <si>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</si>
  <si>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</si>
  <si>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</si>
  <si>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</si>
  <si>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</si>
  <si>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</si>
  <si>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</si>
  <si>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</si>
  <si>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</si>
  <si>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</si>
  <si>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</si>
  <si>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</si>
  <si>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</si>
  <si>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</si>
  <si>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</si>
  <si>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</si>
  <si>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</si>
  <si>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</si>
  <si>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</si>
  <si>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</si>
  <si>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</si>
  <si>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</si>
  <si>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</si>
  <si>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</si>
  <si>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</si>
  <si>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</si>
  <si>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</si>
  <si>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</si>
  <si>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</si>
  <si>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</si>
  <si>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</si>
  <si>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</si>
  <si>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</si>
  <si>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</si>
  <si>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</si>
  <si>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</si>
  <si>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</si>
  <si>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</si>
  <si>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</si>
  <si>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</si>
  <si>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</si>
  <si>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</si>
  <si>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</si>
  <si>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</si>
  <si>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</si>
  <si>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</si>
  <si>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</si>
  <si>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</si>
  <si>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</si>
  <si>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</si>
  <si>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</si>
  <si>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</si>
  <si>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</si>
  <si>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</si>
  <si>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</si>
  <si>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</si>
  <si>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</si>
  <si>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</si>
  <si>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</si>
  <si>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</si>
  <si>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</si>
  <si>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</si>
  <si>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</si>
  <si>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</si>
  <si>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</si>
  <si>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</si>
  <si>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</si>
  <si>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</si>
  <si>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</si>
  <si>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</si>
  <si>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</si>
  <si>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</si>
  <si>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</si>
  <si>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</si>
  <si>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</si>
  <si>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</si>
  <si>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</si>
  <si>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</si>
  <si>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</si>
  <si>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</si>
  <si>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</si>
  <si>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</si>
  <si>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</si>
  <si>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</si>
  <si>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</si>
  <si>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</si>
  <si>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</si>
  <si>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</si>
  <si>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</si>
  <si>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</si>
  <si>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</si>
  <si>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</si>
  <si>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</si>
  <si>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</si>
  <si>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</si>
  <si>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</si>
  <si>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</si>
  <si>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</si>
  <si>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</si>
  <si>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</si>
  <si>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</si>
  <si>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</si>
  <si>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</si>
  <si>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</si>
  <si>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</si>
  <si>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</si>
  <si>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</si>
  <si>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</si>
  <si>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</si>
  <si>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</si>
  <si>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</si>
  <si>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</si>
  <si>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</si>
  <si>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</si>
  <si>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</si>
  <si>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</si>
  <si>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</si>
  <si>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</si>
  <si>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</si>
  <si>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</si>
  <si>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</si>
  <si>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</si>
  <si>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</si>
  <si>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</si>
  <si>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</si>
  <si>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</si>
  <si>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</si>
  <si>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</si>
  <si>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</si>
  <si>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</si>
  <si>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</si>
  <si>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</si>
  <si>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</si>
  <si>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</si>
  <si>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</si>
  <si>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</si>
  <si>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</si>
  <si>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</si>
  <si>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</si>
  <si>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</si>
  <si>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</si>
  <si>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</si>
  <si>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</si>
  <si>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</si>
  <si>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</si>
  <si>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</si>
  <si>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</si>
  <si>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</si>
  <si>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</si>
  <si>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</si>
  <si>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</si>
  <si>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</si>
  <si>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</si>
  <si>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</si>
  <si>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</si>
  <si>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</si>
  <si>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</si>
  <si>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</si>
  <si>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</si>
  <si>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</si>
  <si>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</si>
  <si>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</si>
  <si>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</si>
  <si>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</si>
  <si>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</si>
  <si>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</si>
  <si>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</si>
  <si>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</si>
  <si>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</si>
  <si>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</si>
  <si>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</si>
  <si>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</si>
  <si>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</si>
  <si>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</si>
  <si>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</si>
  <si>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</si>
  <si>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</si>
  <si>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</si>
  <si>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</si>
  <si>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</si>
  <si>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</si>
  <si>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</si>
  <si>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</si>
  <si>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</si>
  <si>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</si>
  <si>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</si>
  <si>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</si>
  <si>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</si>
  <si>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</si>
  <si>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</si>
  <si>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</si>
  <si>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</si>
  <si>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</si>
  <si>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</si>
  <si>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</si>
  <si>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</si>
  <si>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</si>
  <si>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</si>
  <si>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</si>
  <si>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</si>
  <si>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</si>
  <si>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</si>
  <si>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</si>
  <si>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</si>
  <si>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</si>
  <si>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</si>
  <si>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</si>
  <si>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</si>
  <si>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</si>
  <si>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</si>
  <si>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</si>
  <si>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</si>
  <si>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</si>
  <si>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</si>
  <si>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</si>
  <si>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</si>
  <si>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</si>
  <si>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</si>
  <si>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</si>
  <si>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</si>
  <si>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</si>
  <si>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</si>
  <si>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</si>
  <si>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</si>
  <si>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</si>
  <si>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</si>
  <si>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</si>
  <si>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</si>
  <si>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</si>
  <si>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</si>
  <si>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</si>
  <si>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</si>
  <si>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</si>
  <si>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</si>
  <si>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</si>
  <si>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</si>
  <si>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</si>
  <si>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</si>
  <si>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</si>
  <si>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</si>
  <si>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</si>
  <si>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</si>
  <si>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</si>
  <si>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</si>
  <si>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</si>
  <si>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</si>
  <si>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</si>
  <si>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</si>
  <si>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</si>
  <si>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</si>
  <si>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</si>
  <si>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</si>
  <si>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</si>
  <si>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</si>
  <si>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</si>
  <si>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</si>
  <si>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</si>
  <si>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</si>
  <si>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</si>
  <si>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</si>
  <si>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</si>
  <si>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</si>
  <si>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</si>
  <si>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</si>
  <si>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</si>
  <si>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</si>
  <si>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</si>
  <si>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</si>
  <si>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</si>
  <si>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</si>
  <si>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</si>
  <si>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</si>
  <si>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</si>
  <si>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</si>
  <si>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</si>
  <si>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</si>
  <si>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</si>
  <si>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</si>
  <si>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</si>
  <si>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</si>
  <si>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</si>
  <si>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</si>
  <si>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</si>
  <si>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</si>
  <si>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</si>
  <si>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</si>
  <si>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</si>
  <si>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</si>
  <si>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</si>
  <si>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</si>
  <si>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</si>
  <si>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</si>
  <si>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</si>
  <si>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</si>
  <si>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</si>
  <si>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</si>
  <si>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</si>
  <si>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</si>
  <si>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</si>
  <si>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</si>
  <si>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</si>
  <si>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</si>
  <si>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</si>
  <si>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</si>
  <si>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</si>
  <si>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</si>
  <si>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</si>
  <si>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</si>
  <si>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</si>
  <si>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</si>
  <si>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</si>
  <si>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</si>
  <si>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</si>
  <si>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</si>
  <si>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</si>
  <si>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</si>
  <si>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</si>
  <si>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</si>
  <si>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</si>
  <si>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</si>
  <si>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</si>
  <si>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</si>
  <si>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</si>
  <si>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</si>
  <si>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</si>
  <si>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</si>
  <si>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</si>
  <si>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</si>
  <si>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</si>
  <si>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</si>
  <si>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</si>
  <si>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</si>
  <si>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</si>
  <si>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</si>
  <si>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</si>
  <si>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</si>
  <si>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</si>
  <si>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</si>
  <si>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</si>
  <si>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</si>
  <si>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</si>
  <si>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</si>
  <si>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</si>
  <si>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</si>
  <si>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</si>
  <si>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</si>
  <si>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</si>
  <si>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</si>
  <si>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</si>
  <si>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</si>
  <si>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</si>
  <si>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</si>
  <si>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</si>
  <si>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</si>
  <si>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</si>
  <si>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</si>
  <si>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</si>
  <si>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</si>
  <si>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</si>
  <si>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</si>
  <si>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</si>
  <si>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</si>
  <si>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</si>
  <si>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</si>
  <si>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</si>
  <si>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</si>
  <si>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</si>
  <si>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</si>
  <si>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</si>
  <si>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</si>
  <si>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</si>
  <si>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</si>
  <si>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</si>
  <si>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</si>
  <si>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</si>
  <si>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</si>
  <si>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</si>
  <si>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</si>
  <si>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</si>
  <si>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</si>
  <si>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</si>
  <si>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</si>
  <si>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</si>
  <si>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</si>
  <si>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</si>
  <si>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</si>
  <si>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</si>
  <si>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</si>
  <si>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</si>
  <si>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</si>
  <si>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</si>
  <si>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</si>
  <si>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</si>
  <si>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</si>
  <si>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</si>
  <si>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</si>
  <si>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</si>
  <si>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</si>
  <si>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</si>
  <si>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</si>
  <si>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</si>
  <si>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</si>
  <si>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</si>
  <si>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</si>
  <si>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</si>
  <si>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</si>
  <si>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</si>
  <si>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</si>
  <si>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</si>
  <si>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</si>
  <si>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</si>
  <si>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</si>
  <si>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</si>
  <si>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</si>
  <si>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</si>
  <si>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</si>
  <si>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</si>
  <si>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</si>
  <si>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</si>
  <si>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</si>
  <si>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</si>
  <si>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</si>
  <si>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</si>
  <si>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</si>
  <si>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</si>
  <si>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</si>
  <si>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</si>
  <si>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</si>
  <si>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</si>
  <si>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</si>
  <si>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</si>
  <si>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</si>
  <si>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</si>
  <si>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</si>
  <si>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</si>
  <si>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</si>
  <si>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</si>
  <si>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</si>
  <si>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</si>
  <si>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</si>
  <si>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</si>
  <si>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</si>
  <si>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</si>
  <si>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</si>
  <si>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12:08h, concedido até 18h08</t>
  </si>
  <si>
    <t>SB TSF732 45min
SB TSF1 45min
SB 710TSF 90min</t>
  </si>
  <si>
    <t>2 (Enio e Daniel) + 2 (TSF - TGR)</t>
  </si>
  <si>
    <t>MC1 as 12:38h -  Em deslocamento para o local da descarga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</si>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</sst>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  <dateGroupItem year="2026" month="1" day="18" dateTimeGrouping="day"/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F230" activePane="bottomRight" state="frozen"/>
      <selection pane="bottomRight" activeCell="BJ230" sqref="BJ2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/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1618</v>
      </c>
      <c r="X265" s="213" t="s">
        <v>374</v>
      </c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1619</v>
      </c>
      <c r="X268" s="213" t="s">
        <v>374</v>
      </c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1620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1621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1622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1624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1618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1625</v>
      </c>
      <c r="X290" s="213" t="s">
        <v>374</v>
      </c>
      <c r="Y290" s="153"/>
      <c r="Z290" s="153"/>
      <c r="AA290" s="83" t="s">
        <v>1626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1627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1619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1628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1629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1630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1631</v>
      </c>
      <c r="E3" s="316" t="s">
        <v>1632</v>
      </c>
      <c r="F3" s="316" t="s">
        <v>1633</v>
      </c>
      <c r="G3" s="316" t="s">
        <v>1634</v>
      </c>
      <c r="H3" s="316" t="s">
        <v>1635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" workbookViewId="0">
      <selection activeCell="A385" sqref="A385:XFD3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1638</v>
      </c>
      <c r="W1" s="390"/>
      <c r="X1" s="390"/>
      <c r="Y1" s="103"/>
    </row>
    <row r="2" spans="1:25" s="100" customFormat="1" ht="11.25" customHeight="1">
      <c r="A2" s="104" t="s">
        <v>1639</v>
      </c>
      <c r="B2" s="104" t="s">
        <v>1640</v>
      </c>
      <c r="C2" s="104" t="s">
        <v>7</v>
      </c>
      <c r="D2" s="105" t="s">
        <v>1177</v>
      </c>
      <c r="E2" s="105" t="s">
        <v>1178</v>
      </c>
      <c r="F2" s="105" t="s">
        <v>1641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1642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1</v>
      </c>
    </row>
    <row r="391" spans="1:24" s="112" customFormat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>
        <f ca="1">_xlfn.XLOOKUP(G392&amp;$V$2,BS_CONTROLE[CHAVE],BS_CONTROLE[Quantidade_11],"-")</f>
        <v>220</v>
      </c>
      <c r="W392" s="111">
        <f ca="1">_xlfn.XLOOKUP(G392&amp;$W$2,BS_CONTROLE[CHAVE],BS_CONTROLE[Quantidade_11],"-")</f>
        <v>200</v>
      </c>
      <c r="X392" s="111">
        <f ca="1">_xlfn.XLOOKUP(G392&amp;$X$2,BS_CONTROLE[CHAVE],BS_CONTROLE[Quantidade_11],"-")</f>
        <v>109</v>
      </c>
    </row>
    <row r="393" spans="1:24" s="112" customFormat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>
        <f ca="1">_xlfn.XLOOKUP(G395&amp;$V$2,BS_CONTROLE[CHAVE],BS_CONTROLE[Quantidade_11],"-")</f>
        <v>0</v>
      </c>
      <c r="W395" s="111">
        <f ca="1">_xlfn.XLOOKUP(G395&amp;$W$2,BS_CONTROLE[CHAVE],BS_CONTROLE[Quantidade_11],"-")</f>
        <v>2215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1643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1644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1645</v>
      </c>
      <c r="C4" s="321" t="s">
        <v>1646</v>
      </c>
      <c r="D4" s="321" t="s">
        <v>1647</v>
      </c>
      <c r="E4" s="321" t="s">
        <v>1648</v>
      </c>
      <c r="F4" s="321" t="s">
        <v>545</v>
      </c>
      <c r="G4" s="321" t="s">
        <v>1649</v>
      </c>
      <c r="H4" s="187"/>
    </row>
    <row r="5" spans="1:8" ht="43.5">
      <c r="A5" s="187"/>
      <c r="B5" s="322" t="s">
        <v>1650</v>
      </c>
      <c r="C5" s="322">
        <v>309525</v>
      </c>
      <c r="D5" s="322" t="s">
        <v>1651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1652</v>
      </c>
      <c r="C6" s="322">
        <v>256875</v>
      </c>
      <c r="D6" s="322" t="s">
        <v>1653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1654</v>
      </c>
      <c r="C7" s="322">
        <v>257278</v>
      </c>
      <c r="D7" s="322" t="s">
        <v>1655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1656</v>
      </c>
      <c r="C8" s="322">
        <v>261794</v>
      </c>
      <c r="D8" s="322" t="s">
        <v>1657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1658</v>
      </c>
      <c r="C9" s="322">
        <v>257033</v>
      </c>
      <c r="D9" s="322" t="s">
        <v>1659</v>
      </c>
      <c r="E9" s="322" t="s">
        <v>240</v>
      </c>
      <c r="F9" s="322" t="s">
        <v>732</v>
      </c>
      <c r="G9" s="322" t="s">
        <v>1660</v>
      </c>
      <c r="H9" s="187"/>
    </row>
    <row r="10" spans="1:8" ht="43.5">
      <c r="A10" s="187"/>
      <c r="B10" s="322" t="s">
        <v>1661</v>
      </c>
      <c r="C10" s="322">
        <v>396578</v>
      </c>
      <c r="D10" s="322" t="s">
        <v>1662</v>
      </c>
      <c r="E10" s="322" t="s">
        <v>240</v>
      </c>
      <c r="F10" s="322" t="s">
        <v>732</v>
      </c>
      <c r="G10" s="322" t="s">
        <v>1660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1663</v>
      </c>
      <c r="C2" s="95" t="s">
        <v>1162</v>
      </c>
      <c r="D2" s="95" t="s">
        <v>1164</v>
      </c>
      <c r="E2" s="95" t="s">
        <v>1664</v>
      </c>
      <c r="F2" s="95" t="s">
        <v>1665</v>
      </c>
      <c r="G2" s="95" t="s">
        <v>1666</v>
      </c>
      <c r="H2" s="95" t="s">
        <v>1667</v>
      </c>
      <c r="I2" s="95" t="s">
        <v>1668</v>
      </c>
      <c r="J2" s="95" t="s">
        <v>1669</v>
      </c>
      <c r="K2" s="130" t="s">
        <v>1670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*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1671</v>
      </c>
      <c r="D5" s="394"/>
      <c r="E5" s="394"/>
      <c r="F5" s="394"/>
      <c r="G5" s="394"/>
      <c r="H5" s="394"/>
      <c r="I5" s="394"/>
      <c r="J5" s="395"/>
      <c r="K5" s="396" t="s">
        <v>1672</v>
      </c>
      <c r="L5" s="397"/>
      <c r="M5" s="397"/>
      <c r="N5" s="397"/>
      <c r="O5" s="398" t="s">
        <v>1673</v>
      </c>
      <c r="P5" s="399"/>
      <c r="Q5" s="400"/>
    </row>
    <row r="6" spans="1:17" s="93" customFormat="1" ht="15.75" customHeight="1">
      <c r="A6" s="87" t="s">
        <v>1641</v>
      </c>
      <c r="B6" s="94" t="s">
        <v>1640</v>
      </c>
      <c r="C6" s="95" t="s">
        <v>1177</v>
      </c>
      <c r="D6" s="96" t="s">
        <v>1178</v>
      </c>
      <c r="E6" s="95" t="s">
        <v>1674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1675</v>
      </c>
      <c r="M6" s="138" t="s">
        <v>30</v>
      </c>
      <c r="N6" s="139" t="s">
        <v>1172</v>
      </c>
      <c r="O6" s="241" t="s">
        <v>1215</v>
      </c>
      <c r="P6" s="152"/>
      <c r="Q6" s="188" t="s">
        <v>1676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Em intervalo as 12:08h, concedido até 18h08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>MC1 as 12:38h -  Em deslocamento para o local da descarga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Em intervalo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2026-01-16T20:17:30Z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