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72" documentId="8_{C16AF0B1-DE6F-4D81-B6CC-DB7BBC320B89}" xr6:coauthVersionLast="47" xr6:coauthVersionMax="47" xr10:uidLastSave="{9F75EF3A-28D1-4010-A9ED-3A348DCD877B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98" i="1" l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K604" i="15"/>
  <c r="L604" i="15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K612" i="15"/>
  <c r="L612" i="15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K613" i="15"/>
  <c r="L613" i="15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K616" i="15"/>
  <c r="L616" i="15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K618" i="15"/>
  <c r="L618" i="15"/>
  <c r="R621" i="1"/>
  <c r="R618" i="15" s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K619" i="15"/>
  <c r="L619" i="15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K620" i="15"/>
  <c r="L620" i="15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K622" i="15"/>
  <c r="L622" i="15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K623" i="15"/>
  <c r="L623" i="15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K625" i="15"/>
  <c r="L625" i="15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K626" i="15"/>
  <c r="L626" i="15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K627" i="15"/>
  <c r="L627" i="15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<sst xmlns="http://schemas.openxmlformats.org/spreadsheetml/2006/main" count="12877" uniqueCount="1979">
  <si>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</si>
  <si>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</si>
  <si>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</si>
  <si>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</si>
  <si>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</si>
  <si>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</si>
  <si>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</si>
  <si>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</si>
  <si>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</si>
  <si>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</si>
  <si>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</si>
  <si>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</si>
  <si>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</si>
  <si>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</si>
  <si>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</si>
  <si>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</si>
  <si>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</si>
  <si>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</si>
  <si>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</si>
  <si>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</si>
  <si>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</si>
  <si>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</si>
  <si>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</si>
  <si>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</si>
  <si>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</si>
  <si>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</si>
  <si>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</si>
  <si>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</si>
  <si>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</si>
  <si>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</si>
  <si>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</si>
  <si>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</si>
  <si>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</si>
  <si>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</si>
  <si>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</si>
  <si>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</si>
  <si>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</si>
  <si>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</si>
  <si>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</si>
  <si>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</si>
  <si>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</si>
  <si>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</si>
  <si>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</si>
  <si>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</si>
  <si>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</si>
  <si>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</si>
  <si>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</si>
  <si>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</si>
  <si>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</si>
  <si>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</si>
  <si>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</si>
  <si>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</si>
  <si>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</si>
  <si>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</si>
  <si>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</si>
  <si>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</si>
  <si>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</si>
  <si>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</si>
  <si>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</si>
  <si>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</si>
  <si>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</si>
  <si>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</si>
  <si>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</si>
  <si>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</si>
  <si>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</si>
  <si>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</si>
  <si>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</si>
  <si>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</si>
  <si>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</si>
  <si>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</si>
  <si>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</si>
  <si>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</si>
  <si>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</si>
  <si>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</si>
  <si>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</si>
  <si>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</si>
  <si>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</si>
  <si>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</si>
  <si>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</si>
  <si>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</si>
  <si>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</si>
  <si>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</si>
  <si>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</si>
  <si>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</si>
  <si>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</si>
  <si>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</si>
  <si>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</si>
  <si>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</si>
  <si>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</si>
  <si>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</si>
  <si>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</si>
  <si>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</si>
  <si>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</si>
  <si>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</si>
  <si>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</si>
  <si>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</si>
  <si>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</si>
  <si>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</si>
  <si>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</si>
  <si>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</si>
  <si>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</si>
  <si>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</si>
  <si>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</si>
  <si>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</si>
  <si>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</si>
  <si>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</si>
  <si>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</si>
  <si>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</si>
  <si>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</si>
  <si>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</si>
  <si>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</si>
  <si>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</si>
  <si>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</si>
  <si>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</si>
  <si>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</si>
  <si>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</si>
  <si>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</si>
  <si>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</si>
  <si>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</si>
  <si>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</si>
  <si>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</si>
  <si>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</si>
  <si>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</si>
  <si>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</si>
  <si>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</si>
  <si>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</si>
  <si>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</si>
  <si>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</si>
  <si>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</si>
  <si>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</si>
  <si>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</si>
  <si>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</si>
  <si>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</si>
  <si>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</si>
  <si>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</si>
  <si>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</si>
  <si>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</si>
  <si>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</si>
  <si>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</si>
  <si>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</si>
  <si>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</si>
  <si>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</si>
  <si>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</si>
  <si>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</si>
  <si>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</si>
  <si>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</si>
  <si>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</si>
  <si>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</si>
  <si>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</si>
  <si>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</si>
  <si>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</si>
  <si>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</si>
  <si>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</si>
  <si>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</si>
  <si>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</si>
  <si>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</si>
  <si>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</si>
  <si>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</si>
  <si>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</si>
  <si>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</si>
  <si>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</si>
  <si>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</si>
  <si>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</si>
  <si>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</si>
  <si>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</si>
  <si>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</si>
  <si>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</si>
  <si>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</si>
  <si>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</si>
  <si>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</si>
  <si>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</si>
  <si>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</si>
  <si>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</si>
  <si>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</si>
  <si>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</si>
  <si>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</si>
  <si>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</si>
  <si>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</si>
  <si>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</si>
  <si>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</si>
  <si>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</si>
  <si>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</si>
  <si>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</si>
  <si>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</si>
  <si>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</si>
  <si>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</si>
  <si>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</si>
  <si>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</si>
  <si>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</si>
  <si>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</si>
  <si>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</si>
  <si>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</si>
  <si>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</si>
  <si>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</si>
  <si>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</si>
  <si>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</si>
  <si>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</si>
  <si>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</si>
  <si>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</si>
  <si>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</si>
  <si>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</si>
  <si>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</si>
  <si>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</si>
  <si>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</si>
  <si>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</si>
  <si>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</si>
  <si>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</si>
  <si>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</si>
  <si>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</si>
  <si>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</si>
  <si>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</si>
  <si>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</si>
  <si>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</si>
  <si>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</si>
  <si>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</si>
  <si>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</si>
  <si>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</si>
  <si>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</si>
  <si>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</si>
  <si>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</si>
  <si>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</si>
  <si>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</si>
  <si>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</si>
  <si>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</si>
  <si>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</si>
  <si>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</si>
  <si>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</si>
  <si>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</si>
  <si>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</si>
  <si>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</si>
  <si>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</si>
  <si>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</si>
  <si>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</si>
  <si>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</si>
  <si>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</si>
  <si>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</si>
  <si>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</si>
  <si>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</si>
  <si>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</si>
  <si>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</si>
  <si>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</si>
  <si>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</si>
  <si>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</si>
  <si>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</si>
  <si>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</si>
  <si>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</si>
  <si>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</si>
  <si>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</si>
  <si>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</si>
  <si>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</si>
  <si>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</si>
  <si>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</si>
  <si>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</si>
  <si>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</si>
  <si>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</si>
  <si>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</si>
  <si>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</si>
  <si>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</si>
  <si>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</si>
  <si>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</si>
  <si>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</si>
  <si>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</si>
  <si>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</si>
  <si>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</si>
  <si>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</si>
  <si>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</si>
  <si>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</si>
  <si>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</si>
  <si>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</si>
  <si>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</si>
  <si>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</si>
  <si>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</si>
  <si>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</si>
  <si>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</si>
  <si>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</si>
  <si>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</si>
  <si>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</si>
  <si>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</si>
  <si>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</si>
  <si>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</si>
  <si>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</si>
  <si>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</si>
  <si>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</si>
  <si>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</si>
  <si>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</si>
  <si>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</si>
  <si>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</si>
  <si>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</si>
  <si>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</si>
  <si>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</si>
  <si>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</si>
  <si>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</si>
  <si>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</si>
  <si>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</si>
  <si>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</si>
  <si>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</si>
  <si>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</si>
  <si>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</si>
  <si>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</si>
  <si>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</si>
  <si>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</si>
  <si>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</si>
  <si>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</si>
  <si>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</si>
  <si>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</si>
  <si>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</si>
  <si>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</si>
  <si>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</si>
  <si>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</si>
  <si>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</si>
  <si>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</si>
  <si>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</si>
  <si>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</si>
  <si>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</si>
  <si>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</si>
  <si>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</si>
  <si>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</si>
  <si>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</si>
  <si>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</si>
  <si>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</si>
  <si>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</si>
  <si>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</si>
  <si>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</si>
  <si>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</si>
  <si>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</si>
  <si>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</si>
  <si>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</si>
  <si>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</si>
  <si>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</si>
  <si>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</si>
  <si>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</si>
  <si>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</si>
  <si>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</si>
  <si>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</si>
  <si>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</si>
  <si>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</si>
  <si>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</si>
  <si>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</si>
  <si>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</si>
  <si>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</si>
  <si>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</si>
  <si>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</si>
  <si>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</si>
  <si>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</si>
  <si>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</si>
  <si>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</si>
  <si>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</si>
  <si>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</si>
  <si>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</si>
  <si>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</si>
  <si>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</si>
  <si>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</si>
  <si>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</si>
  <si>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</si>
  <si>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</si>
  <si>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</si>
  <si>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</si>
  <si>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</si>
  <si>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</si>
  <si>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</si>
  <si>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</si>
  <si>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</si>
  <si>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</si>
  <si>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</si>
  <si>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</si>
  <si>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</si>
  <si>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</si>
  <si>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</si>
  <si>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</si>
  <si>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</si>
  <si>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</si>
  <si>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</si>
  <si>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</si>
  <si>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</si>
  <si>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</si>
  <si>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</si>
  <si>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</si>
  <si>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</si>
  <si>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</si>
  <si>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</si>
  <si>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</si>
  <si>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</si>
  <si>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</si>
  <si>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</si>
  <si>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</si>
  <si>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</si>
  <si>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</si>
  <si>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</si>
  <si>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</si>
  <si>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</si>
  <si>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</si>
  <si>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</si>
  <si>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</si>
  <si>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</si>
  <si>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</si>
  <si>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</si>
  <si>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</si>
  <si>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</si>
  <si>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</si>
  <si>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</si>
  <si>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</si>
  <si>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</si>
  <si>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</si>
  <si>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</si>
  <si>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</si>
  <si>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</si>
  <si>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</si>
  <si>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</si>
  <si>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</si>
  <si>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</si>
  <si>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</si>
  <si>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</si>
  <si>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</si>
  <si>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</si>
  <si>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</si>
  <si>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</si>
  <si>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</si>
  <si>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</si>
  <si>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</si>
  <si>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</si>
  <si>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</si>
  <si>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</si>
  <si>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</si>
  <si>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</si>
  <si>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</si>
  <si>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</si>
  <si>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</si>
  <si>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</si>
  <si>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</si>
  <si>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</si>
  <si>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</si>
  <si>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</si>
  <si>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</si>
  <si>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</si>
  <si>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</si>
  <si>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</si>
  <si>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</si>
  <si>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</si>
  <si>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</si>
  <si>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</si>
  <si>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</si>
  <si>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</si>
  <si>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</si>
  <si>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</si>
  <si>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</si>
  <si>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</si>
  <si>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</si>
  <si>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</si>
  <si>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</si>
  <si>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</si>
  <si>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</si>
  <si>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</si>
  <si>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</si>
  <si>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</si>
  <si>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</si>
  <si>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</si>
  <si>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</si>
  <si>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</si>
  <si>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</si>
  <si>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</si>
  <si>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</si>
  <si>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</si>
  <si>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</si>
  <si>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</si>
  <si>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</si>
  <si>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</si>
  <si>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</si>
  <si>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</si>
  <si>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</si>
  <si>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</si>
  <si>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</si>
  <si>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</si>
  <si>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</si>
  <si>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</si>
  <si>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</si>
  <si>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</si>
  <si>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</si>
  <si>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</si>
  <si>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</si>
  <si>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</si>
  <si>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</si>
  <si>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</si>
  <si>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</si>
  <si>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</si>
  <si>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</si>
  <si>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</si>
  <si>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</si>
  <si>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</si>
  <si>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</si>
  <si>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</si>
  <si>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</si>
  <si>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</si>
  <si>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</si>
  <si>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</si>
  <si>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</si>
  <si>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</si>
  <si>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</si>
  <si>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</si>
  <si>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</si>
  <si>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</si>
  <si>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</si>
  <si>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</si>
  <si>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</si>
  <si>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</si>
  <si>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</si>
  <si>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</si>
  <si>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</si>
  <si>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</si>
  <si>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</si>
  <si>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</si>
  <si>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</si>
  <si>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</si>
  <si>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</si>
  <si>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</si>
  <si>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</si>
  <si>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</si>
  <si>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</si>
  <si>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</si>
  <si>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</si>
  <si>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</si>
  <si>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</si>
  <si>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</si>
  <si>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</si>
  <si>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</si>
  <si>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</si>
  <si>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</si>
  <si>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</si>
  <si>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</si>
  <si>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</si>
  <si>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</si>
  <si>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</si>
  <si>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</si>
  <si>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</si>
  <si>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</si>
  <si>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</si>
  <si>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</si>
  <si>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</si>
  <si>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</si>
  <si>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</si>
  <si>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</si>
  <si>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</si>
  <si>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</si>
  <si>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</si>
  <si>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</si>
  <si>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</si>
  <si>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</si>
  <si>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</si>
  <si>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</si>
  <si>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</si>
  <si>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</si>
  <si>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</si>
  <si>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</si>
  <si>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</si>
  <si>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</si>
  <si>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</si>
  <si>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</si>
  <si>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</si>
  <si>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</si>
  <si>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</si>
  <si>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</si>
  <si>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</si>
  <si>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</si>
  <si>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</si>
  <si>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</si>
  <si>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</si>
  <si>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</si>
  <si>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</si>
  <si>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</si>
  <si>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</si>
  <si>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</si>
  <si>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</si>
  <si>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</si>
  <si>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</si>
  <si>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</si>
  <si>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</si>
  <si>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</si>
  <si>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</si>
  <si>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</si>
  <si>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</si>
  <si>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</si>
  <si>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</si>
  <si>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</si>
  <si>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</si>
  <si>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</si>
  <si>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</si>
  <si>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</si>
  <si>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</si>
  <si>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</si>
  <si>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</si>
  <si>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</si>
  <si>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</si>
  <si>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</si>
  <si>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</si>
  <si>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</si>
  <si>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</si>
  <si>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</si>
  <si>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</si>
  <si>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</si>
  <si>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</si>
  <si>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</si>
  <si>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</si>
  <si>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</si>
  <si>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</si>
  <si>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</si>
  <si>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</si>
  <si>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</si>
  <si>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</si>
  <si>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</si>
  <si>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</si>
  <si>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</si>
  <si>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</si>
  <si>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</si>
  <si>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</si>
  <si>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</si>
  <si>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</si>
  <si>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</si>
  <si>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</si>
  <si>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</si>
  <si>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</si>
  <si>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</si>
  <si>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</si>
  <si>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</si>
  <si>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</si>
  <si>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</si>
  <si>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</si>
  <si>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</si>
  <si>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</si>
  <si>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</si>
  <si>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</si>
  <si>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</si>
  <si>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</si>
  <si>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</si>
  <si>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</si>
  <si>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</si>
  <si>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</si>
  <si>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</si>
  <si>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</si>
  <si>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</si>
  <si>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</si>
  <si>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</si>
  <si>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</si>
  <si>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</si>
  <si>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</si>
  <si>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</si>
  <si>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</si>
  <si>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</si>
  <si>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</si>
  <si>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</si>
  <si>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</si>
  <si>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</si>
  <si>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</si>
  <si>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</si>
  <si>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</si>
  <si>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</si>
  <si>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</si>
  <si>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</si>
  <si>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</si>
  <si>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</si>
  <si>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</si>
  <si>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</si>
  <si>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</si>
  <si>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</si>
  <si>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</si>
  <si>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</si>
  <si>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</si>
  <si>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</si>
  <si>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</si>
  <si>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</si>
  <si>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</si>
  <si>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</si>
  <si>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</si>
  <si>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</si>
  <si>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</si>
  <si>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</si>
  <si>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</si>
  <si>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</si>
  <si>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</si>
  <si>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</si>
  <si>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</si>
  <si>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</si>
  <si>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</si>
  <si>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</si>
  <si>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</si>
  <si>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</si>
  <si>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</si>
  <si>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</si>
  <si>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</si>
  <si>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</si>
  <si>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</si>
  <si>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</si>
  <si>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</si>
  <si>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</si>
  <si>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</si>
  <si>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</si>
  <si>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</si>
  <si>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</si>
  <si>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</si>
  <si>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</si>
  <si>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</si>
  <si>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</si>
  <si>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</si>
  <si>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</si>
  <si>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</si>
  <si>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</si>
  <si>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</si>
  <si>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</si>
  <si>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</si>
  <si>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</si>
  <si>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</si>
  <si>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</si>
  <si>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</si>
  <si>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</si>
  <si>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</si>
  <si>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</si>
  <si>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</si>
  <si>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</si>
  <si>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</si>
  <si>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</si>
  <si>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</si>
  <si>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</si>
  <si>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</si>
  <si>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</si>
  <si>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</si>
  <si>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</si>
  <si>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</si>
  <si>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</si>
  <si>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</si>
  <si>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</si>
  <si>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</si>
  <si>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</si>
  <si>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</si>
  <si>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</si>
  <si>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</si>
  <si>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</si>
  <si>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</si>
  <si>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</si>
  <si>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</si>
  <si>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</si>
  <si>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</si>
  <si>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</si>
  <si>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</si>
  <si>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</si>
  <si>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</si>
  <si>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</si>
  <si>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</si>
  <si>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</si>
  <si>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</si>
  <si>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</si>
  <si>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</si>
  <si>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</si>
  <si>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</si>
  <si>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</si>
  <si>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</si>
  <si>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</si>
  <si>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</si>
  <si>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</si>
  <si>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</si>
  <si>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</si>
  <si>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</si>
  <si>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</si>
  <si>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</si>
  <si>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</si>
  <si>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</si>
  <si>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</si>
  <si>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</si>
  <si>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</si>
  <si>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</si>
  <si>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</si>
  <si>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</si>
  <si>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</si>
  <si>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</si>
  <si>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</si>
  <si>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</si>
  <si>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</si>
  <si>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</si>
  <si>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</si>
  <si>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</si>
  <si>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</si>
  <si>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</si>
  <si>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</si>
  <si>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</si>
  <si>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</si>
  <si>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</si>
  <si>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</si>
  <si>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</si>
  <si>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</si>
  <si>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</si>
  <si>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</si>
  <si>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</si>
  <si>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</si>
  <si>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</si>
  <si>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</si>
  <si>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</si>
  <si>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</si>
  <si>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</si>
  <si>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</si>
  <si>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</si>
  <si>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</si>
  <si>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</si>
  <si>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</si>
  <si>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</si>
  <si>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</si>
  <si>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</si>
  <si>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</si>
  <si>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</si>
  <si>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</si>
  <si>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</si>
  <si>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</si>
  <si>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</si>
  <si>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</si>
  <si>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</si>
  <si>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</si>
  <si>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</si>
  <si>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</si>
  <si>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</si>
  <si>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</si>
  <si>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</si>
  <si>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</si>
  <si>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</si>
  <si>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</si>
  <si>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</si>
  <si>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</si>
  <si>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</si>
  <si>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</si>
  <si>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</si>
  <si>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</si>
  <si>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</si>
  <si>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</si>
  <si>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</si>
  <si>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</si>
  <si>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</si>
  <si>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</si>
  <si>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</si>
  <si>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</si>
  <si>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</si>
  <si>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</si>
  <si>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</si>
  <si>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</si>
  <si>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</si>
  <si>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</si>
  <si>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</si>
  <si>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</si>
  <si>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</si>
  <si>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</si>
  <si>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</si>
  <si>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</si>
  <si>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</si>
  <si>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</si>
  <si>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</si>
  <si>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</si>
  <si>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</si>
  <si>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</si>
  <si>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</si>
  <si>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</si>
  <si>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</si>
  <si>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</si>
  <si>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</si>
  <si>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</si>
  <si>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</si>
  <si>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</si>
  <si>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</si>
  <si>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</si>
  <si>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</si>
  <si>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</si>
  <si>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</si>
  <si>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</si>
  <si>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</si>
  <si>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</si>
  <si>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</si>
  <si>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</si>
  <si>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</si>
  <si>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</si>
  <si>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</si>
  <si>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</si>
  <si>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</si>
  <si>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</si>
  <si>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</si>
  <si>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</si>
  <si>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</si>
  <si>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</si>
  <si>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</si>
  <si>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</si>
  <si>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</si>
  <si>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</si>
  <si>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</si>
  <si>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</si>
  <si>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</si>
  <si>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</si>
  <si>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</si>
  <si>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</si>
  <si>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</si>
  <si>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</si>
  <si>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</si>
  <si>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</si>
  <si>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</si>
  <si>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</si>
  <si>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</si>
  <si>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</si>
  <si>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</si>
  <si>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</si>
  <si>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</si>
  <si>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</si>
  <si>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</si>
  <si>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</si>
  <si>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</si>
  <si>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</si>
  <si>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</si>
  <si>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</si>
  <si>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</si>
  <si>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</si>
  <si>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</si>
  <si>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</si>
  <si>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</si>
  <si>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</si>
  <si>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</si>
  <si>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</si>
  <si>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</si>
  <si>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</si>
  <si>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</si>
  <si>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</si>
  <si>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</si>
  <si>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</si>
  <si>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</si>
  <si>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</si>
  <si>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</si>
  <si>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</si>
  <si>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</si>
  <si>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</si>
  <si>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</si>
  <si>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</si>
  <si>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</si>
  <si>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</si>
  <si>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</si>
  <si>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</si>
  <si>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</si>
  <si>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</si>
  <si>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</si>
  <si>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</si>
  <si>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</si>
  <si>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</si>
  <si>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</si>
  <si>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</si>
  <si>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</si>
  <si>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</si>
  <si>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</si>
  <si>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</si>
  <si>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</si>
  <si>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</si>
  <si>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</si>
  <si>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</si>
  <si>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</si>
  <si>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</si>
  <si>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</si>
  <si>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</si>
  <si>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</si>
  <si>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</si>
  <si>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</si>
  <si>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</si>
  <si>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</si>
  <si>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</si>
  <si>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</si>
  <si>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</si>
  <si>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</si>
  <si>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</si>
  <si>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</si>
  <si>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</si>
  <si>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</si>
  <si>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</si>
  <si>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</si>
  <si>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</si>
  <si>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</si>
  <si>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</si>
  <si>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</si>
  <si>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</si>
  <si>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</si>
  <si>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</si>
  <si>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</si>
  <si>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</si>
  <si>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</si>
  <si>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</si>
  <si>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</si>
  <si>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</si>
  <si>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</si>
  <si>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</si>
  <si>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</si>
  <si>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</si>
  <si>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</si>
  <si>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</si>
  <si>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</si>
  <si>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</si>
  <si>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</si>
  <si>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</si>
  <si>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</si>
  <si>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</si>
  <si>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</si>
  <si>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</si>
  <si>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</si>
  <si>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</si>
  <si>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</si>
  <si>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</si>
  <si>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</si>
  <si>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</si>
  <si>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</si>
  <si>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</si>
  <si>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</si>
  <si>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</si>
  <si>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</si>
  <si>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</si>
  <si>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</si>
  <si>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</si>
  <si>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</si>
  <si>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</si>
  <si>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</si>
  <si>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</si>
  <si>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</si>
  <si>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</si>
  <si>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</si>
  <si>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</si>
  <si>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</si>
  <si>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</si>
  <si>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</si>
  <si>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</si>
  <si>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</si>
  <si>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</si>
  <si>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</si>
  <si>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</si>
  <si>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</si>
  <si>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</si>
  <si>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</si>
  <si>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</si>
  <si>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</si>
  <si>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</si>
  <si>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</si>
  <si>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</si>
  <si>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</si>
  <si>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</si>
  <si>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</si>
  <si>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</si>
  <si>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</si>
  <si>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</si>
  <si>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</si>
  <si>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</si>
  <si>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</si>
  <si>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</si>
  <si>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</si>
  <si>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</si>
  <si>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</si>
  <si>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</si>
  <si>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</si>
  <si>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</si>
  <si>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</si>
  <si>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</si>
  <si>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</si>
  <si>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</si>
  <si>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</si>
  <si>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</si>
  <si>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</si>
  <si>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</si>
  <si>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</si>
  <si>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</si>
  <si>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</si>
  <si>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</si>
  <si>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</si>
  <si>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</si>
  <si>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</si>
  <si>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</si>
  <si>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</si>
  <si>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</si>
  <si>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</si>
  <si>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</si>
  <si>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</si>
  <si>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</si>
  <si>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</si>
  <si>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</si>
  <si>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</si>
  <si>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</si>
  <si>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</si>
  <si>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</si>
  <si>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</si>
  <si>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</si>
  <si>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</si>
  <si>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</si>
  <si>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</si>
  <si>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</si>
  <si>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</si>
  <si>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</si>
  <si>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</si>
  <si>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</si>
  <si>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</si>
  <si>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</si>
  <si>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</si>
  <si>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</si>
  <si>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</si>
  <si>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</si>
  <si>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</si>
  <si>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</si>
  <si>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</si>
  <si>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</si>
  <si>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</si>
  <si>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</si>
  <si>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</si>
  <si>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</si>
  <si>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</si>
  <si>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</si>
  <si>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</si>
  <si>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</si>
  <si>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</si>
  <si>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</si>
  <si>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</si>
  <si>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</si>
  <si>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</si>
  <si>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</si>
  <si>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</si>
  <si>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</si>
  <si>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</si>
  <si>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</si>
  <si>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</si>
  <si>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</si>
  <si>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</si>
  <si>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</si>
  <si>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</si>
  <si>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</si>
  <si>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</si>
  <si>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</si>
  <si>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</si>
  <si>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</si>
  <si>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</si>
  <si>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</si>
  <si>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</si>
  <si>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</si>
  <si>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</si>
  <si>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</si>
  <si>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</si>
  <si>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</si>
  <si>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</si>
  <si>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</si>
  <si>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</si>
  <si>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</si>
  <si>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</si>
  <si>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</si>
  <si>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</si>
  <si>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</si>
  <si>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</si>
  <si>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</si>
  <si>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</si>
  <si>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</si>
  <si>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</si>
  <si>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</si>
  <si>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</si>
  <si>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</si>
  <si>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</si>
  <si>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</si>
  <si>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</si>
  <si>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</si>
  <si>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</si>
  <si>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</si>
  <si>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</si>
  <si>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</si>
  <si>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</si>
  <si>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</si>
  <si>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</si>
  <si>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</si>
  <si>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</si>
  <si>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</si>
  <si>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</si>
  <si>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</si>
  <si>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</si>
  <si>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</si>
  <si>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</si>
  <si>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</si>
  <si>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</si>
  <si>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</si>
  <si>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</si>
  <si>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</si>
  <si>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</si>
  <si>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</si>
  <si>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</si>
  <si>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</si>
  <si>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</si>
  <si>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</si>
  <si>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</si>
  <si>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</si>
  <si>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</si>
  <si>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</si>
  <si>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</si>
  <si>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</si>
  <si>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</si>
  <si>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</si>
  <si>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</si>
  <si>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</si>
  <si>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</si>
  <si>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</si>
  <si>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</si>
  <si>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</si>
  <si>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</si>
  <si>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</si>
  <si>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</si>
  <si>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</si>
  <si>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</si>
  <si>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</si>
  <si>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</si>
  <si>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</si>
  <si>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</si>
  <si>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</si>
  <si>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</si>
  <si>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</si>
  <si>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</si>
  <si>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</si>
  <si>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</si>
  <si>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</si>
  <si>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</si>
  <si>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</si>
  <si>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</si>
  <si>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</si>
  <si>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</si>
  <si>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</si>
  <si>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</si>
  <si>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</si>
  <si>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</si>
  <si>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</si>
  <si>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</si>
  <si>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</si>
  <si>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</si>
  <si>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</si>
  <si>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</si>
  <si>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</si>
  <si>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</si>
  <si>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</si>
  <si>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</si>
  <si>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</si>
  <si>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</si>
  <si>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</si>
  <si>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</si>
  <si>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</si>
  <si>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</si>
  <si>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</si>
  <si>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</si>
  <si>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</si>
  <si>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</si>
  <si>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</si>
  <si>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</si>
  <si>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</si>
  <si>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</si>
  <si>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</si>
  <si>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</si>
  <si>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</si>
  <si>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</si>
  <si>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</si>
  <si>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</si>
  <si>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</si>
  <si>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</si>
  <si>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</si>
  <si>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</si>
  <si>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</si>
  <si>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</si>
  <si>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</si>
  <si>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</si>
  <si>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</si>
  <si>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</si>
  <si>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</si>
  <si>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</si>
  <si>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</si>
  <si>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</si>
  <si>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</si>
  <si>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</si>
  <si>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</si>
  <si>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</si>
  <si>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</si>
  <si>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</si>
  <si>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</si>
  <si>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</si>
  <si>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</si>
  <si>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</si>
  <si>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</si>
  <si>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</si>
  <si>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</si>
  <si>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</si>
  <si>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</si>
  <si>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</si>
  <si>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</si>
  <si>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</si>
  <si>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</si>
  <si>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</si>
  <si>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</si>
  <si>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</si>
  <si>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</si>
  <si>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</si>
  <si>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</si>
  <si>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</si>
  <si>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</si>
  <si>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</si>
  <si>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</si>
  <si>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</si>
  <si>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</si>
  <si>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</si>
  <si>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</si>
  <si>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</si>
  <si>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</si>
  <si>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</si>
  <si>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</si>
  <si>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</si>
  <si>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</si>
  <si>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</si>
  <si>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</si>
  <si>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</si>
  <si>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</si>
  <si>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</si>
  <si>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</si>
  <si>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</si>
  <si>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</si>
  <si>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</si>
  <si>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</si>
  <si>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</si>
  <si>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</si>
  <si>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</si>
  <si>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</si>
  <si>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</si>
  <si>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</si>
  <si>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</si>
  <si>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</si>
  <si>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</si>
  <si>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</si>
  <si>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</si>
  <si>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</si>
  <si>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</si>
  <si>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</si>
  <si>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</si>
  <si>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</si>
  <si>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</si>
  <si>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</si>
  <si>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</si>
  <si>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</si>
  <si>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</si>
  <si>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</si>
  <si>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</si>
  <si>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</si>
  <si>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</si>
  <si>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</si>
  <si>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</si>
  <si>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</si>
  <si>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</si>
  <si>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</si>
  <si>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</si>
  <si>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</si>
  <si>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</si>
  <si>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</si>
  <si>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</si>
  <si>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</si>
  <si>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</si>
  <si>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</si>
  <si>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</si>
  <si>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</si>
  <si>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</si>
  <si>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</si>
  <si>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</si>
  <si>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</si>
  <si>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</si>
  <si>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</si>
  <si>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</si>
  <si>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</si>
  <si>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</si>
  <si>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</si>
  <si>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</si>
  <si>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</si>
  <si>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</si>
  <si>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</si>
  <si>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</si>
  <si>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</si>
  <si>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</si>
  <si>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</si>
  <si>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</si>
  <si>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</si>
  <si>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</si>
  <si>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</si>
  <si>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</si>
  <si>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</si>
  <si>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</si>
  <si>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</si>
  <si>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</si>
  <si>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</si>
  <si>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</si>
  <si>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</si>
  <si>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</si>
  <si>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</si>
  <si>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</si>
  <si>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</si>
  <si>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</si>
  <si>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</si>
  <si>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</si>
  <si>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</si>
  <si>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</si>
  <si>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</si>
  <si>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</si>
  <si>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</si>
  <si>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</si>
  <si>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</si>
  <si>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</si>
  <si>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</si>
  <si>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</si>
  <si>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</si>
  <si>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</si>
  <si>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</si>
  <si>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</si>
  <si>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</si>
  <si>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</si>
  <si>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</si>
  <si>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</si>
  <si>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</si>
  <si>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</si>
  <si>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</si>
  <si>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</si>
  <si>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</si>
  <si>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</si>
  <si>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</si>
  <si>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</si>
  <si>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</si>
  <si>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</si>
  <si>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</si>
  <si>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</si>
  <si>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</si>
  <si>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</si>
  <si>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</si>
  <si>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</si>
  <si>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</si>
  <si>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</si>
  <si>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</si>
  <si>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</si>
  <si>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</si>
  <si>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</si>
  <si>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</si>
  <si>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</si>
  <si>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</si>
  <si>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</si>
  <si>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</si>
  <si>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</si>
  <si>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</si>
  <si>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</si>
  <si>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</si>
  <si>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</si>
  <si>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</si>
  <si>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</si>
  <si>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</si>
  <si>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</si>
  <si>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</si>
  <si>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</si>
  <si>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</si>
  <si>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</si>
  <si>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</si>
  <si>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</si>
  <si>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</si>
  <si>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</si>
  <si>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</si>
  <si>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</si>
  <si>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</si>
  <si>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</si>
  <si>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</si>
  <si>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</si>
  <si>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</si>
  <si>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</si>
  <si>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</si>
  <si>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</si>
  <si>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</si>
  <si>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</si>
  <si>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</si>
  <si>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</si>
  <si>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</si>
  <si>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</si>
  <si>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</si>
  <si>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</si>
  <si>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</si>
  <si>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</si>
  <si>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</si>
  <si>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</si>
  <si>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</si>
  <si>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</si>
  <si>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</si>
  <si>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</si>
  <si>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</si>
  <si>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</si>
  <si>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</si>
  <si>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</si>
  <si>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</si>
  <si>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</si>
  <si>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</si>
  <si>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</si>
  <si>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</si>
  <si>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</si>
  <si>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</si>
  <si>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</si>
  <si>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</si>
  <si>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</si>
  <si>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</si>
  <si>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</si>
  <si>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</si>
  <si>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</si>
  <si>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</si>
  <si>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</si>
  <si>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</si>
  <si>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</si>
  <si>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</si>
  <si>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</si>
  <si>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</si>
  <si>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</si>
  <si>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</si>
  <si>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</si>
  <si>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</si>
  <si>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</si>
  <si>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</si>
  <si>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</si>
  <si>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</si>
  <si>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</si>
  <si>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</si>
  <si>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</si>
  <si>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</si>
  <si>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</si>
  <si>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</si>
  <si>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</si>
  <si>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</si>
  <si>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</si>
  <si>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</si>
  <si>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</si>
  <si>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</si>
  <si>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</si>
  <si>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</si>
  <si>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</si>
  <si>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</si>
  <si>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</si>
  <si>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</si>
  <si>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</si>
  <si>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</si>
  <si>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</si>
  <si>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</si>
  <si>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</si>
  <si>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</si>
  <si>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</si>
  <si>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</si>
  <si>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</si>
  <si>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</si>
  <si>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</si>
  <si>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</si>
  <si>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</si>
  <si>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</si>
  <si>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</si>
  <si>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</si>
  <si>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</si>
  <si>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</si>
  <si>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</si>
  <si>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</si>
  <si>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</si>
  <si>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</si>
  <si>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</si>
  <si>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</si>
  <si>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</si>
  <si>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</si>
  <si>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</si>
  <si>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</si>
  <si>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</si>
  <si>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</si>
  <si>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</si>
  <si>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</si>
  <si>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</si>
  <si>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</si>
  <si>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</si>
  <si>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</si>
  <si>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</si>
  <si>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</si>
  <si>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</si>
  <si>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</si>
  <si>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</si>
  <si>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</si>
  <si>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</si>
  <si>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</si>
  <si>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</si>
  <si>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</si>
  <si>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</si>
  <si>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</si>
  <si>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</si>
  <si>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</si>
  <si>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</si>
  <si>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</si>
  <si>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</si>
  <si>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</si>
  <si>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</si>
  <si>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</si>
  <si>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</si>
  <si>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</si>
  <si>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</si>
  <si>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</si>
  <si>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</si>
  <si>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</si>
  <si>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</si>
  <si>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</si>
  <si>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</si>
  <si>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</si>
  <si>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</si>
  <si>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</si>
  <si>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</si>
  <si>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</si>
  <si>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</si>
  <si>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</si>
  <si>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</si>
  <si>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</si>
  <si>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</si>
  <si>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</si>
  <si>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</si>
  <si>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</si>
  <si>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</si>
  <si>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</si>
  <si>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</si>
  <si>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</si>
  <si>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</si>
  <si>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</si>
  <si>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</si>
  <si>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</si>
  <si>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</si>
  <si>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</si>
  <si>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</si>
  <si>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</si>
  <si>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</si>
  <si>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</si>
  <si>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</si>
  <si>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</si>
  <si>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</si>
  <si>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</si>
  <si>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</si>
  <si>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</si>
  <si>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</si>
  <si>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</si>
  <si>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</si>
  <si>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</si>
  <si>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</si>
  <si>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</si>
  <si>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</si>
  <si>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</si>
  <si>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</si>
  <si>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</si>
  <si>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</si>
  <si>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</si>
  <si>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</si>
  <si>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</si>
  <si>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</si>
  <si>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</si>
  <si>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</si>
  <si>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</si>
  <si>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</si>
  <si>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</si>
  <si>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</si>
  <si>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</si>
  <si>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</si>
  <si>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</si>
  <si>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</si>
  <si>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</si>
  <si>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</si>
  <si>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</si>
  <si>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</si>
  <si>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</si>
  <si>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</si>
  <si>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</si>
  <si>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</si>
  <si>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</si>
  <si>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</si>
  <si>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</si>
  <si>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</si>
  <si>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</si>
  <si>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</si>
  <si>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</si>
  <si>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</si>
  <si>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</si>
  <si>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</si>
  <si>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</si>
  <si>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</si>
  <si>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</si>
  <si>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</si>
  <si>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</si>
  <si>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</si>
  <si>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</si>
  <si>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</si>
  <si>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</si>
  <si>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</si>
  <si>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</si>
  <si>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</si>
  <si>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</si>
  <si>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</si>
  <si>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</si>
  <si>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</si>
  <si>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</si>
  <si>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</si>
  <si>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</si>
  <si>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</si>
  <si>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</si>
  <si>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</si>
  <si>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</si>
  <si>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</si>
  <si>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</si>
  <si>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</si>
  <si>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</si>
  <si>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</si>
  <si>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</si>
  <si>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</si>
  <si>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</si>
  <si>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</si>
  <si>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</si>
  <si>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</si>
  <si>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</si>
  <si>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</si>
  <si>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</si>
  <si>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</si>
  <si>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</si>
  <si>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</si>
  <si>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</si>
  <si>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</si>
  <si>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</si>
  <si>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</si>
  <si>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</si>
  <si>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</si>
  <si>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</si>
  <si>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</si>
  <si>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</si>
  <si>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</si>
  <si>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</si>
  <si>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</si>
  <si>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</si>
  <si>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</si>
  <si>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</si>
  <si>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</si>
  <si>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</si>
  <si>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</si>
  <si>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</si>
  <si>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</si>
  <si>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</si>
  <si>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</si>
  <si>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</si>
  <si>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</si>
  <si>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</si>
  <si>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</si>
  <si>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</si>
  <si>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</si>
  <si>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</si>
  <si>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</si>
  <si>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</si>
  <si>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</si>
  <si>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</si>
  <si>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</si>
  <si>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</si>
  <si>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</si>
  <si>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</si>
  <si>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</si>
  <si>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</si>
  <si>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</si>
  <si>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</si>
  <si>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</si>
  <si>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</si>
  <si>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</si>
  <si>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</si>
  <si>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</si>
  <si>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</si>
  <si>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</si>
  <si>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</si>
  <si>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</si>
  <si>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</si>
  <si>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</si>
  <si>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</si>
  <si>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</si>
  <si>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</si>
  <si>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</si>
  <si>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</si>
  <si>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</si>
  <si>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</si>
  <si>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</si>
  <si>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</si>
  <si>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</si>
  <si>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</si>
  <si>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</si>
  <si>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</si>
  <si>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</si>
  <si>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</si>
  <si>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</si>
  <si>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</si>
  <si>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</si>
  <si>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</si>
  <si>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</si>
  <si>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</si>
  <si>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</si>
  <si>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</si>
  <si>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</si>
  <si>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</si>
  <si>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</si>
  <si>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</si>
  <si>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</si>
  <si>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</si>
  <si>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</si>
  <si>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</si>
  <si>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</si>
  <si>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</si>
  <si>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</si>
  <si>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</si>
  <si>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</si>
  <si>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</si>
  <si>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</si>
  <si>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</si>
  <si>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</si>
  <si>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</si>
  <si>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</si>
  <si>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</si>
  <si>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</si>
  <si>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</si>
  <si>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</si>
  <si>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</si>
  <si>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</si>
  <si>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</si>
  <si>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</si>
  <si>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</si>
  <si>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</si>
  <si>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</si>
  <si>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</si>
  <si>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</si>
  <si>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</si>
  <si>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</si>
  <si>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</si>
  <si>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</si>
  <si>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</si>
  <si>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</si>
  <si>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</si>
  <si>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</si>
  <si>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</si>
  <si>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</si>
  <si>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</si>
  <si>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</si>
  <si>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</si>
  <si>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</si>
  <si>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</si>
  <si>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</si>
  <si>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</si>
  <si>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</si>
  <si>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</si>
  <si>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</si>
  <si>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</si>
  <si>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</si>
  <si>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</si>
  <si>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</si>
  <si>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</si>
  <si>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</si>
  <si>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</si>
  <si>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</si>
  <si>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</si>
  <si>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</si>
  <si>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</si>
  <si>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</si>
  <si>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</si>
  <si>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</si>
  <si>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</si>
  <si>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</si>
  <si>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</si>
  <si>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</si>
  <si>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</si>
  <si>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</si>
  <si>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</si>
  <si>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</si>
  <si>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</si>
  <si>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</si>
  <si>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</si>
  <si>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</si>
  <si>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</si>
  <si>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</si>
  <si>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</si>
  <si>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</si>
  <si>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Em deslocamento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</si>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</sst>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K589" sqref="BK5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4" t="s">
        <v>955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956</v>
      </c>
      <c r="BI1" s="230"/>
      <c r="BJ1" s="230"/>
      <c r="BK1" s="231"/>
      <c r="BL1" s="5"/>
      <c r="BM1" s="221" t="s">
        <v>957</v>
      </c>
      <c r="BN1" s="222"/>
      <c r="BO1" s="222"/>
      <c r="BP1" s="222"/>
      <c r="BQ1" s="222"/>
      <c r="BR1" s="222"/>
      <c r="BS1" s="22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4" t="s">
        <v>958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961</v>
      </c>
      <c r="AT2" s="225"/>
      <c r="AU2" s="225"/>
      <c r="AV2" s="225"/>
      <c r="AW2" s="225"/>
      <c r="AX2" s="225"/>
      <c r="AY2" s="228"/>
      <c r="AZ2" s="6"/>
      <c r="BA2" s="210" t="s">
        <v>962</v>
      </c>
      <c r="BB2" s="214"/>
      <c r="BC2" s="224" t="s">
        <v>959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0" t="s">
        <v>963</v>
      </c>
      <c r="AJ3" s="214"/>
      <c r="AK3" s="210" t="s">
        <v>964</v>
      </c>
      <c r="AL3" s="211"/>
      <c r="AM3" s="212"/>
      <c r="AN3" s="213"/>
      <c r="AO3" s="211"/>
      <c r="AP3" s="211"/>
      <c r="AQ3" s="214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38"/>
      <c r="BB3" s="239"/>
      <c r="BC3" s="210" t="s">
        <v>966</v>
      </c>
      <c r="BD3" s="211"/>
      <c r="BE3" s="211"/>
      <c r="BF3" s="214"/>
      <c r="BG3" s="62"/>
      <c r="BH3" s="232"/>
      <c r="BI3" s="233"/>
      <c r="BJ3" s="233"/>
      <c r="BK3" s="234"/>
      <c r="BL3" s="62"/>
      <c r="BM3" s="221" t="s">
        <v>974</v>
      </c>
      <c r="BN3" s="222"/>
      <c r="BO3" s="222"/>
      <c r="BP3" s="223"/>
      <c r="BQ3" s="221" t="s">
        <v>742</v>
      </c>
      <c r="BR3" s="222"/>
      <c r="BS3" s="223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 t="s">
        <v>1838</v>
      </c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1840</v>
      </c>
      <c r="BK578" s="18" t="s">
        <v>1840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1843</v>
      </c>
      <c r="BK580" s="18" t="s">
        <v>1843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1845</v>
      </c>
      <c r="BK581" s="18" t="s">
        <v>1845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1847</v>
      </c>
      <c r="N582" s="126" t="s">
        <v>1848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1847</v>
      </c>
      <c r="AN582" s="104" t="s">
        <v>1848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1849</v>
      </c>
      <c r="BK582" s="18" t="s">
        <v>1849</v>
      </c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1850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1851</v>
      </c>
      <c r="BK583" s="18" t="s">
        <v>1851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1851</v>
      </c>
      <c r="BK584" s="18" t="s">
        <v>1851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1854</v>
      </c>
      <c r="BK585" s="18" t="s">
        <v>1855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1857</v>
      </c>
      <c r="BK586" s="18" t="s">
        <v>1858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1860</v>
      </c>
      <c r="I587" s="105" t="s">
        <v>1861</v>
      </c>
      <c r="J587" s="104">
        <v>49</v>
      </c>
      <c r="K587" s="104">
        <v>149</v>
      </c>
      <c r="L587" s="104" t="s">
        <v>593</v>
      </c>
      <c r="M587" s="126" t="s">
        <v>1862</v>
      </c>
      <c r="N587" s="126" t="s">
        <v>1863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1860</v>
      </c>
      <c r="AL587" s="31" t="s">
        <v>201</v>
      </c>
      <c r="AM587" s="104" t="s">
        <v>1864</v>
      </c>
      <c r="AN587" s="104" t="s">
        <v>1865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1</v>
      </c>
      <c r="BI587" s="17"/>
      <c r="BJ587" s="17" t="s">
        <v>1128</v>
      </c>
      <c r="BK587" s="18" t="s">
        <v>1866</v>
      </c>
      <c r="BL587" s="16"/>
      <c r="BM587" s="129"/>
      <c r="BN587" s="129"/>
      <c r="BO587" s="129"/>
      <c r="BP587" s="18"/>
      <c r="BQ587" s="12" t="str">
        <f t="shared" si="58"/>
        <v>Produção e Intervalo</v>
      </c>
      <c r="BR587" s="19">
        <f t="shared" si="59"/>
        <v>0.99999999999999911</v>
      </c>
      <c r="BS587" s="19">
        <f t="shared" si="60"/>
        <v>0</v>
      </c>
      <c r="BT587" s="185" t="str">
        <f t="shared" si="61"/>
        <v/>
      </c>
    </row>
    <row r="588" spans="1:72">
      <c r="A588" s="47" t="s">
        <v>1867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1868</v>
      </c>
      <c r="BK588" s="18" t="s">
        <v>1869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1.8250000000000002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1870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1861</v>
      </c>
      <c r="I589" s="105" t="s">
        <v>1861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1871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1861</v>
      </c>
      <c r="AL589" s="31" t="s">
        <v>1861</v>
      </c>
      <c r="AM589" s="104" t="s">
        <v>49</v>
      </c>
      <c r="AN589" s="104" t="s">
        <v>1871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1872</v>
      </c>
      <c r="BK589" s="18" t="s">
        <v>1873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1873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1874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1875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1876</v>
      </c>
      <c r="BK590" s="18" t="s">
        <v>1877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1877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1</v>
      </c>
      <c r="BI594" s="17"/>
      <c r="BJ594" s="17" t="s">
        <v>1882</v>
      </c>
      <c r="BK594" s="18" t="s">
        <v>1883</v>
      </c>
      <c r="BL594" s="16"/>
      <c r="BM594" s="129"/>
      <c r="BN594" s="129"/>
      <c r="BO594" s="129"/>
      <c r="BP594" s="18"/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/>
      </c>
    </row>
    <row r="595" spans="1:72">
      <c r="A595" s="47" t="s">
        <v>1884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1885</v>
      </c>
      <c r="BK595" s="18" t="s">
        <v>1885</v>
      </c>
      <c r="BL595" s="16"/>
      <c r="BM595" s="129"/>
      <c r="BN595" s="129"/>
      <c r="BO595" s="129"/>
      <c r="BP595" s="18"/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/>
      </c>
    </row>
    <row r="596" spans="1:72">
      <c r="A596" s="47" t="s">
        <v>1886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1888</v>
      </c>
      <c r="BK596" s="18" t="s">
        <v>1888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1888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1888</v>
      </c>
      <c r="BK597" s="18" t="s">
        <v>1888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1888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1888</v>
      </c>
      <c r="BK598" s="18" t="s">
        <v>1888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1888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1893</v>
      </c>
      <c r="BK600" s="18" t="s">
        <v>1893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1895</v>
      </c>
      <c r="N606" s="126" t="s">
        <v>1896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1897</v>
      </c>
      <c r="X606" s="103" t="s">
        <v>416</v>
      </c>
      <c r="Y606" s="128"/>
      <c r="Z606" s="103"/>
      <c r="AA606" s="104" t="s">
        <v>1898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1899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1900</v>
      </c>
      <c r="N607" s="126" t="s">
        <v>1901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1351</v>
      </c>
      <c r="W607" s="149" t="s">
        <v>1352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1902</v>
      </c>
      <c r="X611" s="103" t="s">
        <v>421</v>
      </c>
      <c r="Y611" s="128"/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1348</v>
      </c>
      <c r="I615" s="105" t="s">
        <v>1807</v>
      </c>
      <c r="J615" s="104">
        <v>55</v>
      </c>
      <c r="K615" s="104">
        <v>76.3</v>
      </c>
      <c r="L615" s="104" t="s">
        <v>593</v>
      </c>
      <c r="M615" s="126" t="s">
        <v>1903</v>
      </c>
      <c r="N615" s="126" t="s">
        <v>1904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1351</v>
      </c>
      <c r="W615" s="149" t="s">
        <v>1352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1905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1097</v>
      </c>
      <c r="W616" s="149" t="s">
        <v>1906</v>
      </c>
      <c r="X616" s="103" t="s">
        <v>416</v>
      </c>
      <c r="Y616" s="128"/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1341</v>
      </c>
      <c r="X617" s="103" t="s">
        <v>416</v>
      </c>
      <c r="Y617" s="128"/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1066</v>
      </c>
      <c r="W618" s="149" t="s">
        <v>1661</v>
      </c>
      <c r="X618" s="103" t="s">
        <v>416</v>
      </c>
      <c r="Y618" s="128"/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1861</v>
      </c>
      <c r="I619" s="105" t="s">
        <v>1861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1871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1097</v>
      </c>
      <c r="W619" s="149" t="s">
        <v>1581</v>
      </c>
      <c r="X619" s="103" t="s">
        <v>421</v>
      </c>
      <c r="Y619" s="128"/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1861</v>
      </c>
      <c r="J621" s="104">
        <v>55</v>
      </c>
      <c r="K621" s="104">
        <v>102</v>
      </c>
      <c r="L621" s="104">
        <v>135</v>
      </c>
      <c r="M621" s="126" t="s">
        <v>1907</v>
      </c>
      <c r="N621" s="126" t="s">
        <v>1908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1105</v>
      </c>
      <c r="W621" s="149" t="s">
        <v>1909</v>
      </c>
      <c r="X621" s="103" t="s">
        <v>421</v>
      </c>
      <c r="Y621" s="128"/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1301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1105</v>
      </c>
      <c r="W622" s="149" t="s">
        <v>1744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1144</v>
      </c>
      <c r="I623" s="105" t="s">
        <v>1807</v>
      </c>
      <c r="J623" s="104">
        <v>48</v>
      </c>
      <c r="K623" s="104">
        <v>135</v>
      </c>
      <c r="L623" s="104" t="s">
        <v>593</v>
      </c>
      <c r="M623" s="126" t="s">
        <v>1808</v>
      </c>
      <c r="N623" s="126" t="s">
        <v>1809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1591</v>
      </c>
      <c r="W623" s="149" t="s">
        <v>1910</v>
      </c>
      <c r="X623" s="103" t="s">
        <v>421</v>
      </c>
      <c r="Y623" s="128"/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1750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1148</v>
      </c>
      <c r="W625" s="149" t="s">
        <v>1751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1770</v>
      </c>
      <c r="N626" s="126" t="s">
        <v>1771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1772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1109</v>
      </c>
      <c r="W628" s="149" t="s">
        <v>1060</v>
      </c>
      <c r="X628" s="103" t="s">
        <v>421</v>
      </c>
      <c r="Y628" s="128"/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1698</v>
      </c>
      <c r="W629" s="149" t="s">
        <v>1196</v>
      </c>
      <c r="X629" s="103" t="s">
        <v>421</v>
      </c>
      <c r="Y629" s="128"/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1118</v>
      </c>
      <c r="W630" s="149" t="s">
        <v>1060</v>
      </c>
      <c r="X630" s="103" t="s">
        <v>421</v>
      </c>
      <c r="Y630" s="128"/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1911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1912</v>
      </c>
      <c r="C4" s="156" t="s">
        <v>1913</v>
      </c>
      <c r="D4" s="156" t="s">
        <v>1914</v>
      </c>
      <c r="E4" s="156" t="s">
        <v>1915</v>
      </c>
      <c r="F4" s="156" t="s">
        <v>4</v>
      </c>
      <c r="G4" s="156" t="s">
        <v>1916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1917</v>
      </c>
      <c r="C6" s="157">
        <v>407867</v>
      </c>
      <c r="D6" s="157" t="s">
        <v>1918</v>
      </c>
      <c r="E6" s="157" t="s">
        <v>826</v>
      </c>
      <c r="F6" s="157" t="s">
        <v>1919</v>
      </c>
      <c r="G6" s="158"/>
    </row>
    <row r="7" spans="2:7">
      <c r="B7" s="177" t="s">
        <v>1920</v>
      </c>
      <c r="C7" s="177">
        <v>293644</v>
      </c>
      <c r="D7" s="177" t="s">
        <v>1921</v>
      </c>
      <c r="E7" s="177" t="s">
        <v>826</v>
      </c>
      <c r="F7" s="177" t="s">
        <v>1919</v>
      </c>
      <c r="G7" s="178" t="s">
        <v>1922</v>
      </c>
    </row>
    <row r="8" spans="2:7">
      <c r="B8" s="157" t="s">
        <v>1923</v>
      </c>
      <c r="C8" s="157">
        <v>256790</v>
      </c>
      <c r="D8" s="157" t="s">
        <v>1924</v>
      </c>
      <c r="E8" s="157" t="s">
        <v>827</v>
      </c>
      <c r="F8" s="157" t="s">
        <v>1925</v>
      </c>
      <c r="G8" s="158">
        <v>46357</v>
      </c>
    </row>
    <row r="9" spans="2:7" ht="29.25">
      <c r="B9" s="157" t="s">
        <v>1926</v>
      </c>
      <c r="C9" s="157"/>
      <c r="D9" s="157"/>
      <c r="E9" s="157" t="s">
        <v>827</v>
      </c>
      <c r="F9" s="157" t="s">
        <v>1925</v>
      </c>
      <c r="G9" s="158" t="s">
        <v>1927</v>
      </c>
    </row>
    <row r="10" spans="2:7">
      <c r="B10" s="157" t="s">
        <v>1928</v>
      </c>
      <c r="C10" s="157">
        <v>265193</v>
      </c>
      <c r="D10" s="157" t="s">
        <v>1929</v>
      </c>
      <c r="E10" s="157" t="s">
        <v>828</v>
      </c>
      <c r="F10" s="157" t="s">
        <v>54</v>
      </c>
      <c r="G10" s="157" t="s">
        <v>1930</v>
      </c>
    </row>
    <row r="11" spans="2:7">
      <c r="B11" s="157" t="s">
        <v>1931</v>
      </c>
      <c r="C11" s="157">
        <v>293716</v>
      </c>
      <c r="D11" s="157" t="s">
        <v>1932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1933</v>
      </c>
      <c r="C12" s="157">
        <v>257258</v>
      </c>
      <c r="D12" s="157" t="s">
        <v>1934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1935</v>
      </c>
      <c r="C13" s="157">
        <v>371147</v>
      </c>
      <c r="D13" s="157" t="s">
        <v>1936</v>
      </c>
      <c r="E13" s="157" t="s">
        <v>829</v>
      </c>
      <c r="F13" s="157" t="s">
        <v>71</v>
      </c>
      <c r="G13" s="157" t="s">
        <v>1930</v>
      </c>
    </row>
    <row r="14" spans="2:7">
      <c r="B14" s="157" t="s">
        <v>1937</v>
      </c>
      <c r="C14" s="157">
        <v>259230</v>
      </c>
      <c r="D14" s="157" t="s">
        <v>1938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1939</v>
      </c>
      <c r="C15" s="157">
        <v>370705</v>
      </c>
      <c r="D15" s="157"/>
      <c r="E15" s="157" t="s">
        <v>829</v>
      </c>
      <c r="F15" s="157" t="s">
        <v>71</v>
      </c>
      <c r="G15" s="157" t="s">
        <v>1930</v>
      </c>
    </row>
    <row r="16" spans="2:7" ht="29.25">
      <c r="B16" s="157" t="s">
        <v>1940</v>
      </c>
      <c r="C16" s="157">
        <v>258542</v>
      </c>
      <c r="D16" s="157" t="s">
        <v>1941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1942</v>
      </c>
      <c r="C17" s="157">
        <v>257050</v>
      </c>
      <c r="D17" s="157" t="s">
        <v>1943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1944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1945</v>
      </c>
      <c r="D4" s="159" t="s">
        <v>1946</v>
      </c>
      <c r="E4" s="159" t="s">
        <v>1947</v>
      </c>
      <c r="F4" s="156" t="s">
        <v>1948</v>
      </c>
      <c r="G4" s="159" t="s">
        <v>1949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1950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1951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1950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1950</v>
      </c>
      <c r="G9" s="192" t="s">
        <v>1952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1950</v>
      </c>
      <c r="G10" s="162"/>
    </row>
    <row r="11" spans="2:7" ht="19.5" customHeight="1">
      <c r="B11" s="162" t="s">
        <v>1953</v>
      </c>
      <c r="C11" s="162">
        <v>9038</v>
      </c>
      <c r="D11" s="163">
        <v>46076</v>
      </c>
      <c r="E11" s="162">
        <v>8698</v>
      </c>
      <c r="F11" s="164" t="s">
        <v>1954</v>
      </c>
      <c r="G11" s="162"/>
    </row>
    <row r="12" spans="2:7" ht="19.5" customHeight="1">
      <c r="B12" s="162" t="s">
        <v>752</v>
      </c>
      <c r="C12" s="162" t="s">
        <v>1955</v>
      </c>
      <c r="D12" s="163">
        <v>46066</v>
      </c>
      <c r="E12" s="162">
        <v>9500</v>
      </c>
      <c r="F12" s="164" t="s">
        <v>1956</v>
      </c>
      <c r="G12" s="162"/>
    </row>
    <row r="13" spans="2:7" ht="19.5" customHeight="1">
      <c r="B13" s="162" t="s">
        <v>752</v>
      </c>
      <c r="C13" s="162" t="s">
        <v>1957</v>
      </c>
      <c r="D13" s="163">
        <v>46066</v>
      </c>
      <c r="E13" s="162">
        <v>10500</v>
      </c>
      <c r="F13" s="164" t="s">
        <v>1956</v>
      </c>
      <c r="G13" s="162"/>
    </row>
    <row r="14" spans="2:7" ht="19.5" customHeight="1">
      <c r="B14" s="162" t="s">
        <v>752</v>
      </c>
      <c r="C14" s="162" t="s">
        <v>1958</v>
      </c>
      <c r="D14" s="163">
        <v>46066</v>
      </c>
      <c r="E14" s="162">
        <v>9000</v>
      </c>
      <c r="F14" s="164" t="s">
        <v>1956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1959</v>
      </c>
      <c r="D5" s="244"/>
      <c r="E5" s="244"/>
      <c r="F5" s="244"/>
      <c r="G5" s="244"/>
      <c r="H5" s="244"/>
      <c r="I5" s="244"/>
      <c r="J5" s="245"/>
      <c r="K5" s="246" t="s">
        <v>1960</v>
      </c>
      <c r="L5" s="247"/>
      <c r="M5" s="247"/>
      <c r="N5" s="247"/>
      <c r="O5" s="248" t="s">
        <v>1961</v>
      </c>
      <c r="P5" s="249"/>
    </row>
    <row r="6" spans="1:16" s="73" customFormat="1" ht="15" customHeight="1">
      <c r="A6" s="65" t="s">
        <v>1962</v>
      </c>
      <c r="B6" s="74" t="s">
        <v>1963</v>
      </c>
      <c r="C6" s="75" t="s">
        <v>995</v>
      </c>
      <c r="D6" s="76" t="s">
        <v>996</v>
      </c>
      <c r="E6" s="75" t="s">
        <v>1964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1965</v>
      </c>
      <c r="M6" s="79" t="s">
        <v>611</v>
      </c>
      <c r="N6" s="80" t="s">
        <v>990</v>
      </c>
      <c r="O6" s="154" t="s">
        <v>1033</v>
      </c>
      <c r="P6" s="132" t="s">
        <v>1966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1</v>
      </c>
      <c r="P587" s="145" t="str">
        <f>IF($A$2=1,IF(SP_SUL!BJ587="","*",SP_SUL!BJ587),IF(SP_SUL!BK587="","*",SP_SUL!BK587))</f>
        <v>Alterado programação para realizar deslocamento de ZGA até ZKW/ MC1 14h07 / Em deslocamento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1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00" sqref="B600:T627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1967</v>
      </c>
      <c r="V1" s="255"/>
      <c r="W1" s="255"/>
    </row>
    <row r="2" spans="1:23" ht="15" customHeight="1">
      <c r="A2" s="86" t="s">
        <v>1968</v>
      </c>
      <c r="B2" s="86" t="s">
        <v>1963</v>
      </c>
      <c r="C2" s="86" t="s">
        <v>411</v>
      </c>
      <c r="D2" s="87" t="s">
        <v>995</v>
      </c>
      <c r="E2" s="87" t="s">
        <v>4</v>
      </c>
      <c r="F2" s="87" t="s">
        <v>1962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1969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*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*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*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*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1970</v>
      </c>
      <c r="C2" s="120" t="s">
        <v>980</v>
      </c>
      <c r="D2" s="75" t="s">
        <v>982</v>
      </c>
      <c r="E2" s="75" t="s">
        <v>1971</v>
      </c>
      <c r="F2" s="98" t="s">
        <v>1972</v>
      </c>
      <c r="G2" s="75" t="s">
        <v>1973</v>
      </c>
      <c r="H2" s="75" t="s">
        <v>1974</v>
      </c>
      <c r="I2" s="75" t="s">
        <v>1975</v>
      </c>
      <c r="J2" s="75" t="s">
        <v>1976</v>
      </c>
      <c r="K2" s="77" t="s">
        <v>1977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*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*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1978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2026-02-23T18:26:50Z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