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59" documentId="8_{B6337239-1A00-434D-AAD0-422EA1FEB5AE}" xr6:coauthVersionLast="47" xr6:coauthVersionMax="47" xr10:uidLastSave="{8E1CBB3C-3A82-4187-914B-D5501376FCB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303" i="1" l="1" a="1"/>
  <c r="BC303" i="1"/>
  <c r="M302" i="1" a="1"/>
  <c r="M302" i="1"/>
  <c r="N302" i="1" a="1"/>
  <c r="N302" i="1"/>
  <c r="AI304" i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S402" i="12" s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403" i="12" s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404" i="12" s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405" i="12" s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406" i="12" s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407" i="12" s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408" i="12" s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409" i="12" s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02" i="1" l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<sst xmlns="http://schemas.openxmlformats.org/spreadsheetml/2006/main" count="6697" uniqueCount="1741">
  <si>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</si>
  <si>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</si>
  <si>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</si>
  <si>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</si>
  <si>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</si>
  <si>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</si>
  <si>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</si>
  <si>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</si>
  <si>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</si>
  <si>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</si>
  <si>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</si>
  <si>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</si>
  <si>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</si>
  <si>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</si>
  <si>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</si>
  <si>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</si>
  <si>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</si>
  <si>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</si>
  <si>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</si>
  <si>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</si>
  <si>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</si>
  <si>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</si>
  <si>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</si>
  <si>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</si>
  <si>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</si>
  <si>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</si>
  <si>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</si>
  <si>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</si>
  <si>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</si>
  <si>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</si>
  <si>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</si>
  <si>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</si>
  <si>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</si>
  <si>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</si>
  <si>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</si>
  <si>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</si>
  <si>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</si>
  <si>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</si>
  <si>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</si>
  <si>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</si>
  <si>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</si>
  <si>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</si>
  <si>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</si>
  <si>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</si>
  <si>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</si>
  <si>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</si>
  <si>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</si>
  <si>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</si>
  <si>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</si>
  <si>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</si>
  <si>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</si>
  <si>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</si>
  <si>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</si>
  <si>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</si>
  <si>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</si>
  <si>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</si>
  <si>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</si>
  <si>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</si>
  <si>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</si>
  <si>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</si>
  <si>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</si>
  <si>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</si>
  <si>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</si>
  <si>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</si>
  <si>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</si>
  <si>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</si>
  <si>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</si>
  <si>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</si>
  <si>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</si>
  <si>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</si>
  <si>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</si>
  <si>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</si>
  <si>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</si>
  <si>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</si>
  <si>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</si>
  <si>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</si>
  <si>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</si>
  <si>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</si>
  <si>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</si>
  <si>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</si>
  <si>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</si>
  <si>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</si>
  <si>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</si>
  <si>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</si>
  <si>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</si>
  <si>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</si>
  <si>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</si>
  <si>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</si>
  <si>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</si>
  <si>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</si>
  <si>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</si>
  <si>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</si>
  <si>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</si>
  <si>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</si>
  <si>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</si>
  <si>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</si>
  <si>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</si>
  <si>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</si>
  <si>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</si>
  <si>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</si>
  <si>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</si>
  <si>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</si>
  <si>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</si>
  <si>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</si>
  <si>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</si>
  <si>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</si>
  <si>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</si>
  <si>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</si>
  <si>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</si>
  <si>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</si>
  <si>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</si>
  <si>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</si>
  <si>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</si>
  <si>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</si>
  <si>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</si>
  <si>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</si>
  <si>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</si>
  <si>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</si>
  <si>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</si>
  <si>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</si>
  <si>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</si>
  <si>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</si>
  <si>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</si>
  <si>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</si>
  <si>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</si>
  <si>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</si>
  <si>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</si>
  <si>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</si>
  <si>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</si>
  <si>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</si>
  <si>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</si>
  <si>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</si>
  <si>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</si>
  <si>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</si>
  <si>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</si>
  <si>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</si>
  <si>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</si>
  <si>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</si>
  <si>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</si>
  <si>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</si>
  <si>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</si>
  <si>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</si>
  <si>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</si>
  <si>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</si>
  <si>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</si>
  <si>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</si>
  <si>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</si>
  <si>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</si>
  <si>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</si>
  <si>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</si>
  <si>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</si>
  <si>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</si>
  <si>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</si>
  <si>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</si>
  <si>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</si>
  <si>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</si>
  <si>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</si>
  <si>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</si>
  <si>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</si>
  <si>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</si>
  <si>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</si>
  <si>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</si>
  <si>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</si>
  <si>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</si>
  <si>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</si>
  <si>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</si>
  <si>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</si>
  <si>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</si>
  <si>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</si>
  <si>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</si>
  <si>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</si>
  <si>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</si>
  <si>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</si>
  <si>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</si>
  <si>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</si>
  <si>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</si>
  <si>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</si>
  <si>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</si>
  <si>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</si>
  <si>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</si>
  <si>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</si>
  <si>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</si>
  <si>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</si>
  <si>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</si>
  <si>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</si>
  <si>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</si>
  <si>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</si>
  <si>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</si>
  <si>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</si>
  <si>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</si>
  <si>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</si>
  <si>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</si>
  <si>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</si>
  <si>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</si>
  <si>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</si>
  <si>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</si>
  <si>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</si>
  <si>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</si>
  <si>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</si>
  <si>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</si>
  <si>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</si>
  <si>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</si>
  <si>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</si>
  <si>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</si>
  <si>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</si>
  <si>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</si>
  <si>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</si>
  <si>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</si>
  <si>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</si>
  <si>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</si>
  <si>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</si>
  <si>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</si>
  <si>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</si>
  <si>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</si>
  <si>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</si>
  <si>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</si>
  <si>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</si>
  <si>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</si>
  <si>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</si>
  <si>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</si>
  <si>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</si>
  <si>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</si>
  <si>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</si>
  <si>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</si>
  <si>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</si>
  <si>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</si>
  <si>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</si>
  <si>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</si>
  <si>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</si>
  <si>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</si>
  <si>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</si>
  <si>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</si>
  <si>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</si>
  <si>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</si>
  <si>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</si>
  <si>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</si>
  <si>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</si>
  <si>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</si>
  <si>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</si>
  <si>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</si>
  <si>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</si>
  <si>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</si>
  <si>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</si>
  <si>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</si>
  <si>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</si>
  <si>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</si>
  <si>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</si>
  <si>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</si>
  <si>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</si>
  <si>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</si>
  <si>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</si>
  <si>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</si>
  <si>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</si>
  <si>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</si>
  <si>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</si>
  <si>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</si>
  <si>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</si>
  <si>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</si>
  <si>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</si>
  <si>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</si>
  <si>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</si>
  <si>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</si>
  <si>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</si>
  <si>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</si>
  <si>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</si>
  <si>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</si>
  <si>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</si>
  <si>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</si>
  <si>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</si>
  <si>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</si>
  <si>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</si>
  <si>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</si>
  <si>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</si>
  <si>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</si>
  <si>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</si>
  <si>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</si>
  <si>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</si>
  <si>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</si>
  <si>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</si>
  <si>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</si>
  <si>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</si>
  <si>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</si>
  <si>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</si>
  <si>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</si>
  <si>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</si>
  <si>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</si>
  <si>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</si>
  <si>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</si>
  <si>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</si>
  <si>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</si>
  <si>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</si>
  <si>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</si>
  <si>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</si>
  <si>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</si>
  <si>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</si>
  <si>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</si>
  <si>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</si>
  <si>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</si>
  <si>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</si>
  <si>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</si>
  <si>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</si>
  <si>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</si>
  <si>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</si>
  <si>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</si>
  <si>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</si>
  <si>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</si>
  <si>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</si>
  <si>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</si>
  <si>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</si>
  <si>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</si>
  <si>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</si>
  <si>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</si>
  <si>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</si>
  <si>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</si>
  <si>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</si>
  <si>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</si>
  <si>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</si>
  <si>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</si>
  <si>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</si>
  <si>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</si>
  <si>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</si>
  <si>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</si>
  <si>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</si>
  <si>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</si>
  <si>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</si>
  <si>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</si>
  <si>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</si>
  <si>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</si>
  <si>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</si>
  <si>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</si>
  <si>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</si>
  <si>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</si>
  <si>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</si>
  <si>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</si>
  <si>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</si>
  <si>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</si>
  <si>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</si>
  <si>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</si>
  <si>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</si>
  <si>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</si>
  <si>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</si>
  <si>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</si>
  <si>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</si>
  <si>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</si>
  <si>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</si>
  <si>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</si>
  <si>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</si>
  <si>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</si>
  <si>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</si>
  <si>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</si>
  <si>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</si>
  <si>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</si>
  <si>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</si>
  <si>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</si>
  <si>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</si>
  <si>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</si>
  <si>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</si>
  <si>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</si>
  <si>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</si>
  <si>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</si>
  <si>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</si>
  <si>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</si>
  <si>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</si>
  <si>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</si>
  <si>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</si>
  <si>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</si>
  <si>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</si>
  <si>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</si>
  <si>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</si>
  <si>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</si>
  <si>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</si>
  <si>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</si>
  <si>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</si>
  <si>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</si>
  <si>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</si>
  <si>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</si>
  <si>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</si>
  <si>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</si>
  <si>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</si>
  <si>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</si>
  <si>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</si>
  <si>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</si>
  <si>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</si>
  <si>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</si>
  <si>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</si>
  <si>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</si>
  <si>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</si>
  <si>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</si>
  <si>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</si>
  <si>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</si>
  <si>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</si>
  <si>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</si>
  <si>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</si>
  <si>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</si>
  <si>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</si>
  <si>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</si>
  <si>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</si>
  <si>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</si>
  <si>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</si>
  <si>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</si>
  <si>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</si>
  <si>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</si>
  <si>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</si>
  <si>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</si>
  <si>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</si>
  <si>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</si>
  <si>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</si>
  <si>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</si>
  <si>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</si>
  <si>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</si>
  <si>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</si>
  <si>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</si>
  <si>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</si>
  <si>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</si>
  <si>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</si>
  <si>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</si>
  <si>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</si>
  <si>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</si>
  <si>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</si>
  <si>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</si>
  <si>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</si>
  <si>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</si>
  <si>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</si>
  <si>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</si>
  <si>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</si>
  <si>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</si>
  <si>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</si>
  <si>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</si>
  <si>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</si>
  <si>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</si>
  <si>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</si>
  <si>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</si>
  <si>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</si>
  <si>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</si>
  <si>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</si>
  <si>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</si>
  <si>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</si>
  <si>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</si>
  <si>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</si>
  <si>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</si>
  <si>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</si>
  <si>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</si>
  <si>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</si>
  <si>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</si>
  <si>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</si>
  <si>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</si>
  <si>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</si>
  <si>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</si>
  <si>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</si>
  <si>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</si>
  <si>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</si>
  <si>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</si>
  <si>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</si>
  <si>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</si>
  <si>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</si>
  <si>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</si>
  <si>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</si>
  <si>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</si>
  <si>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</si>
  <si>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</si>
  <si>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</si>
  <si>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</si>
  <si>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</si>
  <si>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</si>
  <si>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</si>
  <si>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</si>
  <si>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</si>
  <si>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</si>
  <si>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</si>
  <si>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</si>
  <si>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</si>
  <si>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</si>
  <si>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</si>
  <si>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</si>
  <si>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</si>
  <si>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</si>
  <si>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</si>
  <si>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</si>
  <si>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</si>
  <si>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</si>
  <si>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</si>
  <si>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</si>
  <si>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</si>
  <si>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</si>
  <si>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</si>
  <si>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</si>
  <si>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</si>
  <si>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</si>
  <si>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</si>
  <si>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</si>
  <si>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</si>
  <si>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</si>
  <si>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</si>
  <si>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</si>
  <si>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</si>
  <si>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</si>
  <si>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</si>
  <si>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</si>
  <si>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</si>
  <si>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</si>
  <si>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</si>
  <si>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</si>
  <si>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</si>
  <si>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</si>
  <si>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</si>
  <si>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</si>
  <si>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</si>
  <si>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</si>
  <si>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</si>
  <si>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</si>
  <si>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</si>
  <si>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</si>
  <si>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</si>
  <si>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</si>
  <si>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</si>
  <si>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</si>
  <si>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</si>
  <si>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</si>
  <si>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</si>
  <si>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</si>
  <si>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</si>
  <si>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</si>
  <si>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</si>
  <si>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</si>
  <si>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</si>
  <si>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</si>
  <si>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</si>
  <si>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</si>
  <si>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</si>
  <si>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</si>
  <si>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</si>
  <si>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</si>
  <si>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</si>
  <si>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</si>
  <si>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</si>
  <si>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</si>
  <si>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</si>
  <si>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</si>
  <si>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</si>
  <si>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</si>
  <si>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</si>
  <si>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</si>
  <si>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</si>
  <si>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</si>
  <si>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</si>
  <si>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</si>
  <si>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</si>
  <si>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</si>
  <si>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</si>
  <si>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</si>
  <si>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</si>
  <si>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</si>
  <si>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</si>
  <si>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</si>
  <si>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</si>
  <si>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</si>
  <si>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</si>
  <si>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</si>
  <si>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</si>
  <si>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</si>
  <si>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</si>
  <si>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</si>
  <si>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</si>
  <si>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</si>
  <si>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</si>
  <si>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</si>
  <si>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</si>
  <si>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</si>
  <si>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</si>
  <si>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</si>
  <si>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</si>
  <si>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</si>
  <si>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</si>
  <si>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</si>
  <si>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</si>
  <si>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</si>
  <si>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</si>
  <si>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</si>
  <si>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</si>
  <si>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</si>
  <si>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</si>
  <si>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</si>
  <si>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</si>
  <si>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</si>
  <si>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</si>
  <si>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</si>
  <si>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</si>
  <si>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</si>
  <si>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</si>
  <si>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</si>
  <si>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</si>
  <si>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</si>
  <si>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</si>
  <si>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</si>
  <si>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</si>
  <si>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</si>
  <si>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</si>
  <si>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</si>
  <si>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</si>
  <si>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</si>
  <si>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</si>
  <si>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</si>
  <si>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</si>
  <si>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</si>
  <si>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</si>
  <si>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</si>
  <si>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</si>
  <si>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</si>
  <si>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</si>
  <si>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</si>
  <si>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</si>
  <si>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</si>
  <si>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</si>
  <si>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</si>
  <si>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</si>
  <si>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</si>
  <si>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</si>
  <si>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</si>
  <si>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</si>
  <si>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</si>
  <si>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</si>
  <si>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</si>
  <si>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</si>
  <si>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</si>
  <si>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</si>
  <si>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</si>
  <si>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</si>
  <si>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</si>
  <si>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</si>
  <si>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</si>
  <si>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</si>
  <si>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</si>
  <si>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</si>
  <si>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</si>
  <si>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</si>
  <si>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</si>
  <si>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</si>
  <si>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</si>
  <si>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</si>
  <si>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</si>
  <si>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</si>
  <si>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</si>
  <si>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</si>
  <si>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</si>
  <si>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</si>
  <si>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</si>
  <si>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</si>
  <si>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</si>
  <si>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</si>
  <si>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</si>
  <si>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</si>
  <si>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</si>
  <si>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</si>
  <si>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</si>
  <si>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</si>
  <si>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</si>
  <si>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</si>
  <si>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</si>
  <si>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</si>
  <si>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</si>
  <si>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</si>
  <si>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</si>
  <si>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</si>
  <si>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</si>
  <si>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</si>
  <si>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</si>
  <si>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</si>
  <si>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</si>
  <si>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</si>
  <si>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</si>
  <si>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</si>
  <si>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</si>
  <si>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</si>
  <si>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</si>
  <si>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</si>
  <si>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</si>
  <si>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</si>
  <si>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</si>
  <si>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</si>
  <si>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</si>
  <si>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</si>
  <si>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</si>
  <si>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</si>
  <si>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</si>
  <si>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</si>
  <si>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</si>
  <si>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</si>
  <si>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</si>
  <si>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</si>
  <si>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</si>
  <si>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</si>
  <si>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</si>
  <si>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</si>
  <si>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</si>
  <si>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</si>
  <si>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</si>
  <si>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</si>
  <si>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</si>
  <si>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</si>
  <si>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</si>
  <si>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</si>
  <si>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</si>
  <si>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</si>
  <si>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</si>
  <si>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</si>
  <si>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</si>
  <si>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</si>
  <si>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</si>
  <si>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</si>
  <si>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</si>
  <si>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</si>
  <si>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</si>
  <si>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</si>
  <si>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</si>
  <si>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</si>
  <si>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</si>
  <si>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</si>
  <si>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</si>
  <si>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</si>
  <si>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</si>
  <si>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</si>
  <si>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</si>
  <si>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</si>
  <si>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</si>
  <si>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</si>
  <si>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</si>
  <si>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</si>
  <si>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</si>
  <si>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</si>
  <si>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</si>
  <si>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</si>
  <si>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</si>
  <si>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</si>
  <si>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</si>
  <si>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</si>
  <si>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</si>
  <si>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</si>
  <si>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</si>
  <si>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</si>
  <si>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</si>
  <si>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</si>
  <si>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</si>
  <si>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</si>
  <si>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</si>
  <si>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</si>
  <si>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</si>
  <si>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</si>
  <si>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</si>
  <si>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</si>
  <si>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</si>
  <si>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</si>
  <si>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</si>
  <si>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</si>
  <si>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</si>
  <si>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</si>
  <si>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</si>
  <si>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</si>
  <si>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</si>
  <si>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</si>
  <si>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</si>
  <si>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</si>
  <si>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</si>
  <si>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</si>
  <si>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</si>
  <si>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</si>
  <si>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</si>
  <si>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</si>
  <si>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</si>
  <si>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</si>
  <si>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</si>
  <si>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</si>
  <si>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</si>
  <si>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</si>
  <si>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</si>
  <si>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</si>
  <si>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</si>
  <si>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</si>
  <si>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</si>
  <si>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</si>
  <si>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</si>
  <si>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</si>
  <si>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</si>
  <si>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</si>
  <si>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</si>
  <si>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</si>
  <si>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</si>
  <si>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</si>
  <si>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</si>
  <si>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</si>
  <si>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</si>
  <si>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</si>
  <si>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</si>
  <si>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</si>
  <si>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</si>
  <si>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</si>
  <si>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</si>
  <si>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</si>
  <si>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</si>
  <si>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</si>
  <si>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</si>
  <si>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</si>
  <si>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</si>
  <si>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</si>
  <si>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</si>
  <si>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</si>
  <si>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</si>
  <si>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</si>
  <si>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</si>
  <si>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</si>
  <si>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</si>
  <si>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</si>
  <si>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</si>
  <si>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</si>
  <si>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</si>
  <si>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</si>
  <si>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</si>
  <si>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</si>
  <si>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</si>
  <si>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</si>
  <si>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</si>
  <si>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</si>
  <si>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</si>
  <si>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</si>
  <si>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</si>
  <si>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</si>
  <si>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</si>
  <si>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</si>
  <si>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</si>
  <si>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</si>
  <si>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</si>
  <si>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</si>
  <si>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</si>
  <si>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</si>
  <si>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</si>
  <si>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</si>
  <si>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</si>
  <si>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</si>
  <si>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</si>
  <si>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</si>
  <si>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</si>
  <si>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</si>
  <si>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</si>
  <si>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</si>
  <si>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</si>
  <si>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</si>
  <si>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</si>
  <si>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</si>
  <si>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</si>
  <si>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</si>
  <si>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</si>
  <si>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</si>
  <si>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</si>
  <si>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</si>
  <si>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</si>
  <si>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</si>
  <si>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</si>
  <si>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</si>
  <si>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</si>
  <si>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</si>
  <si>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</si>
  <si>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</si>
  <si>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</si>
  <si>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</si>
  <si>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</si>
  <si>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</si>
  <si>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</si>
  <si>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</si>
  <si>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</si>
  <si>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</si>
  <si>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</si>
  <si>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</si>
  <si>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</si>
  <si>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</si>
  <si>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</si>
  <si>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</si>
  <si>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</si>
  <si>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</si>
  <si>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</si>
  <si>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</si>
  <si>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</si>
  <si>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</si>
  <si>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</si>
  <si>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</si>
  <si>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</si>
  <si>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</si>
  <si>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</si>
  <si>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</si>
  <si>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</si>
  <si>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</si>
  <si>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</si>
  <si>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</si>
  <si>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</si>
  <si>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</si>
  <si>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</si>
  <si>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</si>
  <si>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</si>
  <si>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</si>
  <si>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</si>
  <si>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</si>
  <si>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</si>
  <si>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</si>
  <si>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</si>
  <si>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</si>
  <si>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</si>
  <si>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</si>
  <si>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</si>
  <si>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</si>
  <si>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</si>
  <si>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</si>
  <si>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</si>
  <si>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</si>
  <si>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</si>
  <si>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</si>
  <si>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</si>
  <si>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</si>
  <si>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</si>
  <si>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</si>
  <si>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</si>
  <si>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</si>
  <si>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</si>
  <si>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</si>
  <si>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</si>
  <si>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</si>
  <si>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</si>
  <si>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</si>
  <si>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</si>
  <si>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</si>
  <si>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</si>
  <si>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</si>
  <si>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</si>
  <si>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</si>
  <si>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</si>
  <si>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</si>
  <si>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</si>
  <si>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</si>
  <si>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</si>
  <si>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</si>
  <si>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</si>
  <si>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</si>
  <si>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</si>
  <si>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</si>
  <si>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</si>
  <si>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</si>
  <si>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</si>
  <si>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</si>
  <si>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</si>
  <si>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</si>
  <si>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</si>
  <si>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</si>
  <si>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</si>
  <si>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</si>
  <si>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</si>
  <si>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</si>
  <si>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</si>
  <si>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</si>
  <si>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</si>
  <si>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</si>
  <si>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</si>
  <si>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</si>
  <si>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</si>
  <si>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</si>
  <si>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</si>
  <si>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</si>
  <si>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</si>
  <si>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</si>
  <si>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</si>
  <si>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</si>
  <si>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</si>
  <si>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</si>
  <si>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</si>
  <si>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</si>
  <si>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</si>
  <si>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</si>
  <si>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</si>
  <si>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</si>
  <si>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</si>
  <si>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</si>
  <si>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</si>
  <si>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</si>
  <si>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</si>
  <si>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</si>
  <si>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</si>
  <si>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</si>
  <si>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</si>
  <si>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</si>
  <si>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</si>
  <si>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</si>
  <si>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</si>
  <si>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</si>
  <si>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</si>
  <si>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</si>
  <si>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</si>
  <si>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</si>
  <si>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</si>
  <si>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</si>
  <si>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</si>
  <si>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</si>
  <si>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</si>
  <si>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</si>
  <si>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</si>
  <si>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</si>
  <si>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</si>
  <si>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</si>
  <si>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</si>
  <si>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</si>
  <si>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</si>
  <si>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</si>
  <si>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</si>
  <si>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</si>
  <si>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</si>
  <si>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</si>
  <si>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</si>
  <si>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</si>
  <si>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</si>
  <si>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</si>
  <si>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</si>
  <si>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</si>
  <si>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</si>
  <si>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</si>
  <si>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</si>
  <si>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</si>
  <si>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</si>
  <si>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</si>
  <si>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</si>
  <si>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</si>
  <si>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</si>
  <si>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</si>
  <si>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</si>
  <si>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</si>
  <si>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</si>
  <si>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</si>
  <si>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</si>
  <si>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</si>
  <si>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</si>
  <si>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</si>
  <si>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</si>
  <si>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</si>
  <si>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</si>
  <si>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</si>
  <si>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</si>
  <si>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</si>
  <si>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</si>
  <si>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</si>
  <si>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</si>
  <si>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</si>
  <si>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</si>
  <si>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</si>
  <si>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</si>
  <si>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</si>
  <si>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</si>
  <si>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</si>
  <si>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</si>
  <si>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</si>
  <si>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</si>
  <si>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</si>
  <si>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</si>
  <si>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</si>
  <si>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</si>
  <si>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</si>
  <si>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</si>
  <si>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</si>
  <si>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</si>
  <si>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</si>
  <si>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</si>
  <si>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</si>
  <si>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</si>
  <si>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</si>
  <si>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</si>
  <si>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</si>
  <si>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</si>
  <si>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</si>
  <si>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</si>
  <si>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</si>
  <si>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</si>
  <si>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</si>
  <si>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</si>
  <si>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</si>
  <si>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</si>
  <si>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</si>
  <si>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</si>
  <si>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</si>
  <si>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</si>
  <si>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</si>
  <si>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</si>
  <si>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</si>
  <si>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</si>
  <si>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</si>
  <si>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</si>
  <si>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</si>
  <si>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</si>
  <si>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</si>
  <si>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</si>
  <si>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</si>
  <si>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</si>
  <si>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</si>
  <si>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</si>
  <si>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</si>
  <si>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</si>
  <si>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</si>
  <si>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</si>
  <si>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</si>
  <si>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</si>
  <si>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</si>
  <si>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</si>
  <si>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</si>
  <si>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</si>
  <si>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</si>
  <si>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</si>
  <si>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</si>
  <si>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</si>
  <si>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</si>
  <si>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</si>
  <si>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</si>
  <si>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</si>
  <si>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</si>
  <si>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</si>
  <si>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</si>
  <si>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</si>
  <si>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</si>
  <si>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</si>
  <si>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</si>
  <si>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</si>
  <si>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</si>
  <si>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</si>
  <si>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</si>
  <si>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</si>
  <si>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</si>
  <si>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</si>
  <si>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</si>
  <si>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</si>
  <si>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</si>
  <si>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</si>
  <si>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</si>
  <si>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</si>
  <si>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</si>
  <si>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</si>
  <si>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</si>
  <si>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</si>
  <si>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</si>
  <si>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</si>
  <si>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</si>
  <si>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</si>
  <si>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</si>
  <si>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</si>
  <si>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</si>
  <si>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</si>
  <si>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</si>
  <si>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</si>
  <si>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</si>
  <si>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</si>
  <si>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</si>
  <si>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</si>
  <si>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</si>
  <si>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</si>
  <si>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</si>
  <si>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</si>
  <si>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</si>
  <si>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</si>
  <si>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</si>
  <si>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</si>
  <si>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</si>
  <si>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</si>
  <si>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</si>
  <si>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</si>
  <si>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</si>
  <si>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</si>
  <si>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</si>
  <si>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</si>
  <si>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</si>
  <si>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</si>
  <si>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</si>
  <si>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</si>
  <si>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</si>
  <si>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</si>
  <si>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</si>
  <si>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</si>
  <si>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</si>
  <si>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</si>
  <si>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</si>
  <si>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</si>
  <si>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</si>
  <si>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</si>
  <si>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</si>
  <si>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</si>
  <si>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</si>
  <si>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</si>
  <si>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</si>
  <si>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</si>
  <si>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</si>
  <si>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</si>
  <si>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</si>
  <si>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</si>
  <si>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</si>
  <si>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</si>
  <si>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</si>
  <si>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</si>
  <si>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</si>
  <si>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</si>
  <si>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</si>
  <si>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</si>
  <si>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</si>
  <si>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</si>
  <si>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</si>
  <si>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</si>
  <si>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</si>
  <si>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</si>
  <si>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</si>
  <si>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</si>
  <si>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</si>
  <si>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</si>
  <si>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</si>
  <si>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</si>
  <si>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</si>
  <si>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</si>
  <si>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</si>
  <si>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</si>
  <si>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</si>
  <si>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</si>
  <si>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</si>
  <si>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</si>
  <si>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</si>
  <si>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</si>
  <si>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</si>
  <si>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</si>
  <si>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</si>
  <si>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</si>
  <si>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</si>
  <si>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</si>
  <si>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</si>
  <si>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</si>
  <si>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</si>
  <si>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</si>
  <si>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</si>
  <si>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</si>
  <si>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</si>
  <si>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</si>
  <si>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</si>
  <si>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</si>
  <si>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</si>
  <si>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</si>
  <si>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</si>
  <si>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</si>
  <si>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</si>
  <si>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</si>
  <si>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</si>
  <si>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</si>
  <si>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</si>
  <si>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</si>
  <si>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</si>
  <si>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</si>
  <si>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</si>
  <si>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</si>
  <si>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</si>
  <si>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</si>
  <si>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</si>
  <si>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</si>
  <si>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</si>
  <si>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</si>
  <si>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</si>
  <si>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</si>
  <si>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</si>
  <si>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</si>
  <si>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</si>
  <si>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</si>
  <si>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</si>
  <si>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</si>
  <si>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</si>
  <si>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</si>
  <si>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</si>
  <si>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</si>
  <si>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</si>
  <si>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</si>
  <si>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</si>
  <si>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</si>
  <si>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</si>
  <si>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</si>
  <si>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</si>
  <si>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</si>
  <si>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</si>
  <si>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</si>
  <si>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</si>
  <si>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</si>
  <si>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</si>
  <si>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</si>
  <si>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</si>
  <si>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</si>
  <si>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</si>
  <si>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</si>
  <si>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</si>
  <si>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</si>
  <si>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</si>
  <si>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</si>
  <si>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</si>
  <si>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</si>
  <si>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</si>
  <si>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</si>
  <si>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</si>
  <si>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</si>
  <si>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</si>
  <si>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</si>
  <si>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</si>
  <si>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</si>
  <si>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</si>
  <si>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</si>
  <si>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</si>
  <si>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</si>
  <si>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</si>
  <si>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</si>
  <si>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</si>
  <si>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</si>
  <si>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</si>
  <si>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</si>
  <si>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</si>
  <si>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</si>
  <si>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</si>
  <si>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</si>
  <si>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</si>
  <si>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</si>
  <si>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</si>
  <si>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</si>
  <si>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</si>
  <si>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</si>
  <si>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</si>
  <si>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</si>
  <si>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</si>
  <si>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</si>
  <si>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</si>
  <si>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</si>
  <si>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</si>
  <si>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</si>
  <si>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</si>
  <si>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</si>
  <si>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</si>
  <si>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</si>
  <si>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</si>
  <si>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</si>
  <si>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</si>
  <si>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</si>
  <si>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</si>
  <si>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</si>
  <si>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</si>
  <si>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</si>
  <si>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</si>
  <si>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</si>
  <si>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</si>
  <si>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</si>
  <si>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</si>
  <si>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</si>
  <si>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</si>
  <si>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</si>
  <si>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</si>
  <si>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</si>
  <si>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</si>
  <si>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</si>
  <si>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</si>
  <si>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</si>
  <si>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</si>
  <si>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</si>
  <si>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</si>
  <si>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</si>
  <si>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</si>
  <si>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</si>
  <si>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</si>
  <si>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</si>
  <si>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</si>
  <si>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</si>
  <si>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</si>
  <si>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</si>
  <si>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</si>
  <si>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</si>
  <si>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</si>
  <si>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</si>
  <si>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</si>
  <si>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</si>
  <si>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</si>
  <si>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</si>
  <si>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</si>
  <si>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</si>
  <si>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</si>
  <si>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</si>
  <si>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</si>
  <si>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</si>
  <si>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</si>
  <si>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</si>
  <si>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</si>
  <si>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</si>
  <si>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</si>
  <si>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</si>
  <si>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</si>
  <si>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</si>
  <si>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</si>
  <si>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</si>
  <si>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</si>
  <si>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</si>
  <si>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</si>
  <si>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</si>
  <si>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</si>
  <si>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</si>
  <si>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</si>
  <si>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</si>
  <si>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</si>
  <si>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</si>
  <si>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</si>
  <si>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</si>
  <si>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</si>
  <si>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</si>
  <si>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</si>
  <si>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</si>
  <si>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</si>
  <si>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</si>
  <si>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</si>
  <si>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</si>
  <si>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</si>
  <si>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</si>
  <si>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</si>
  <si>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</si>
  <si>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</si>
  <si>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</si>
  <si>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</si>
  <si>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</si>
  <si>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</si>
  <si>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</si>
  <si>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</si>
  <si>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</si>
  <si>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</si>
  <si>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</si>
  <si>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</si>
  <si>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</si>
  <si>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</si>
  <si>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</si>
  <si>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</si>
  <si>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</si>
  <si>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</si>
  <si>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</si>
  <si>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</si>
  <si>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</si>
  <si>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</si>
  <si>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</si>
  <si>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</si>
  <si>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</si>
  <si>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</si>
  <si>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</si>
  <si>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</si>
  <si>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</si>
  <si>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</si>
  <si>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</si>
  <si>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</si>
  <si>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</si>
  <si>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</si>
  <si>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</si>
  <si>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</si>
  <si>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</si>
  <si>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</si>
  <si>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</si>
  <si>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</si>
  <si>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</si>
  <si>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</si>
  <si>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</si>
  <si>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</si>
  <si>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</si>
  <si>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</si>
  <si>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</si>
  <si>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</si>
  <si>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</si>
  <si>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</si>
  <si>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</si>
  <si>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</si>
  <si>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</si>
  <si>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</si>
  <si>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</si>
  <si>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</si>
  <si>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</si>
  <si>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</si>
  <si>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</si>
  <si>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</si>
  <si>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</si>
  <si>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</si>
  <si>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</si>
  <si>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</si>
  <si>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</si>
  <si>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</si>
  <si>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</si>
  <si>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</si>
  <si>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</si>
  <si>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</si>
  <si>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</si>
  <si>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</si>
  <si>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</si>
  <si>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</si>
  <si>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</si>
  <si>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</si>
  <si>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</si>
  <si>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</si>
  <si>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</si>
  <si>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</si>
  <si>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</si>
  <si>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</si>
  <si>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</si>
  <si>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</si>
  <si>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</si>
  <si>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</si>
  <si>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</si>
  <si>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</si>
  <si>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</si>
  <si>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</si>
  <si>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</si>
  <si>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</si>
  <si>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</si>
  <si>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</si>
  <si>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</si>
  <si>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</si>
  <si>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</si>
  <si>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</si>
  <si>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</si>
  <si>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</si>
  <si>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</si>
  <si>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</si>
  <si>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</si>
  <si>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</si>
  <si>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</si>
  <si>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</si>
  <si>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</si>
  <si>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</si>
  <si>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</si>
  <si>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</si>
  <si>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</si>
  <si>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</si>
  <si>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</si>
  <si>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</si>
  <si>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</si>
  <si>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</si>
  <si>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</si>
  <si>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</si>
  <si>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</si>
  <si>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</si>
  <si>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</si>
  <si>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</si>
  <si>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</si>
  <si>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</si>
  <si>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</si>
  <si>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</si>
  <si>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</si>
  <si>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</si>
  <si>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</si>
  <si>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</si>
  <si>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</si>
  <si>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</si>
  <si>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</si>
  <si>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</si>
  <si>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</si>
  <si>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</si>
  <si>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</si>
  <si>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</si>
  <si>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</si>
  <si>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</si>
  <si>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</si>
  <si>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</si>
  <si>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</si>
  <si>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</si>
  <si>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</si>
  <si>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</si>
  <si>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</si>
  <si>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</si>
  <si>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</si>
  <si>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</si>
  <si>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</si>
  <si>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</si>
  <si>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</si>
  <si>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</si>
  <si>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</si>
  <si>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</si>
  <si>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</si>
  <si>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</si>
  <si>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</si>
  <si>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</si>
  <si>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</si>
  <si>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</si>
  <si>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</si>
  <si>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</si>
  <si>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</si>
  <si>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</si>
  <si>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</si>
  <si>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</si>
  <si>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</si>
  <si>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</si>
  <si>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</si>
  <si>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</si>
  <si>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</si>
  <si>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</si>
  <si>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</si>
  <si>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</si>
  <si>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</si>
  <si>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</si>
  <si>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</si>
  <si>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</si>
  <si>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</si>
  <si>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</si>
  <si>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</si>
  <si>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</si>
  <si>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</si>
  <si>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</si>
  <si>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</si>
  <si>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</si>
  <si>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</si>
  <si>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</si>
  <si>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</si>
  <si>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</si>
  <si>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</si>
  <si>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</si>
  <si>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</si>
  <si>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</si>
  <si>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</si>
  <si>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</si>
  <si>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</si>
  <si>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</si>
  <si>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</si>
  <si>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</si>
  <si>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</si>
  <si>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</si>
  <si>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</si>
  <si>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</si>
  <si>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</si>
  <si>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</si>
  <si>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</si>
  <si>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</si>
  <si>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</si>
  <si>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</si>
  <si>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</si>
  <si>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</si>
  <si>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</si>
  <si>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</si>
  <si>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</si>
  <si>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</si>
  <si>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</si>
  <si>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</si>
  <si>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</si>
  <si>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</si>
  <si>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</si>
  <si>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</si>
  <si>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</si>
  <si>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</si>
  <si>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</si>
  <si>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</si>
  <si>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</si>
  <si>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</si>
  <si>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</si>
  <si>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</si>
  <si>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</si>
  <si>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</si>
  <si>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</si>
  <si>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</si>
  <si>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</si>
  <si>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</si>
  <si>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</si>
  <si>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</si>
  <si>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</si>
  <si>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</si>
  <si>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</si>
  <si>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</si>
  <si>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</si>
  <si>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</si>
  <si>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</si>
  <si>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</si>
  <si>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</si>
  <si>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</si>
  <si>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</si>
  <si>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</si>
  <si>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</si>
  <si>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699TAL, CCO informou prev. de ser autorizado em TSF às 11h00</t>
  </si>
  <si>
    <t>Ênio + Uanderson</t>
  </si>
  <si>
    <t>Aguardando descanso da equipe - irá deslocar pro TIQ</t>
  </si>
  <si>
    <t>TVLN</t>
  </si>
  <si>
    <t>Dill</t>
  </si>
  <si>
    <t>Substituição de jacaré AMV Norte de TVL</t>
  </si>
  <si>
    <t>Pronto as 09:20h - previsão de faixa após T13</t>
  </si>
  <si>
    <t>Elson</t>
  </si>
  <si>
    <t>Execução de solda - Condicionado à temperatura</t>
  </si>
  <si>
    <t>Previsão de prontos as 10h</t>
  </si>
  <si>
    <t>Marcos Euzébio</t>
  </si>
  <si>
    <t>Pronto as 08:50h - Intervalo das 09:37h as 11:37h</t>
  </si>
  <si>
    <t>TVI-TGR</t>
  </si>
  <si>
    <t>TVITGR</t>
  </si>
  <si>
    <t>Inspeção R7D</t>
  </si>
  <si>
    <t>Previsão de MC1 as 9h</t>
  </si>
  <si>
    <t>Descarga de dormentes</t>
  </si>
  <si>
    <t>Maicon + Eder</t>
  </si>
  <si>
    <t>MC1 as 08:05h - Licença as 08:08h - delocando pro km de descarga</t>
  </si>
  <si>
    <t>Posicionamento de trilho curto</t>
  </si>
  <si>
    <t>Solicitado MC1 e autorizado na VIA às 09h40, em inspeção entre  ZDK-ZTR</t>
  </si>
  <si>
    <t>Francisco / Josimar</t>
  </si>
  <si>
    <t>Troca de jacaré AMV Norte de ZBO</t>
  </si>
  <si>
    <t>Previsão de pronto as 10h</t>
  </si>
  <si>
    <t>Victor</t>
  </si>
  <si>
    <t>Cancelado devido chuva forte na região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</si>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</sst>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N302" activePane="bottomRight" state="frozen"/>
      <selection pane="bottomRight" activeCell="AS304" sqref="AS3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99"/>
      <c r="BK1" s="369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6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0"/>
      <c r="BI2" s="371"/>
      <c r="BJ2" s="400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7" t="s">
        <v>1148</v>
      </c>
      <c r="BD3" s="358"/>
      <c r="BE3" s="358"/>
      <c r="BF3" s="359"/>
      <c r="BG3" s="62"/>
      <c r="BH3" s="370"/>
      <c r="BI3" s="371"/>
      <c r="BJ3" s="400"/>
      <c r="BK3" s="372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0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/>
      <c r="BI302" s="16"/>
      <c r="BJ302" s="16" t="s">
        <v>1668</v>
      </c>
      <c r="BK302" s="16"/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1669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 t="s">
        <v>1670</v>
      </c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1671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1672</v>
      </c>
      <c r="W304" s="168" t="s">
        <v>1673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>
        <v>0.3888888888888889</v>
      </c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>
        <v>1</v>
      </c>
      <c r="BI304" s="16"/>
      <c r="BJ304" s="330" t="s">
        <v>1674</v>
      </c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1675</v>
      </c>
      <c r="W305" s="168" t="s">
        <v>1676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 t="s">
        <v>1677</v>
      </c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1678</v>
      </c>
      <c r="W306" s="168" t="s">
        <v>1676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8.3333333333333315E-2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1</v>
      </c>
      <c r="BI306" s="16"/>
      <c r="BJ306" s="16" t="s">
        <v>1679</v>
      </c>
      <c r="BK306" s="16"/>
      <c r="BL306" s="15"/>
      <c r="BM306" s="14"/>
      <c r="BN306" s="14"/>
      <c r="BO306" s="160"/>
      <c r="BP306" s="16"/>
      <c r="BQ306" s="12" t="str">
        <f t="shared" si="50"/>
        <v>Produção</v>
      </c>
      <c r="BR306" s="18">
        <f t="shared" si="51"/>
        <v>0.99999999999999978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1680</v>
      </c>
      <c r="N307" s="199" t="s">
        <v>1681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1682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 t="s">
        <v>1683</v>
      </c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1684</v>
      </c>
      <c r="X308" s="213" t="s">
        <v>374</v>
      </c>
      <c r="Y308" s="153" t="s">
        <v>377</v>
      </c>
      <c r="Z308" s="153"/>
      <c r="AA308" s="83" t="s">
        <v>1685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1</v>
      </c>
      <c r="BI308" s="16"/>
      <c r="BJ308" s="16" t="s">
        <v>1686</v>
      </c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1687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1688</v>
      </c>
      <c r="BK309" s="16"/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1689</v>
      </c>
      <c r="W310" s="168" t="s">
        <v>1690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 t="s">
        <v>1691</v>
      </c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1692</v>
      </c>
      <c r="W311" s="168" t="s">
        <v>1676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1693</v>
      </c>
      <c r="BK311" s="16" t="s">
        <v>1693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1694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1695</v>
      </c>
      <c r="E3" s="316" t="s">
        <v>1696</v>
      </c>
      <c r="F3" s="316" t="s">
        <v>1697</v>
      </c>
      <c r="G3" s="316" t="s">
        <v>1698</v>
      </c>
      <c r="H3" s="316" t="s">
        <v>1699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1700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1701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1702</v>
      </c>
      <c r="W1" s="388"/>
      <c r="X1" s="388"/>
      <c r="Y1" s="103"/>
    </row>
    <row r="2" spans="1:25" s="100" customFormat="1" ht="11.25" customHeight="1">
      <c r="A2" s="104" t="s">
        <v>1703</v>
      </c>
      <c r="B2" s="104" t="s">
        <v>1704</v>
      </c>
      <c r="C2" s="104" t="s">
        <v>7</v>
      </c>
      <c r="D2" s="105" t="s">
        <v>1177</v>
      </c>
      <c r="E2" s="105" t="s">
        <v>1178</v>
      </c>
      <c r="F2" s="105" t="s">
        <v>1705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1706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TVI</v>
      </c>
      <c r="J405" s="109" t="str">
        <f>IF(FN_MC!I307="","*",FN_MC!I307)</f>
        <v>TGR2</v>
      </c>
      <c r="K405" s="109" t="str">
        <f>IF(FN_MC!M307="","*",FN_MC!M307)</f>
        <v>TVI-TGR</v>
      </c>
      <c r="L405" s="328" t="str">
        <f>IF(FN_MC!N307="","*",FN_MC!N307)</f>
        <v>TVITGR</v>
      </c>
      <c r="M405" s="110">
        <f>IF(FN_MC!J307="","*",FN_MC!J307)</f>
        <v>74</v>
      </c>
      <c r="N405" s="291">
        <f>IF(FN_MC!K307="","*",FN_MC!K307)</f>
        <v>226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250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1707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1708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1709</v>
      </c>
      <c r="C4" s="321" t="s">
        <v>1710</v>
      </c>
      <c r="D4" s="321" t="s">
        <v>1711</v>
      </c>
      <c r="E4" s="321" t="s">
        <v>1712</v>
      </c>
      <c r="F4" s="321" t="s">
        <v>545</v>
      </c>
      <c r="G4" s="321" t="s">
        <v>1713</v>
      </c>
      <c r="H4" s="187"/>
    </row>
    <row r="5" spans="1:8" ht="43.5">
      <c r="A5" s="187"/>
      <c r="B5" s="322" t="s">
        <v>1714</v>
      </c>
      <c r="C5" s="322">
        <v>309525</v>
      </c>
      <c r="D5" s="322" t="s">
        <v>1715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1716</v>
      </c>
      <c r="C6" s="322">
        <v>256875</v>
      </c>
      <c r="D6" s="322" t="s">
        <v>1717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1718</v>
      </c>
      <c r="C7" s="322">
        <v>257278</v>
      </c>
      <c r="D7" s="322" t="s">
        <v>1719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1720</v>
      </c>
      <c r="C8" s="322">
        <v>261794</v>
      </c>
      <c r="D8" s="322" t="s">
        <v>1721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1722</v>
      </c>
      <c r="C9" s="322">
        <v>257033</v>
      </c>
      <c r="D9" s="322" t="s">
        <v>1723</v>
      </c>
      <c r="E9" s="322" t="s">
        <v>240</v>
      </c>
      <c r="F9" s="322" t="s">
        <v>732</v>
      </c>
      <c r="G9" s="322" t="s">
        <v>1724</v>
      </c>
      <c r="H9" s="187"/>
    </row>
    <row r="10" spans="1:8" ht="43.5">
      <c r="A10" s="187"/>
      <c r="B10" s="322" t="s">
        <v>1725</v>
      </c>
      <c r="C10" s="322">
        <v>396578</v>
      </c>
      <c r="D10" s="322" t="s">
        <v>1726</v>
      </c>
      <c r="E10" s="322" t="s">
        <v>240</v>
      </c>
      <c r="F10" s="322" t="s">
        <v>732</v>
      </c>
      <c r="G10" s="322" t="s">
        <v>1724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1727</v>
      </c>
      <c r="C2" s="95" t="s">
        <v>1162</v>
      </c>
      <c r="D2" s="95" t="s">
        <v>1164</v>
      </c>
      <c r="E2" s="95" t="s">
        <v>1728</v>
      </c>
      <c r="F2" s="95" t="s">
        <v>1729</v>
      </c>
      <c r="G2" s="95" t="s">
        <v>1730</v>
      </c>
      <c r="H2" s="95" t="s">
        <v>1731</v>
      </c>
      <c r="I2" s="95" t="s">
        <v>1732</v>
      </c>
      <c r="J2" s="95" t="s">
        <v>1733</v>
      </c>
      <c r="K2" s="130" t="s">
        <v>1734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1735</v>
      </c>
      <c r="D5" s="392"/>
      <c r="E5" s="392"/>
      <c r="F5" s="392"/>
      <c r="G5" s="392"/>
      <c r="H5" s="392"/>
      <c r="I5" s="392"/>
      <c r="J5" s="393"/>
      <c r="K5" s="394" t="s">
        <v>1736</v>
      </c>
      <c r="L5" s="395"/>
      <c r="M5" s="395"/>
      <c r="N5" s="395"/>
      <c r="O5" s="396" t="s">
        <v>1737</v>
      </c>
      <c r="P5" s="397"/>
      <c r="Q5" s="398"/>
    </row>
    <row r="6" spans="1:17" s="93" customFormat="1" ht="15.75" customHeight="1">
      <c r="A6" s="87" t="s">
        <v>1705</v>
      </c>
      <c r="B6" s="94" t="s">
        <v>1704</v>
      </c>
      <c r="C6" s="95" t="s">
        <v>1177</v>
      </c>
      <c r="D6" s="96" t="s">
        <v>1178</v>
      </c>
      <c r="E6" s="95" t="s">
        <v>1738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1739</v>
      </c>
      <c r="M6" s="138" t="s">
        <v>30</v>
      </c>
      <c r="N6" s="139" t="s">
        <v>1172</v>
      </c>
      <c r="O6" s="241" t="s">
        <v>1215</v>
      </c>
      <c r="P6" s="152"/>
      <c r="Q6" s="188" t="s">
        <v>1740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1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1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1740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2026-01-20T13:14:21Z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