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43" documentId="8_{B6337239-1A00-434D-AAD0-422EA1FEB5AE}" xr6:coauthVersionLast="47" xr6:coauthVersionMax="47" xr10:uidLastSave="{19A7ED26-E801-41D2-9326-BE25858DF4B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10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11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12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13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14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5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6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7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 s="1"/>
  <c r="F518" i="13" s="1"/>
  <c r="N515" i="1" a="1"/>
  <c r="N515" i="1"/>
  <c r="R515" i="1"/>
  <c r="S515" i="1" a="1"/>
  <c r="S515" i="1" s="1"/>
  <c r="T515" i="1" a="1"/>
  <c r="T515" i="1"/>
  <c r="U515" i="1"/>
  <c r="AI515" i="1"/>
  <c r="AJ515" i="1"/>
  <c r="AK515" i="1"/>
  <c r="AL515" i="1"/>
  <c r="AN515" i="1"/>
  <c r="AO515" i="1"/>
  <c r="AP515" i="1"/>
  <c r="AQ515" i="1"/>
  <c r="BB515" i="1"/>
  <c r="BC515" i="1" a="1"/>
  <c r="BC515" i="1" s="1"/>
  <c r="BD515" i="1" a="1"/>
  <c r="BD515" i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D516" i="1" a="1"/>
  <c r="BD516" i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F521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F524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D522" i="1" s="1" a="1"/>
  <c r="BD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E523" i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AP539" i="1"/>
  <c r="AQ539" i="1"/>
  <c r="BC539" i="1" a="1"/>
  <c r="BC539" i="1" s="1"/>
  <c r="BD539" i="1" a="1"/>
  <c r="BD539" i="1" s="1"/>
  <c r="BE539" i="1"/>
  <c r="BF539" i="1"/>
  <c r="BR539" i="1"/>
  <c r="BS539" i="1"/>
  <c r="A540" i="1"/>
  <c r="G540" i="1"/>
  <c r="M540" i="1" a="1"/>
  <c r="M540" i="1" s="1"/>
  <c r="F543" i="13" s="1"/>
  <c r="N540" i="1" a="1"/>
  <c r="N540" i="1"/>
  <c r="AN540" i="1" s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AP298" i="1"/>
  <c r="AQ298" i="1"/>
  <c r="BC298" i="1" a="1"/>
  <c r="BC298" i="1" s="1"/>
  <c r="BD298" i="1" a="1"/>
  <c r="BD298" i="1" s="1"/>
  <c r="BE298" i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3" i="1" a="1"/>
  <c r="S143" i="1" s="1"/>
  <c r="D146" i="12" s="1"/>
  <c r="T143" i="1" a="1"/>
  <c r="T143" i="1" s="1"/>
  <c r="E146" i="12" s="1"/>
  <c r="U143" i="1"/>
  <c r="AI143" i="1"/>
  <c r="BB143" i="1" s="1"/>
  <c r="AJ143" i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50" i="13" s="1"/>
  <c r="N147" i="1" a="1"/>
  <c r="N147" i="1" s="1"/>
  <c r="R147" i="1"/>
  <c r="S147" i="1" a="1"/>
  <c r="S147" i="1" s="1"/>
  <c r="D150" i="12" s="1"/>
  <c r="T147" i="1" a="1"/>
  <c r="T147" i="1" s="1"/>
  <c r="E150" i="12" s="1"/>
  <c r="U147" i="1"/>
  <c r="AI147" i="1"/>
  <c r="BB147" i="1" s="1"/>
  <c r="AJ147" i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2" i="13" s="1"/>
  <c r="N149" i="1" a="1"/>
  <c r="N149" i="1" s="1"/>
  <c r="L152" i="12" s="1"/>
  <c r="R149" i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R152" i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8" i="12" s="1"/>
  <c r="T155" i="1" a="1"/>
  <c r="T155" i="1" s="1"/>
  <c r="E158" i="12" s="1"/>
  <c r="U155" i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J159" i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8" i="1" l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<sst xmlns="http://schemas.openxmlformats.org/spreadsheetml/2006/main" count="5231" uniqueCount="1431">
  <si>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</si>
  <si>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</si>
  <si>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</si>
  <si>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</si>
  <si>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</si>
  <si>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</si>
  <si>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</si>
  <si>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</si>
  <si>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</si>
  <si>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</si>
  <si>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</si>
  <si>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</si>
  <si>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</si>
  <si>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</si>
  <si>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</si>
  <si>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</si>
  <si>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</si>
  <si>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</si>
  <si>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</si>
  <si>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</si>
  <si>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</si>
  <si>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</si>
  <si>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</si>
  <si>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</si>
  <si>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</si>
  <si>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</si>
  <si>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</si>
  <si>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</si>
  <si>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</si>
  <si>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</si>
  <si>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</si>
  <si>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</si>
  <si>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</si>
  <si>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</si>
  <si>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</si>
  <si>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</si>
  <si>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</si>
  <si>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</si>
  <si>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</si>
  <si>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</si>
  <si>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</si>
  <si>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</si>
  <si>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</si>
  <si>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</si>
  <si>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</si>
  <si>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</si>
  <si>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</si>
  <si>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</si>
  <si>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</si>
  <si>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</si>
  <si>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</si>
  <si>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</si>
  <si>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</si>
  <si>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</si>
  <si>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</si>
  <si>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</si>
  <si>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</si>
  <si>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</si>
  <si>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</si>
  <si>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</si>
  <si>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</si>
  <si>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</si>
  <si>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</si>
  <si>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</si>
  <si>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</si>
  <si>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</si>
  <si>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</si>
  <si>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</si>
  <si>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</si>
  <si>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</si>
  <si>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</si>
  <si>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</si>
  <si>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</si>
  <si>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</si>
  <si>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</si>
  <si>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</si>
  <si>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</si>
  <si>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</si>
  <si>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</si>
  <si>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</si>
  <si>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</si>
  <si>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</si>
  <si>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</si>
  <si>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</si>
  <si>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</si>
  <si>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</si>
  <si>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</si>
  <si>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</si>
  <si>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</si>
  <si>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</si>
  <si>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</si>
  <si>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</si>
  <si>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</si>
  <si>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</si>
  <si>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</si>
  <si>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</si>
  <si>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</si>
  <si>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</si>
  <si>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</si>
  <si>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</si>
  <si>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</si>
  <si>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</si>
  <si>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</si>
  <si>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</si>
  <si>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</si>
  <si>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</si>
  <si>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</si>
  <si>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</si>
  <si>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</si>
  <si>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</si>
  <si>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</si>
  <si>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</si>
  <si>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</si>
  <si>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</si>
  <si>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</si>
  <si>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</si>
  <si>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</si>
  <si>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</si>
  <si>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</si>
  <si>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</si>
  <si>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</si>
  <si>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</si>
  <si>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</si>
  <si>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</si>
  <si>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</si>
  <si>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</si>
  <si>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</si>
  <si>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</si>
  <si>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</si>
  <si>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</si>
  <si>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</si>
  <si>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</si>
  <si>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</si>
  <si>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</si>
  <si>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</si>
  <si>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</si>
  <si>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</si>
  <si>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</si>
  <si>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</si>
  <si>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</si>
  <si>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</si>
  <si>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</si>
  <si>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</si>
  <si>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</si>
  <si>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</si>
  <si>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</si>
  <si>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</si>
  <si>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</si>
  <si>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</si>
  <si>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</si>
  <si>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</si>
  <si>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</si>
  <si>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</si>
  <si>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</si>
  <si>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</si>
  <si>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</si>
  <si>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</si>
  <si>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</si>
  <si>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</si>
  <si>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</si>
  <si>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</si>
  <si>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</si>
  <si>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</si>
  <si>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</si>
  <si>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</si>
  <si>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</si>
  <si>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</si>
  <si>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</si>
  <si>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</si>
  <si>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</si>
  <si>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</si>
  <si>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</si>
  <si>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</si>
  <si>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</si>
  <si>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</si>
  <si>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</si>
  <si>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</si>
  <si>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</si>
  <si>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</si>
  <si>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</si>
  <si>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</si>
  <si>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</si>
  <si>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</si>
  <si>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</si>
  <si>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</si>
  <si>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</si>
  <si>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</si>
  <si>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</si>
  <si>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</si>
  <si>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</si>
  <si>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</si>
  <si>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</si>
  <si>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</si>
  <si>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</si>
  <si>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</si>
  <si>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</si>
  <si>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</si>
  <si>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</si>
  <si>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</si>
  <si>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</si>
  <si>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</si>
  <si>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</si>
  <si>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</si>
  <si>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</si>
  <si>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</si>
  <si>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</si>
  <si>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</si>
  <si>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</si>
  <si>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</si>
  <si>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</si>
  <si>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</si>
  <si>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</si>
  <si>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</si>
  <si>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</si>
  <si>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</si>
  <si>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</si>
  <si>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</si>
  <si>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</si>
  <si>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</si>
  <si>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</si>
  <si>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</si>
  <si>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</si>
  <si>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</si>
  <si>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</si>
  <si>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</si>
  <si>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</si>
  <si>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</si>
  <si>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</si>
  <si>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</si>
  <si>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</si>
  <si>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</si>
  <si>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</si>
  <si>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</si>
  <si>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</si>
  <si>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</si>
  <si>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</si>
  <si>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</si>
  <si>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</si>
  <si>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</si>
  <si>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</si>
  <si>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</si>
  <si>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</si>
  <si>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</si>
  <si>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</si>
  <si>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</si>
  <si>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</si>
  <si>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</si>
  <si>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</si>
  <si>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</si>
  <si>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</si>
  <si>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</si>
  <si>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</si>
  <si>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</si>
  <si>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</si>
  <si>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</si>
  <si>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</si>
  <si>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</si>
  <si>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</si>
  <si>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</si>
  <si>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</si>
  <si>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</si>
  <si>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</si>
  <si>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</si>
  <si>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</si>
  <si>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</si>
  <si>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</si>
  <si>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</si>
  <si>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</si>
  <si>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</si>
  <si>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</si>
  <si>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</si>
  <si>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</si>
  <si>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</si>
  <si>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</si>
  <si>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</si>
  <si>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</si>
  <si>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</si>
  <si>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</si>
  <si>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</si>
  <si>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</si>
  <si>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</si>
  <si>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</si>
  <si>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</si>
  <si>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</si>
  <si>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</si>
  <si>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</si>
  <si>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</si>
  <si>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</si>
  <si>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</si>
  <si>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</si>
  <si>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</si>
  <si>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</si>
  <si>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</si>
  <si>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</si>
  <si>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</si>
  <si>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</si>
  <si>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</si>
  <si>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</si>
  <si>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</si>
  <si>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</si>
  <si>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</si>
  <si>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</si>
  <si>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</si>
  <si>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</si>
  <si>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</si>
  <si>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</si>
  <si>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</si>
  <si>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</si>
  <si>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</si>
  <si>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</si>
  <si>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</si>
  <si>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</si>
  <si>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</si>
  <si>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</si>
  <si>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</si>
  <si>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</si>
  <si>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</si>
  <si>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</si>
  <si>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</si>
  <si>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</si>
  <si>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</si>
  <si>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</si>
  <si>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</si>
  <si>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</si>
  <si>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</si>
  <si>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</si>
  <si>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</si>
  <si>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</si>
  <si>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</si>
  <si>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</si>
  <si>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</si>
  <si>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</si>
  <si>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</si>
  <si>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</si>
  <si>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</si>
  <si>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</si>
  <si>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</si>
  <si>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</si>
  <si>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</si>
  <si>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</si>
  <si>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</si>
  <si>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</si>
  <si>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</si>
  <si>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</si>
  <si>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</si>
  <si>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</si>
  <si>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</si>
  <si>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</si>
  <si>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</si>
  <si>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</si>
  <si>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</si>
  <si>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</si>
  <si>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</si>
  <si>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</si>
  <si>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</si>
  <si>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</si>
  <si>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</si>
  <si>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</si>
  <si>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</si>
  <si>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</si>
  <si>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</si>
  <si>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</si>
  <si>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</si>
  <si>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</si>
  <si>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</si>
  <si>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</si>
  <si>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</si>
  <si>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</si>
  <si>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</si>
  <si>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</si>
  <si>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</si>
  <si>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</si>
  <si>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</si>
  <si>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</si>
  <si>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</si>
  <si>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</si>
  <si>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</si>
  <si>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</si>
  <si>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</si>
  <si>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</si>
  <si>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</si>
  <si>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</si>
  <si>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</si>
  <si>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</si>
  <si>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</si>
  <si>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</si>
  <si>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</si>
  <si>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</si>
  <si>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</si>
  <si>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</si>
  <si>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</si>
  <si>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</si>
  <si>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</si>
  <si>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</si>
  <si>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</si>
  <si>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</si>
  <si>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</si>
  <si>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</si>
  <si>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</si>
  <si>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</si>
  <si>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</si>
  <si>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</si>
  <si>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</si>
  <si>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</si>
  <si>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</si>
  <si>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</si>
  <si>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</si>
  <si>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</si>
  <si>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</si>
  <si>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</si>
  <si>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</si>
  <si>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</si>
  <si>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</si>
  <si>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</si>
  <si>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</si>
  <si>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</si>
  <si>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</si>
  <si>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</si>
  <si>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</si>
  <si>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</si>
  <si>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</si>
  <si>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</si>
  <si>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</si>
  <si>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</si>
  <si>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</si>
  <si>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</si>
  <si>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</si>
  <si>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</si>
  <si>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</si>
  <si>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</si>
  <si>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</si>
  <si>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</si>
  <si>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</si>
  <si>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</si>
  <si>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</si>
  <si>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</si>
  <si>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</si>
  <si>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</si>
  <si>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</si>
  <si>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</si>
  <si>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</si>
  <si>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</si>
  <si>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</si>
  <si>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</si>
  <si>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</si>
  <si>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</si>
  <si>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</si>
  <si>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</si>
  <si>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</si>
  <si>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</si>
  <si>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</si>
  <si>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</si>
  <si>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</si>
  <si>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</si>
  <si>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</si>
  <si>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</si>
  <si>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</si>
  <si>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</si>
  <si>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</si>
  <si>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</si>
  <si>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</si>
  <si>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</si>
  <si>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</si>
  <si>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</si>
  <si>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</si>
  <si>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</si>
  <si>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</si>
  <si>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</si>
  <si>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</si>
  <si>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</si>
  <si>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</si>
  <si>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</si>
  <si>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</si>
  <si>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</si>
  <si>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</si>
  <si>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</si>
  <si>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</si>
  <si>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</si>
  <si>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</si>
  <si>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</si>
  <si>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</si>
  <si>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</si>
  <si>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</si>
  <si>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</si>
  <si>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</si>
  <si>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</si>
  <si>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</si>
  <si>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</si>
  <si>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</si>
  <si>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</si>
  <si>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</si>
  <si>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</si>
  <si>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</si>
  <si>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</si>
  <si>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</si>
  <si>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</si>
  <si>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</si>
  <si>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</si>
  <si>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</si>
  <si>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</si>
  <si>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</si>
  <si>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</si>
  <si>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</si>
  <si>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</si>
  <si>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</si>
  <si>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</si>
  <si>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</si>
  <si>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</si>
  <si>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</si>
  <si>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</si>
  <si>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</si>
  <si>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</si>
  <si>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</si>
  <si>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</si>
  <si>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</si>
  <si>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</si>
  <si>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</si>
  <si>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</si>
  <si>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</si>
  <si>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</si>
  <si>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</si>
  <si>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</si>
  <si>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</si>
  <si>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</si>
  <si>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</si>
  <si>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</si>
  <si>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</si>
  <si>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</si>
  <si>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</si>
  <si>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</si>
  <si>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</si>
  <si>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</si>
  <si>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</si>
  <si>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</si>
  <si>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</si>
  <si>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</si>
  <si>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</si>
  <si>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</si>
  <si>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</si>
  <si>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</si>
  <si>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</si>
  <si>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</si>
  <si>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</si>
  <si>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</si>
  <si>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</si>
  <si>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</si>
  <si>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</si>
  <si>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</si>
  <si>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</si>
  <si>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</si>
  <si>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</si>
  <si>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</si>
  <si>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</si>
  <si>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</si>
  <si>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</si>
  <si>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</si>
  <si>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</si>
  <si>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</si>
  <si>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</si>
  <si>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</si>
  <si>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</si>
  <si>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</si>
  <si>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</si>
  <si>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</si>
  <si>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</si>
  <si>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</si>
  <si>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</si>
  <si>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</si>
  <si>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</si>
  <si>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</si>
  <si>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</si>
  <si>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</si>
  <si>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</si>
  <si>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</si>
  <si>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</si>
  <si>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</si>
  <si>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</si>
  <si>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</si>
  <si>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</si>
  <si>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</si>
  <si>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</si>
  <si>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</si>
  <si>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</si>
  <si>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</si>
  <si>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</si>
  <si>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</si>
  <si>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</si>
  <si>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</si>
  <si>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</si>
  <si>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</si>
  <si>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</si>
  <si>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</si>
  <si>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</si>
  <si>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</si>
  <si>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</si>
  <si>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</si>
  <si>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</si>
  <si>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</si>
  <si>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</si>
  <si>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</si>
  <si>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</si>
  <si>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</si>
  <si>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</si>
  <si>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</si>
  <si>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</si>
  <si>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</si>
  <si>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</si>
  <si>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</si>
  <si>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</si>
  <si>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</si>
  <si>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</si>
  <si>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</si>
  <si>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</si>
  <si>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</si>
  <si>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</si>
  <si>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</si>
  <si>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</si>
  <si>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</si>
  <si>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</si>
  <si>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</si>
  <si>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</si>
  <si>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</si>
  <si>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</si>
  <si>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</si>
  <si>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</si>
  <si>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</si>
  <si>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</si>
  <si>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</si>
  <si>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</si>
  <si>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</si>
  <si>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</si>
  <si>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</si>
  <si>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</si>
  <si>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</si>
  <si>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</si>
  <si>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</si>
  <si>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</si>
  <si>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</si>
  <si>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</si>
  <si>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</si>
  <si>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</si>
  <si>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</si>
  <si>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</si>
  <si>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</si>
  <si>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</si>
  <si>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</si>
  <si>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</si>
  <si>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</si>
  <si>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</si>
  <si>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</si>
  <si>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</si>
  <si>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</si>
  <si>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</si>
  <si>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</si>
  <si>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</si>
  <si>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</si>
  <si>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</si>
  <si>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</si>
  <si>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</si>
  <si>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</si>
  <si>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</si>
  <si>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</si>
  <si>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</si>
  <si>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</si>
  <si>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</si>
  <si>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</si>
  <si>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</si>
  <si>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</si>
  <si>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</si>
  <si>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</si>
  <si>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</si>
  <si>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</si>
  <si>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</si>
  <si>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</si>
  <si>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</si>
  <si>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</si>
  <si>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</si>
  <si>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</si>
  <si>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</si>
  <si>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</si>
  <si>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</si>
  <si>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</si>
  <si>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</si>
  <si>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</si>
  <si>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</si>
  <si>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</si>
  <si>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</si>
  <si>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</si>
  <si>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</si>
  <si>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</si>
  <si>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</si>
  <si>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</si>
  <si>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</si>
  <si>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</si>
  <si>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</si>
  <si>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</si>
  <si>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</si>
  <si>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</si>
  <si>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</si>
  <si>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</si>
  <si>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</si>
  <si>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</si>
  <si>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</si>
  <si>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</si>
  <si>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</si>
  <si>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</si>
  <si>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</si>
  <si>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</si>
  <si>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</si>
  <si>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</si>
  <si>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</si>
  <si>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</si>
  <si>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</si>
  <si>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</si>
  <si>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</si>
  <si>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</si>
  <si>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</si>
  <si>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</si>
  <si>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</si>
  <si>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</si>
  <si>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</si>
  <si>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</si>
  <si>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</si>
  <si>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</si>
  <si>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</si>
  <si>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</si>
  <si>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</si>
  <si>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</si>
  <si>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</si>
  <si>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</si>
  <si>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</si>
  <si>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</si>
  <si>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</si>
  <si>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</si>
  <si>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</si>
  <si>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</si>
  <si>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</si>
  <si>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</si>
  <si>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</si>
  <si>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</si>
  <si>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</si>
  <si>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</si>
  <si>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</si>
  <si>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</si>
  <si>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</si>
  <si>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</si>
  <si>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</si>
  <si>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</si>
  <si>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</si>
  <si>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</si>
  <si>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</si>
  <si>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</si>
  <si>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</si>
  <si>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</si>
  <si>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</si>
  <si>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</si>
  <si>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</si>
  <si>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</si>
  <si>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</si>
  <si>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</si>
  <si>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</si>
  <si>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</si>
  <si>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</si>
  <si>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</si>
  <si>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</si>
  <si>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</si>
  <si>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</si>
  <si>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</si>
  <si>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</si>
  <si>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</si>
  <si>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</si>
  <si>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</si>
  <si>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</si>
  <si>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</si>
  <si>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</si>
  <si>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</si>
  <si>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</si>
  <si>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</si>
  <si>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</si>
  <si>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</si>
  <si>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</si>
  <si>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</si>
  <si>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</si>
  <si>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</si>
  <si>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</si>
  <si>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</si>
  <si>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</si>
  <si>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</si>
  <si>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</si>
  <si>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</si>
  <si>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</si>
  <si>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</si>
  <si>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</si>
  <si>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</si>
  <si>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</si>
  <si>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</si>
  <si>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</si>
  <si>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</si>
  <si>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</si>
  <si>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</si>
  <si>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</si>
  <si>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</si>
  <si>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</si>
  <si>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</si>
  <si>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</si>
  <si>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</si>
  <si>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</si>
  <si>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</si>
  <si>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</si>
  <si>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</si>
  <si>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</si>
  <si>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</si>
  <si>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</si>
  <si>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</si>
  <si>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</si>
  <si>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</si>
  <si>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</si>
  <si>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</si>
  <si>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</si>
  <si>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</si>
  <si>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</si>
  <si>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</si>
  <si>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</si>
  <si>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</si>
  <si>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</si>
  <si>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</si>
  <si>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</si>
  <si>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</si>
  <si>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</si>
  <si>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</si>
  <si>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</si>
  <si>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</si>
  <si>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</si>
  <si>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</si>
  <si>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</si>
  <si>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</si>
  <si>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</si>
  <si>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</si>
  <si>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</si>
  <si>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</si>
  <si>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</si>
  <si>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</si>
  <si>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</si>
  <si>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</si>
  <si>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</si>
  <si>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</si>
  <si>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</si>
  <si>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</si>
  <si>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</si>
  <si>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</si>
  <si>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</si>
  <si>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</si>
  <si>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</si>
  <si>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</si>
  <si>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</si>
  <si>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</si>
  <si>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</si>
  <si>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</si>
  <si>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</si>
  <si>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</si>
  <si>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</si>
  <si>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</si>
  <si>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</si>
  <si>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</si>
  <si>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</si>
  <si>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</si>
  <si>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</si>
  <si>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</si>
  <si>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</si>
  <si>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</si>
  <si>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</si>
  <si>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</si>
  <si>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</si>
  <si>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</si>
  <si>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</si>
  <si>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</si>
  <si>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</si>
  <si>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</si>
  <si>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</si>
  <si>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</si>
  <si>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</si>
  <si>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</si>
  <si>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</si>
  <si>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</si>
  <si>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</si>
  <si>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</si>
  <si>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</si>
  <si>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</si>
  <si>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</si>
  <si>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</si>
  <si>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</si>
  <si>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</si>
  <si>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</si>
  <si>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</si>
  <si>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</si>
  <si>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</si>
  <si>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</si>
  <si>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</si>
  <si>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</si>
  <si>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</si>
  <si>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</si>
  <si>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</si>
  <si>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</si>
  <si>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</si>
  <si>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</si>
  <si>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</si>
  <si>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</si>
  <si>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</si>
  <si>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</si>
  <si>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</si>
  <si>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</si>
  <si>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</si>
  <si>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</si>
  <si>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</si>
  <si>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</si>
  <si>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</si>
  <si>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</si>
  <si>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</si>
  <si>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</si>
  <si>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</si>
  <si>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</si>
  <si>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</si>
  <si>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</si>
  <si>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</si>
  <si>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</si>
  <si>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</si>
  <si>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</si>
  <si>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</si>
  <si>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</si>
  <si>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</si>
  <si>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</si>
  <si>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</si>
  <si>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</si>
  <si>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</si>
  <si>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</si>
  <si>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</si>
  <si>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</si>
  <si>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</si>
  <si>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</si>
  <si>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</si>
  <si>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</si>
  <si>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</si>
  <si>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</si>
  <si>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</si>
  <si>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</si>
  <si>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</si>
  <si>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</si>
  <si>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</si>
  <si>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</si>
  <si>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</si>
  <si>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</si>
  <si>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</si>
  <si>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</si>
  <si>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</si>
  <si>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</si>
  <si>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</si>
  <si>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</si>
  <si>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</si>
  <si>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</si>
  <si>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</si>
  <si>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</si>
  <si>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</si>
  <si>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</si>
  <si>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</si>
  <si>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</si>
  <si>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</si>
  <si>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</si>
  <si>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</si>
  <si>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</si>
  <si>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</si>
  <si>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</si>
  <si>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</si>
  <si>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</si>
  <si>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</si>
  <si>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</si>
  <si>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</si>
  <si>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</si>
  <si>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</si>
  <si>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</si>
  <si>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</si>
  <si>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</si>
  <si>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</si>
  <si>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</si>
  <si>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</si>
  <si>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</si>
  <si>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</si>
  <si>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</si>
  <si>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</si>
  <si>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</si>
  <si>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</si>
  <si>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</si>
  <si>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</si>
  <si>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</si>
  <si>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</si>
  <si>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</si>
  <si>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</si>
  <si>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</si>
  <si>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</si>
  <si>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</si>
  <si>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</si>
  <si>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</si>
  <si>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</si>
  <si>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</si>
  <si>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</si>
  <si>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</si>
  <si>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</si>
  <si>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</si>
  <si>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</si>
  <si>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</si>
  <si>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</si>
  <si>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</si>
  <si>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</si>
  <si>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</si>
  <si>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</si>
  <si>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</si>
  <si>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</si>
  <si>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</si>
  <si>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</si>
  <si>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</si>
  <si>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</si>
  <si>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</si>
  <si>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</si>
  <si>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</si>
  <si>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</si>
  <si>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</si>
  <si>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</si>
  <si>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</si>
  <si>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</si>
  <si>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</si>
  <si>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</si>
  <si>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</si>
  <si>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</si>
  <si>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</si>
  <si>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</si>
  <si>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</si>
  <si>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</si>
  <si>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</si>
  <si>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</si>
  <si>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</si>
  <si>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</si>
  <si>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</si>
  <si>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</si>
  <si>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</si>
  <si>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</si>
  <si>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</si>
  <si>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</si>
  <si>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</si>
  <si>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</si>
  <si>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</si>
  <si>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</si>
  <si>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</si>
  <si>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</si>
  <si>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</si>
  <si>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</si>
  <si>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</si>
  <si>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</si>
  <si>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</si>
  <si>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</si>
  <si>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</si>
  <si>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</si>
  <si>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</si>
  <si>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</si>
  <si>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</si>
  <si>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</si>
  <si>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</si>
  <si>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</si>
  <si>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</si>
  <si>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</si>
  <si>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</si>
  <si>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</si>
  <si>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</si>
  <si>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</si>
  <si>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</si>
  <si>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</si>
  <si>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</si>
  <si>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</si>
  <si>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</si>
  <si>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</si>
  <si>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</si>
  <si>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</si>
  <si>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</si>
  <si>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</si>
  <si>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</si>
  <si>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</si>
  <si>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</si>
  <si>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</si>
  <si>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</si>
  <si>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</si>
  <si>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</si>
  <si>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</si>
  <si>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</si>
  <si>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</si>
  <si>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</si>
  <si>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</si>
  <si>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</si>
  <si>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</si>
  <si>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</si>
  <si>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</si>
  <si>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</si>
  <si>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</si>
  <si>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</si>
  <si>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</si>
  <si>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</si>
  <si>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</si>
  <si>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</si>
  <si>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</si>
  <si>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</si>
  <si>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</si>
  <si>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</si>
  <si>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</si>
  <si>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</si>
  <si>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</si>
  <si>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</si>
  <si>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</si>
  <si>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</si>
  <si>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</si>
  <si>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</si>
  <si>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</si>
  <si>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</si>
  <si>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</si>
  <si>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</si>
  <si>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</si>
  <si>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</si>
  <si>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</si>
  <si>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</si>
  <si>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</si>
  <si>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</si>
  <si>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</si>
  <si>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</si>
  <si>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</si>
  <si>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</si>
  <si>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</si>
  <si>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</si>
  <si>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</si>
  <si>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</si>
  <si>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</si>
  <si>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</si>
  <si>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</si>
  <si>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</si>
  <si>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</si>
  <si>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</si>
  <si>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</si>
  <si>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</si>
  <si>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</si>
  <si>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</si>
  <si>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</si>
  <si>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</si>
  <si>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</si>
  <si>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</si>
  <si>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</si>
  <si>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</si>
  <si>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</si>
  <si>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</si>
  <si>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</si>
  <si>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</si>
  <si>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</si>
  <si>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</si>
  <si>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</si>
  <si>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</si>
  <si>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</si>
  <si>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</si>
  <si>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</si>
  <si>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</si>
  <si>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</si>
  <si>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</si>
  <si>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</si>
  <si>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</si>
  <si>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</si>
  <si>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</si>
  <si>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</si>
  <si>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</si>
  <si>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</si>
  <si>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</si>
  <si>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</si>
  <si>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</si>
  <si>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</si>
  <si>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</si>
  <si>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</si>
  <si>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</si>
  <si>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</si>
  <si>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</si>
  <si>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</si>
  <si>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</si>
  <si>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</si>
  <si>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</si>
  <si>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</si>
  <si>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</si>
  <si>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</si>
  <si>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</si>
  <si>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</si>
  <si>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</si>
  <si>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</si>
  <si>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</si>
  <si>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</si>
  <si>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</si>
  <si>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</si>
  <si>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</si>
  <si>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</si>
  <si>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</si>
  <si>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</si>
  <si>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</si>
  <si>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</si>
  <si>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</si>
  <si>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</si>
  <si>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</si>
  <si>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</si>
  <si>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</si>
  <si>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</si>
  <si>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</si>
  <si>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</si>
  <si>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</si>
  <si>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</si>
  <si>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</si>
  <si>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</si>
  <si>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</si>
  <si>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</si>
  <si>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</si>
  <si>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</si>
  <si>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</si>
  <si>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</si>
  <si>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</si>
  <si>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</si>
  <si>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</si>
  <si>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</si>
  <si>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</si>
  <si>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</si>
  <si>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</si>
  <si>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</si>
  <si>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</si>
  <si>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</si>
  <si>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</si>
  <si>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</si>
  <si>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</si>
  <si>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</si>
  <si>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</si>
  <si>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</si>
  <si>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</si>
  <si>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</si>
  <si>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</si>
  <si>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</si>
  <si>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</si>
  <si>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</si>
  <si>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</si>
  <si>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</si>
  <si>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</si>
  <si>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</si>
  <si>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</si>
  <si>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</si>
  <si>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</si>
  <si>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</si>
  <si>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</si>
  <si>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</si>
  <si>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</si>
  <si>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</si>
  <si>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</si>
  <si>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</si>
  <si>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</si>
  <si>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</si>
  <si>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</si>
  <si>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</si>
  <si>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</si>
  <si>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</si>
  <si>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</si>
  <si>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</si>
  <si>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</si>
  <si>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</si>
  <si>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</si>
  <si>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</si>
  <si>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</si>
  <si>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</si>
  <si>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</si>
  <si>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</si>
  <si>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</si>
  <si>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</si>
  <si>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</si>
  <si>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</si>
  <si>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</si>
  <si>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</si>
  <si>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</si>
  <si>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</si>
  <si>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</si>
  <si>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</si>
  <si>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</si>
  <si>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</si>
  <si>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</si>
  <si>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</si>
  <si>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</si>
  <si>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</si>
  <si>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</si>
  <si>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</si>
  <si>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</si>
  <si>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</si>
  <si>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</si>
  <si>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</si>
  <si>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</si>
  <si>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</si>
  <si>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</si>
  <si>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</si>
  <si>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</si>
  <si>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</si>
  <si>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</si>
  <si>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</si>
  <si>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</si>
  <si>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</si>
  <si>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</si>
  <si>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</si>
  <si>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</si>
  <si>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</si>
  <si>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</si>
  <si>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</si>
  <si>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</si>
  <si>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</si>
  <si>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</si>
  <si>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</si>
  <si>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</si>
  <si>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</si>
  <si>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</si>
  <si>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</si>
  <si>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</si>
  <si>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</si>
  <si>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</si>
  <si>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</si>
  <si>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</si>
  <si>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</si>
  <si>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</si>
  <si>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</si>
  <si>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</si>
  <si>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</si>
  <si>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</si>
  <si>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</si>
  <si>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</si>
  <si>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</si>
  <si>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</si>
  <si>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</si>
  <si>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</si>
  <si>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</si>
  <si>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</si>
  <si>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</si>
  <si>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</si>
  <si>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</si>
  <si>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</si>
  <si>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</si>
  <si>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</si>
  <si>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</si>
  <si>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</si>
  <si>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</si>
  <si>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</si>
  <si>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</si>
  <si>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</si>
  <si>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</si>
  <si>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</si>
  <si>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</si>
  <si>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</si>
  <si>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Previsao de MC1 as 09:40h</t>
  </si>
  <si>
    <t>TIQ-TSF</t>
  </si>
  <si>
    <t>TIQTSF</t>
  </si>
  <si>
    <t>MC1 as 07:51h , licença as 08:47h em inspeção para TSF</t>
  </si>
  <si>
    <t>Silamara</t>
  </si>
  <si>
    <t>Chuva no local</t>
  </si>
  <si>
    <t>Deslocamento de reguladora para o TCS</t>
  </si>
  <si>
    <t>MC1 as 09:29h, licença as 09:34h</t>
  </si>
  <si>
    <t xml:space="preserve">Silmara </t>
  </si>
  <si>
    <t>Postergado para as 13h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</si>
  <si>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</si>
  <si>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</si>
  <si>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</si>
  <si>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</si>
  <si>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</si>
  <si>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Substituição de trilho</t>
  </si>
  <si>
    <t>Lucas</t>
  </si>
  <si>
    <t>Intervalo das 09:09h as 12:09h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</si>
  <si>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</si>
  <si>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</si>
  <si>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</si>
  <si>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</si>
  <si>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</si>
  <si>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</si>
  <si>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</si>
  <si>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</si>
  <si>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</si>
  <si>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TRO-TGR</t>
  </si>
  <si>
    <t>TROTGR</t>
  </si>
  <si>
    <t>Deslocamento de TRO para TGR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</si>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</sst>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34" activePane="bottomRight" state="frozen"/>
      <selection pane="bottomRight" activeCell="H144" sqref="H144:Q1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 t="s">
        <v>1353</v>
      </c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1354</v>
      </c>
      <c r="N116" s="203" t="s">
        <v>1355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1356</v>
      </c>
      <c r="BK116" s="16"/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1357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 t="s">
        <v>1358</v>
      </c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1359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1360</v>
      </c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1361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 t="s">
        <v>1362</v>
      </c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1363</v>
      </c>
      <c r="N123" s="203" t="s">
        <v>1364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1365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1366</v>
      </c>
      <c r="BK123" s="16" t="s">
        <v>1366</v>
      </c>
      <c r="BL123" s="15"/>
      <c r="BM123" s="14" t="s">
        <v>983</v>
      </c>
      <c r="BN123" s="14" t="s">
        <v>1012</v>
      </c>
      <c r="BO123" s="164" t="s">
        <v>1117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325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1277</v>
      </c>
      <c r="W127" s="172" t="s">
        <v>1302</v>
      </c>
      <c r="X127" s="217" t="s">
        <v>959</v>
      </c>
      <c r="Y127" s="157" t="s">
        <v>958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1367</v>
      </c>
      <c r="BK127" s="16"/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264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1277</v>
      </c>
      <c r="W129" s="172" t="s">
        <v>1368</v>
      </c>
      <c r="X129" s="217" t="s">
        <v>959</v>
      </c>
      <c r="Y129" s="157" t="s">
        <v>958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1367</v>
      </c>
      <c r="BK129" s="16"/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322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711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1369</v>
      </c>
      <c r="W131" s="172" t="s">
        <v>1302</v>
      </c>
      <c r="X131" s="217" t="s">
        <v>964</v>
      </c>
      <c r="Y131" s="157" t="s">
        <v>967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1370</v>
      </c>
      <c r="BK131" s="16"/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748</v>
      </c>
      <c r="I133" s="172" t="s">
        <v>1371</v>
      </c>
      <c r="J133" s="216">
        <v>72</v>
      </c>
      <c r="K133" s="216">
        <v>297</v>
      </c>
      <c r="L133" s="83">
        <v>105</v>
      </c>
      <c r="M133" s="203" t="s">
        <v>1372</v>
      </c>
      <c r="N133" s="203" t="s">
        <v>1373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1374</v>
      </c>
      <c r="W133" s="172" t="s">
        <v>1375</v>
      </c>
      <c r="X133" s="217" t="s">
        <v>964</v>
      </c>
      <c r="Y133" s="157" t="s">
        <v>967</v>
      </c>
      <c r="Z133" s="157"/>
      <c r="AA133" s="83">
        <v>1</v>
      </c>
      <c r="AB133" s="70" t="s">
        <v>956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1376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872</v>
      </c>
      <c r="I135" s="172" t="s">
        <v>1320</v>
      </c>
      <c r="J135" s="216">
        <v>78</v>
      </c>
      <c r="K135" s="216">
        <v>334</v>
      </c>
      <c r="L135" s="83">
        <v>7.5</v>
      </c>
      <c r="M135" s="203" t="s">
        <v>1321</v>
      </c>
      <c r="N135" s="203" t="s">
        <v>1322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1247</v>
      </c>
      <c r="W135" s="172" t="s">
        <v>1375</v>
      </c>
      <c r="X135" s="217" t="s">
        <v>964</v>
      </c>
      <c r="Y135" s="157" t="s">
        <v>967</v>
      </c>
      <c r="Z135" s="157"/>
      <c r="AA135" s="83" t="s">
        <v>1347</v>
      </c>
      <c r="AB135" s="70" t="s">
        <v>966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786</v>
      </c>
      <c r="AM135" s="283" t="s">
        <v>1377</v>
      </c>
      <c r="AN135" s="283" t="s">
        <v>1378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1379</v>
      </c>
      <c r="BK135" s="16"/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</v>
      </c>
      <c r="B138" s="170"/>
      <c r="C138" s="8" t="str">
        <f>IF(BS_CONTROLE[[#This Row],[DATA]]="","",WEEKNUM(BS_CONTROLE[[#This Row],[DATA]]))</f>
        <v/>
      </c>
      <c r="D138" s="51" t="s">
        <v>246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432</v>
      </c>
      <c r="I138" s="172" t="s">
        <v>949</v>
      </c>
      <c r="J138" s="216">
        <v>98</v>
      </c>
      <c r="K138" s="216">
        <v>754</v>
      </c>
      <c r="L138" s="83">
        <v>502</v>
      </c>
      <c r="M138" s="203" t="s">
        <v>1380</v>
      </c>
      <c r="N138" s="203" t="s">
        <v>1381</v>
      </c>
      <c r="O138" s="172">
        <v>0.375</v>
      </c>
      <c r="P138" s="172">
        <v>4.1666666666666664E-2</v>
      </c>
      <c r="Q138" s="83"/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425</v>
      </c>
      <c r="I140" s="172" t="s">
        <v>425</v>
      </c>
      <c r="J140" s="216">
        <v>98</v>
      </c>
      <c r="K140" s="216">
        <v>732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/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732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142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 t="s">
        <v>1330</v>
      </c>
      <c r="W144" s="172" t="s">
        <v>1382</v>
      </c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Camila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146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325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605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237</v>
      </c>
      <c r="E152" s="319">
        <v>151</v>
      </c>
      <c r="F152" s="171" t="s">
        <v>141</v>
      </c>
      <c r="G152" s="9" t="str">
        <f>IF(D152="","*",VLOOKUP(F152,BS_ATIVIDADE[#All],3,FALSE))</f>
        <v>MODERNIZAÇÃO</v>
      </c>
      <c r="H152" s="172" t="s">
        <v>618</v>
      </c>
      <c r="I152" s="172" t="s">
        <v>618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/>
      <c r="Q152" s="83"/>
      <c r="R152" s="10" t="str">
        <f>IFERROR(_xlfn.XLOOKUP(F152, BS_ATIVIDADE[ATIVIDADE],BS_ATIVIDADE[UNIDADE] ), "*")</f>
        <v>VAGÕES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MODERNIZAÇÃO - PEDRA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VAGÕES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e">
        <f t="shared" si="17"/>
        <v>#DIV/0!</v>
      </c>
      <c r="BR152" s="18" t="e">
        <f t="shared" si="18"/>
        <v>#DIV/0!</v>
      </c>
      <c r="BS152" s="18" t="e">
        <f t="shared" si="19"/>
        <v>#DIV/0!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154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158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788</v>
      </c>
      <c r="I164" s="172" t="s">
        <v>1320</v>
      </c>
      <c r="J164" s="216">
        <v>78</v>
      </c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ITIRAPINA - BAURU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>
        <f>IF(BS_CONTROLE[[#This Row],[SUB]]=0, "-", BS_CONTROLE[[#This Row],[SUB]])</f>
        <v>78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e">
        <f t="shared" si="23"/>
        <v>#DIV/0!</v>
      </c>
      <c r="BR164" s="18" t="e">
        <f t="shared" si="24"/>
        <v>#DIV/0!</v>
      </c>
      <c r="BS164" s="18" t="e">
        <f t="shared" si="25"/>
        <v>#DIV/0!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165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0" operator="equal">
      <formula>"ERRO"</formula>
    </cfRule>
  </conditionalFormatting>
  <conditionalFormatting sqref="X4 Y471:Y546 Y1:Z470">
    <cfRule type="cellIs" dxfId="138" priority="18369" operator="equal">
      <formula>"OPORTUNIDADE"</formula>
    </cfRule>
  </conditionalFormatting>
  <conditionalFormatting sqref="AZ6:AZ518">
    <cfRule type="expression" dxfId="137" priority="18364">
      <formula>$BU6=1</formula>
    </cfRule>
  </conditionalFormatting>
  <conditionalFormatting sqref="BQ6:BQ595">
    <cfRule type="cellIs" dxfId="136" priority="18375" operator="equal">
      <formula>"Produção e Intervalo"</formula>
    </cfRule>
    <cfRule type="cellIs" dxfId="135" priority="18376" operator="equal">
      <formula>"Aderente"</formula>
    </cfRule>
    <cfRule type="cellIs" dxfId="134" priority="18377" operator="equal">
      <formula>"Intervalo"</formula>
    </cfRule>
    <cfRule type="cellIs" dxfId="133" priority="18378" operator="equal">
      <formula>"Produção"</formula>
    </cfRule>
    <cfRule type="cellIs" dxfId="132" priority="18379" operator="equal">
      <formula>"ERRO"</formula>
    </cfRule>
  </conditionalFormatting>
  <conditionalFormatting sqref="BR6:BS548">
    <cfRule type="cellIs" dxfId="131" priority="18357" operator="equal">
      <formula>"*"</formula>
    </cfRule>
    <cfRule type="cellIs" dxfId="130" priority="18358" operator="greaterThanOrEqual">
      <formula>1</formula>
    </cfRule>
    <cfRule type="cellIs" dxfId="129" priority="18359" operator="lessThan">
      <formula>1</formula>
    </cfRule>
  </conditionalFormatting>
  <conditionalFormatting sqref="X471:X518 Y471:Y546 Y6:Z470">
    <cfRule type="cellIs" dxfId="128" priority="18305" operator="equal">
      <formula>"NÃO"</formula>
    </cfRule>
    <cfRule type="cellIs" dxfId="127" priority="18306" operator="equal">
      <formula>"SIM"</formula>
    </cfRule>
  </conditionalFormatting>
  <conditionalFormatting sqref="X471:X518">
    <cfRule type="cellIs" dxfId="126" priority="18304" operator="equal">
      <formula>"OPORTUNIDADE"</formula>
    </cfRule>
  </conditionalFormatting>
  <conditionalFormatting sqref="Z471:Z518">
    <cfRule type="cellIs" dxfId="125" priority="18302" operator="equal">
      <formula>"NÃO"</formula>
    </cfRule>
    <cfRule type="cellIs" dxfId="124" priority="18303" operator="equal">
      <formula>"SIM"</formula>
    </cfRule>
  </conditionalFormatting>
  <conditionalFormatting sqref="Z471:Z518">
    <cfRule type="cellIs" dxfId="123" priority="18301" operator="equal">
      <formula>"OPORTUNIDADE"</formula>
    </cfRule>
  </conditionalFormatting>
  <conditionalFormatting sqref="Y1048571:Y1048576">
    <cfRule type="cellIs" dxfId="122" priority="18186" operator="equal">
      <formula>"OPORTUNIDADE"</formula>
    </cfRule>
  </conditionalFormatting>
  <conditionalFormatting sqref="Y1048571:Y1048576">
    <cfRule type="cellIs" dxfId="121" priority="18184" operator="equal">
      <formula>"NÃO"</formula>
    </cfRule>
    <cfRule type="cellIs" dxfId="120" priority="18185" operator="equal">
      <formula>"SIM"</formula>
    </cfRule>
  </conditionalFormatting>
  <conditionalFormatting sqref="Z519:Z544">
    <cfRule type="cellIs" dxfId="119" priority="17921" operator="equal">
      <formula>"OPORTUNIDADE"</formula>
    </cfRule>
  </conditionalFormatting>
  <conditionalFormatting sqref="Z519:Z544">
    <cfRule type="cellIs" dxfId="118" priority="17919" operator="equal">
      <formula>"NÃO"</formula>
    </cfRule>
    <cfRule type="cellIs" dxfId="117" priority="17920" operator="equal">
      <formula>"SIM"</formula>
    </cfRule>
  </conditionalFormatting>
  <conditionalFormatting sqref="X545">
    <cfRule type="cellIs" dxfId="116" priority="17907" operator="equal">
      <formula>"NÃO"</formula>
    </cfRule>
    <cfRule type="cellIs" dxfId="115" priority="17908" operator="equal">
      <formula>"SIM"</formula>
    </cfRule>
  </conditionalFormatting>
  <conditionalFormatting sqref="X545">
    <cfRule type="cellIs" dxfId="114" priority="17906" operator="equal">
      <formula>"OPORTUNIDADE"</formula>
    </cfRule>
  </conditionalFormatting>
  <conditionalFormatting sqref="Z545">
    <cfRule type="cellIs" dxfId="113" priority="17904" operator="equal">
      <formula>"NÃO"</formula>
    </cfRule>
    <cfRule type="cellIs" dxfId="112" priority="17905" operator="equal">
      <formula>"SIM"</formula>
    </cfRule>
  </conditionalFormatting>
  <conditionalFormatting sqref="Z545">
    <cfRule type="cellIs" dxfId="111" priority="17903" operator="equal">
      <formula>"OPORTUNIDADE"</formula>
    </cfRule>
  </conditionalFormatting>
  <conditionalFormatting sqref="BI545"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3">
      <iconSet showValue="0">
        <cfvo type="percent" val="0"/>
        <cfvo type="num" val="1"/>
        <cfvo type="num" val="1" gte="0"/>
      </iconSet>
    </cfRule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3">
      <formula>$BU488=1</formula>
    </cfRule>
  </conditionalFormatting>
  <conditionalFormatting sqref="AZ521:AZ545">
    <cfRule type="expression" dxfId="109" priority="18683">
      <formula>$BU493=1</formula>
    </cfRule>
  </conditionalFormatting>
  <conditionalFormatting sqref="BI519:BI544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8" operator="equal">
      <formula>"*"</formula>
    </cfRule>
    <cfRule type="cellIs" dxfId="107" priority="13319" operator="greaterThanOrEqual">
      <formula>1</formula>
    </cfRule>
    <cfRule type="cellIs" dxfId="106" priority="13320" operator="lessThan">
      <formula>1</formula>
    </cfRule>
  </conditionalFormatting>
  <conditionalFormatting sqref="BK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6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2 BK95:BK106 BK124:BK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1383</v>
      </c>
      <c r="W1" s="386"/>
      <c r="X1" s="386"/>
      <c r="Y1" s="103"/>
    </row>
    <row r="2" spans="1:25" s="100" customFormat="1" ht="11.25" customHeight="1">
      <c r="A2" s="104" t="s">
        <v>1384</v>
      </c>
      <c r="B2" s="104" t="s">
        <v>1385</v>
      </c>
      <c r="C2" s="104" t="s">
        <v>7</v>
      </c>
      <c r="D2" s="105" t="s">
        <v>1170</v>
      </c>
      <c r="E2" s="105" t="s">
        <v>1171</v>
      </c>
      <c r="F2" s="105" t="s">
        <v>1386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1387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IF(FN_MC!Y138="","*",FN_MC!Y138)</f>
        <v>*</v>
      </c>
      <c r="B141" s="108" t="str">
        <f>IF(FN_MC!X138="","*",FN_MC!X138)</f>
        <v>*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 t="str">
        <f>IF(FN_MC!B138="","*",FN_MC!B138)</f>
        <v>*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*</v>
      </c>
      <c r="T141" s="109" t="str">
        <f>IF(FN_MC!V138="","*",FN_MC!V138)</f>
        <v>*</v>
      </c>
      <c r="U141" s="109" t="str">
        <f>IF(FN_MC!W138="","*",FN_MC!W138)</f>
        <v>*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IF(FN_MC!Y140="","*",FN_MC!Y140)</f>
        <v>*</v>
      </c>
      <c r="B143" s="108" t="str">
        <f>IF(FN_MC!X140="","*",FN_MC!X140)</f>
        <v>*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 t="str">
        <f>IF(FN_MC!N140="","*",FN_MC!N140)</f>
        <v>TSF732</v>
      </c>
      <c r="M143" s="110">
        <f>IF(FN_MC!J140="","*",FN_MC!J140)</f>
        <v>98</v>
      </c>
      <c r="N143" s="295">
        <f>IF(FN_MC!K140="","*",FN_MC!K140)</f>
        <v>732</v>
      </c>
      <c r="O143" s="295">
        <f>IF(FN_MC!L140="","*",FN_MC!L140)</f>
        <v>735</v>
      </c>
      <c r="P143" s="110"/>
      <c r="Q143" s="127" t="str">
        <f>IF(FN_MC!O140="","*",FN_MC!O140)</f>
        <v>*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*</v>
      </c>
      <c r="U143" s="109" t="str">
        <f>IF(FN_MC!W140="","*",FN_MC!W140)</f>
        <v>*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IF(FN_MC!Y143="","*",FN_MC!Y143)</f>
        <v>*</v>
      </c>
      <c r="B146" s="108" t="str">
        <f>IF(FN_MC!X143="","*",FN_MC!X143)</f>
        <v>*</v>
      </c>
      <c r="C146" s="108" t="str">
        <f>IF(FN_MC!Z143="","*",FN_MC!Z143)</f>
        <v>*</v>
      </c>
      <c r="D146" s="109" t="str">
        <f>IF(FN_MC!S143="","*",FN_MC!S143)</f>
        <v>-</v>
      </c>
      <c r="E146" s="109" t="str">
        <f>IF(FN_MC!T143="","*",FN_MC!T143)</f>
        <v>-</v>
      </c>
      <c r="F146" s="109" t="str">
        <f>IF(FN_MC!B143="","*",FN_MC!B143)</f>
        <v>*</v>
      </c>
      <c r="G146" s="109" t="str">
        <f>IF(FN_MC!D143="","*",FN_MC!D143)</f>
        <v>*</v>
      </c>
      <c r="H146" s="109" t="str">
        <f>IF(FN_MC!F143="","*",FN_MC!F143)</f>
        <v>*</v>
      </c>
      <c r="I146" s="109" t="str">
        <f>IF(FN_MC!H143="","*",FN_MC!H143)</f>
        <v>*</v>
      </c>
      <c r="J146" s="109" t="str">
        <f>IF(FN_MC!I143="","*",FN_MC!I143)</f>
        <v>*</v>
      </c>
      <c r="K146" s="109" t="str">
        <f>IF(FN_MC!M143="","*",FN_MC!M143)</f>
        <v>-</v>
      </c>
      <c r="L146" s="333" t="str">
        <f>IF(FN_MC!N143="","*",FN_MC!N143)</f>
        <v>-</v>
      </c>
      <c r="M146" s="110" t="str">
        <f>IF(FN_MC!J143="","*",FN_MC!J143)</f>
        <v>*</v>
      </c>
      <c r="N146" s="295" t="str">
        <f>IF(FN_MC!K143="","*",FN_MC!K143)</f>
        <v>*</v>
      </c>
      <c r="O146" s="295" t="str">
        <f>IF(FN_MC!L143="","*",FN_MC!L143)</f>
        <v>-</v>
      </c>
      <c r="P146" s="110"/>
      <c r="Q146" s="127" t="str">
        <f>IF(FN_MC!O143="","*",FN_MC!O143)</f>
        <v>*</v>
      </c>
      <c r="R146" s="127" t="str">
        <f>IF(FN_MC!P143="","*",FN_MC!P143)</f>
        <v>*</v>
      </c>
      <c r="S146" s="109" t="str">
        <f>IF(FN_MC!Q143="","*",CONCATENATE(FN_MC!Q143," ",FN_MC!R143))</f>
        <v>*</v>
      </c>
      <c r="T146" s="109" t="str">
        <f>IF(FN_MC!V143="","*",FN_MC!V143)</f>
        <v>*</v>
      </c>
      <c r="U146" s="109" t="str">
        <f>IF(FN_MC!W143="","*",FN_MC!W143)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Camila</v>
      </c>
      <c r="U147" s="109" t="str">
        <f>IF(FN_MC!W144="","*",FN_MC!W144)</f>
        <v>Deslocamento de TRO para TGR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IF(FN_MC!Y147="","*",FN_MC!Y147)</f>
        <v>*</v>
      </c>
      <c r="B150" s="108" t="str">
        <f>IF(FN_MC!X147="","*",FN_MC!X147)</f>
        <v>*</v>
      </c>
      <c r="C150" s="108" t="str">
        <f>IF(FN_MC!Z147="","*",FN_MC!Z147)</f>
        <v>*</v>
      </c>
      <c r="D150" s="109" t="str">
        <f>IF(FN_MC!S147="","*",FN_MC!S147)</f>
        <v>-</v>
      </c>
      <c r="E150" s="109" t="str">
        <f>IF(FN_MC!T147="","*",FN_MC!T147)</f>
        <v>-</v>
      </c>
      <c r="F150" s="109" t="str">
        <f>IF(FN_MC!B147="","*",FN_MC!B147)</f>
        <v>*</v>
      </c>
      <c r="G150" s="109" t="str">
        <f>IF(FN_MC!D147="","*",FN_MC!D147)</f>
        <v>*</v>
      </c>
      <c r="H150" s="109" t="str">
        <f>IF(FN_MC!F147="","*",FN_MC!F147)</f>
        <v>*</v>
      </c>
      <c r="I150" s="109" t="str">
        <f>IF(FN_MC!H147="","*",FN_MC!H147)</f>
        <v>*</v>
      </c>
      <c r="J150" s="109" t="str">
        <f>IF(FN_MC!I147="","*",FN_MC!I147)</f>
        <v>*</v>
      </c>
      <c r="K150" s="109" t="str">
        <f>IF(FN_MC!M147="","*",FN_MC!M147)</f>
        <v>-</v>
      </c>
      <c r="L150" s="333" t="str">
        <f>IF(FN_MC!N147="","*",FN_MC!N147)</f>
        <v>-</v>
      </c>
      <c r="M150" s="110" t="str">
        <f>IF(FN_MC!J147="","*",FN_MC!J147)</f>
        <v>*</v>
      </c>
      <c r="N150" s="295" t="str">
        <f>IF(FN_MC!K147="","*",FN_MC!K147)</f>
        <v>*</v>
      </c>
      <c r="O150" s="295" t="str">
        <f>IF(FN_MC!L147="","*",FN_MC!L147)</f>
        <v>-</v>
      </c>
      <c r="P150" s="110"/>
      <c r="Q150" s="127" t="str">
        <f>IF(FN_MC!O147="","*",FN_MC!O147)</f>
        <v>*</v>
      </c>
      <c r="R150" s="127" t="str">
        <f>IF(FN_MC!P147="","*",FN_MC!P147)</f>
        <v>*</v>
      </c>
      <c r="S150" s="109" t="str">
        <f>IF(FN_MC!Q147="","*",CONCATENATE(FN_MC!Q147," ",FN_MC!R147))</f>
        <v>*</v>
      </c>
      <c r="T150" s="109" t="str">
        <f>IF(FN_MC!V147="","*",FN_MC!V147)</f>
        <v>*</v>
      </c>
      <c r="U150" s="109" t="str">
        <f>IF(FN_MC!W147="","*",FN_MC!W147)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IF(FN_MC!Y149="","*",FN_MC!Y149)</f>
        <v>*</v>
      </c>
      <c r="B152" s="108" t="str">
        <f>IF(FN_MC!X149="","*",FN_MC!X149)</f>
        <v>*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*</v>
      </c>
      <c r="U152" s="109" t="str">
        <f>IF(FN_MC!W149="","*",FN_MC!W149)</f>
        <v>*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IF(FN_MC!Y152="","*",FN_MC!Y152)</f>
        <v>*</v>
      </c>
      <c r="B155" s="108" t="str">
        <f>IF(FN_MC!X152="","*",FN_MC!X152)</f>
        <v>*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PEDRA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 t="str">
        <f>IF(FN_MC!P152="","*",FN_MC!P152)</f>
        <v>*</v>
      </c>
      <c r="S155" s="109" t="str">
        <f>IF(FN_MC!Q152="","*",CONCATENATE(FN_MC!Q152," ",FN_MC!R152))</f>
        <v>*</v>
      </c>
      <c r="T155" s="109" t="str">
        <f>IF(FN_MC!V152="","*",FN_MC!V152)</f>
        <v>*</v>
      </c>
      <c r="U155" s="109" t="str">
        <f>IF(FN_MC!W152="","*",FN_MC!W152)</f>
        <v>*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IF(FN_MC!Y155="","*",FN_MC!Y155)</f>
        <v>*</v>
      </c>
      <c r="B158" s="108" t="str">
        <f>IF(FN_MC!X155="","*",FN_MC!X155)</f>
        <v>*</v>
      </c>
      <c r="C158" s="108" t="str">
        <f>IF(FN_MC!Z155="","*",FN_MC!Z155)</f>
        <v>*</v>
      </c>
      <c r="D158" s="109" t="str">
        <f>IF(FN_MC!S155="","*",FN_MC!S155)</f>
        <v>-</v>
      </c>
      <c r="E158" s="109" t="str">
        <f>IF(FN_MC!T155="","*",FN_MC!T155)</f>
        <v>-</v>
      </c>
      <c r="F158" s="109" t="str">
        <f>IF(FN_MC!B155="","*",FN_MC!B155)</f>
        <v>*</v>
      </c>
      <c r="G158" s="109" t="str">
        <f>IF(FN_MC!D155="","*",FN_MC!D155)</f>
        <v>*</v>
      </c>
      <c r="H158" s="109" t="str">
        <f>IF(FN_MC!F155="","*",FN_MC!F155)</f>
        <v>*</v>
      </c>
      <c r="I158" s="109" t="str">
        <f>IF(FN_MC!H155="","*",FN_MC!H155)</f>
        <v>*</v>
      </c>
      <c r="J158" s="109" t="str">
        <f>IF(FN_MC!I155="","*",FN_MC!I155)</f>
        <v>*</v>
      </c>
      <c r="K158" s="109" t="str">
        <f>IF(FN_MC!M155="","*",FN_MC!M155)</f>
        <v>-</v>
      </c>
      <c r="L158" s="333" t="str">
        <f>IF(FN_MC!N155="","*",FN_MC!N155)</f>
        <v>-</v>
      </c>
      <c r="M158" s="110" t="str">
        <f>IF(FN_MC!J155="","*",FN_MC!J155)</f>
        <v>*</v>
      </c>
      <c r="N158" s="295" t="str">
        <f>IF(FN_MC!K155="","*",FN_MC!K155)</f>
        <v>*</v>
      </c>
      <c r="O158" s="295" t="str">
        <f>IF(FN_MC!L155="","*",FN_MC!L155)</f>
        <v>-</v>
      </c>
      <c r="P158" s="110"/>
      <c r="Q158" s="127" t="str">
        <f>IF(FN_MC!O155="","*",FN_MC!O155)</f>
        <v>*</v>
      </c>
      <c r="R158" s="127" t="str">
        <f>IF(FN_MC!P155="","*",FN_MC!P155)</f>
        <v>*</v>
      </c>
      <c r="S158" s="109" t="str">
        <f>IF(FN_MC!Q155="","*",CONCATENATE(FN_MC!Q155," ",FN_MC!R155))</f>
        <v>*</v>
      </c>
      <c r="T158" s="109" t="str">
        <f>IF(FN_MC!V155="","*",FN_MC!V155)</f>
        <v>*</v>
      </c>
      <c r="U158" s="109" t="str">
        <f>IF(FN_MC!W155="","*",FN_MC!W155)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IF(FN_MC!Y159="","*",FN_MC!Y159)</f>
        <v>*</v>
      </c>
      <c r="B162" s="108" t="str">
        <f>IF(FN_MC!X159="","*",FN_MC!X159)</f>
        <v>*</v>
      </c>
      <c r="C162" s="108" t="str">
        <f>IF(FN_MC!Z159="","*",FN_MC!Z159)</f>
        <v>*</v>
      </c>
      <c r="D162" s="109" t="str">
        <f>IF(FN_MC!S159="","*",FN_MC!S159)</f>
        <v>-</v>
      </c>
      <c r="E162" s="109" t="str">
        <f>IF(FN_MC!T159="","*",FN_MC!T159)</f>
        <v>-</v>
      </c>
      <c r="F162" s="109" t="str">
        <f>IF(FN_MC!B159="","*",FN_MC!B159)</f>
        <v>*</v>
      </c>
      <c r="G162" s="109" t="str">
        <f>IF(FN_MC!D159="","*",FN_MC!D159)</f>
        <v>*</v>
      </c>
      <c r="H162" s="109" t="str">
        <f>IF(FN_MC!F159="","*",FN_MC!F159)</f>
        <v>*</v>
      </c>
      <c r="I162" s="109" t="str">
        <f>IF(FN_MC!H159="","*",FN_MC!H159)</f>
        <v>*</v>
      </c>
      <c r="J162" s="109" t="str">
        <f>IF(FN_MC!I159="","*",FN_MC!I159)</f>
        <v>*</v>
      </c>
      <c r="K162" s="109" t="str">
        <f>IF(FN_MC!M159="","*",FN_MC!M159)</f>
        <v>-</v>
      </c>
      <c r="L162" s="333" t="str">
        <f>IF(FN_MC!N159="","*",FN_MC!N159)</f>
        <v>-</v>
      </c>
      <c r="M162" s="110" t="str">
        <f>IF(FN_MC!J159="","*",FN_MC!J159)</f>
        <v>*</v>
      </c>
      <c r="N162" s="295" t="str">
        <f>IF(FN_MC!K159="","*",FN_MC!K159)</f>
        <v>*</v>
      </c>
      <c r="O162" s="295" t="str">
        <f>IF(FN_MC!L159="","*",FN_MC!L159)</f>
        <v>-</v>
      </c>
      <c r="P162" s="110"/>
      <c r="Q162" s="127" t="str">
        <f>IF(FN_MC!O159="","*",FN_MC!O159)</f>
        <v>*</v>
      </c>
      <c r="R162" s="127" t="str">
        <f>IF(FN_MC!P159="","*",FN_MC!P159)</f>
        <v>*</v>
      </c>
      <c r="S162" s="109" t="str">
        <f>IF(FN_MC!Q159="","*",CONCATENATE(FN_MC!Q159," ",FN_MC!R159))</f>
        <v>*</v>
      </c>
      <c r="T162" s="109" t="str">
        <f>IF(FN_MC!V159="","*",FN_MC!V159)</f>
        <v>*</v>
      </c>
      <c r="U162" s="109" t="str">
        <f>IF(FN_MC!W159="","*",FN_MC!W159)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IF(FN_MC!Y164="","*",FN_MC!Y164)</f>
        <v>*</v>
      </c>
      <c r="B167" s="108" t="str">
        <f>IF(FN_MC!X164="","*",FN_MC!X164)</f>
        <v>*</v>
      </c>
      <c r="C167" s="108" t="str">
        <f>IF(FN_MC!Z164="","*",FN_MC!Z164)</f>
        <v>*</v>
      </c>
      <c r="D167" s="109" t="str">
        <f>IF(FN_MC!S164="","*",FN_MC!S164)</f>
        <v>-</v>
      </c>
      <c r="E167" s="109" t="str">
        <f>IF(FN_MC!T164="","*",FN_MC!T164)</f>
        <v>-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-</v>
      </c>
      <c r="L167" s="333" t="str">
        <f>IF(FN_MC!N164="","*",FN_MC!N164)</f>
        <v>-</v>
      </c>
      <c r="M167" s="110">
        <f>IF(FN_MC!J164="","*",FN_MC!J164)</f>
        <v>78</v>
      </c>
      <c r="N167" s="295" t="str">
        <f>IF(FN_MC!K164="","*",FN_MC!K164)</f>
        <v>*</v>
      </c>
      <c r="O167" s="295" t="str">
        <f>IF(FN_MC!L164="","*",FN_MC!L164)</f>
        <v>-</v>
      </c>
      <c r="P167" s="110"/>
      <c r="Q167" s="127" t="str">
        <f>IF(FN_MC!O164="","*",FN_MC!O164)</f>
        <v>*</v>
      </c>
      <c r="R167" s="127" t="str">
        <f>IF(FN_MC!P164="","*",FN_MC!P164)</f>
        <v>*</v>
      </c>
      <c r="S167" s="109" t="str">
        <f>IF(FN_MC!Q164="","*",CONCATENATE(FN_MC!Q164," ",FN_MC!R164))</f>
        <v>*</v>
      </c>
      <c r="T167" s="109" t="str">
        <f>IF(FN_MC!V164="","*",FN_MC!V164)</f>
        <v>*</v>
      </c>
      <c r="U167" s="109" t="str">
        <f>IF(FN_MC!W164="","*",FN_MC!W164)</f>
        <v>*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IF(FN_MC!Y166="","*",FN_MC!Y166)</f>
        <v>*</v>
      </c>
      <c r="B169" s="108" t="str">
        <f>IF(FN_MC!X166="","*",FN_MC!X166)</f>
        <v>*</v>
      </c>
      <c r="C169" s="108" t="str">
        <f>IF(FN_MC!Z166="","*",FN_MC!Z166)</f>
        <v>*</v>
      </c>
      <c r="D169" s="109" t="str">
        <f>IF(FN_MC!S166="","*",FN_MC!S166)</f>
        <v>-</v>
      </c>
      <c r="E169" s="109" t="str">
        <f>IF(FN_MC!T166="","*",FN_MC!T166)</f>
        <v>-</v>
      </c>
      <c r="F169" s="109" t="str">
        <f>IF(FN_MC!B166="","*",FN_MC!B166)</f>
        <v>*</v>
      </c>
      <c r="G169" s="109" t="str">
        <f>IF(FN_MC!D166="","*",FN_MC!D166)</f>
        <v>*</v>
      </c>
      <c r="H169" s="109" t="str">
        <f>IF(FN_MC!F166="","*",FN_MC!F166)</f>
        <v>*</v>
      </c>
      <c r="I169" s="109" t="str">
        <f>IF(FN_MC!H166="","*",FN_MC!H166)</f>
        <v>*</v>
      </c>
      <c r="J169" s="109" t="str">
        <f>IF(FN_MC!I166="","*",FN_MC!I166)</f>
        <v>*</v>
      </c>
      <c r="K169" s="109" t="str">
        <f>IF(FN_MC!M166="","*",FN_MC!M166)</f>
        <v>-</v>
      </c>
      <c r="L169" s="333" t="str">
        <f>IF(FN_MC!N166="","*",FN_MC!N166)</f>
        <v>-</v>
      </c>
      <c r="M169" s="110" t="str">
        <f>IF(FN_MC!J166="","*",FN_MC!J166)</f>
        <v>*</v>
      </c>
      <c r="N169" s="295" t="str">
        <f>IF(FN_MC!K166="","*",FN_MC!K166)</f>
        <v>*</v>
      </c>
      <c r="O169" s="295" t="str">
        <f>IF(FN_MC!L166="","*",FN_MC!L166)</f>
        <v>-</v>
      </c>
      <c r="P169" s="110"/>
      <c r="Q169" s="127" t="str">
        <f>IF(FN_MC!O166="","*",FN_MC!O166)</f>
        <v>*</v>
      </c>
      <c r="R169" s="127" t="str">
        <f>IF(FN_MC!P166="","*",FN_MC!P166)</f>
        <v>*</v>
      </c>
      <c r="S169" s="109" t="str">
        <f>IF(FN_MC!Q166="","*",CONCATENATE(FN_MC!Q166," ",FN_MC!R166))</f>
        <v>*</v>
      </c>
      <c r="T169" s="109" t="str">
        <f>IF(FN_MC!V166="","*",FN_MC!V166)</f>
        <v>*</v>
      </c>
      <c r="U169" s="109" t="str">
        <f>IF(FN_MC!W166="","*",FN_MC!W166)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1388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1389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1390</v>
      </c>
      <c r="E3" s="321" t="s">
        <v>1391</v>
      </c>
      <c r="F3" s="321" t="s">
        <v>1392</v>
      </c>
      <c r="G3" s="321" t="s">
        <v>1393</v>
      </c>
      <c r="H3" s="321" t="s">
        <v>1394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1395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1396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1397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1398</v>
      </c>
      <c r="C4" s="326" t="s">
        <v>1399</v>
      </c>
      <c r="D4" s="326" t="s">
        <v>1400</v>
      </c>
      <c r="E4" s="326" t="s">
        <v>1401</v>
      </c>
      <c r="F4" s="326" t="s">
        <v>359</v>
      </c>
      <c r="G4" s="326" t="s">
        <v>1402</v>
      </c>
      <c r="H4" s="191"/>
    </row>
    <row r="5" spans="1:8" ht="43.5">
      <c r="A5" s="191"/>
      <c r="B5" s="327" t="s">
        <v>1403</v>
      </c>
      <c r="C5" s="327">
        <v>309525</v>
      </c>
      <c r="D5" s="327" t="s">
        <v>1404</v>
      </c>
      <c r="E5" s="327" t="s">
        <v>246</v>
      </c>
      <c r="F5" s="327" t="s">
        <v>1363</v>
      </c>
      <c r="G5" s="328">
        <v>46296</v>
      </c>
      <c r="H5" s="191"/>
    </row>
    <row r="6" spans="1:8" ht="43.5">
      <c r="A6" s="191"/>
      <c r="B6" s="327" t="s">
        <v>1405</v>
      </c>
      <c r="C6" s="327">
        <v>256875</v>
      </c>
      <c r="D6" s="327" t="s">
        <v>1406</v>
      </c>
      <c r="E6" s="327" t="s">
        <v>246</v>
      </c>
      <c r="F6" s="327" t="s">
        <v>1363</v>
      </c>
      <c r="G6" s="328">
        <v>46296</v>
      </c>
      <c r="H6" s="191"/>
    </row>
    <row r="7" spans="1:8" ht="43.5">
      <c r="A7" s="191"/>
      <c r="B7" s="327" t="s">
        <v>1407</v>
      </c>
      <c r="C7" s="327">
        <v>257278</v>
      </c>
      <c r="D7" s="327" t="s">
        <v>1408</v>
      </c>
      <c r="E7" s="327" t="s">
        <v>237</v>
      </c>
      <c r="F7" s="327" t="s">
        <v>1409</v>
      </c>
      <c r="G7" s="328">
        <v>46235</v>
      </c>
      <c r="H7" s="191"/>
    </row>
    <row r="8" spans="1:8" ht="43.5">
      <c r="A8" s="191"/>
      <c r="B8" s="327" t="s">
        <v>1410</v>
      </c>
      <c r="C8" s="327">
        <v>261794</v>
      </c>
      <c r="D8" s="327" t="s">
        <v>1411</v>
      </c>
      <c r="E8" s="327" t="s">
        <v>237</v>
      </c>
      <c r="F8" s="327" t="s">
        <v>1409</v>
      </c>
      <c r="G8" s="328">
        <v>46082</v>
      </c>
      <c r="H8" s="191"/>
    </row>
    <row r="9" spans="1:8" ht="43.5">
      <c r="A9" s="191"/>
      <c r="B9" s="327" t="s">
        <v>1412</v>
      </c>
      <c r="C9" s="327">
        <v>257033</v>
      </c>
      <c r="D9" s="327" t="s">
        <v>1413</v>
      </c>
      <c r="E9" s="327" t="s">
        <v>237</v>
      </c>
      <c r="F9" s="327" t="s">
        <v>546</v>
      </c>
      <c r="G9" s="327" t="s">
        <v>1414</v>
      </c>
      <c r="H9" s="191"/>
    </row>
    <row r="10" spans="1:8" ht="43.5">
      <c r="A10" s="191"/>
      <c r="B10" s="327" t="s">
        <v>1415</v>
      </c>
      <c r="C10" s="327">
        <v>396578</v>
      </c>
      <c r="D10" s="327" t="s">
        <v>1416</v>
      </c>
      <c r="E10" s="327" t="s">
        <v>237</v>
      </c>
      <c r="F10" s="327" t="s">
        <v>546</v>
      </c>
      <c r="G10" s="327" t="s">
        <v>1414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1417</v>
      </c>
      <c r="C2" s="95" t="s">
        <v>1155</v>
      </c>
      <c r="D2" s="95" t="s">
        <v>1157</v>
      </c>
      <c r="E2" s="95" t="s">
        <v>1418</v>
      </c>
      <c r="F2" s="95" t="s">
        <v>1419</v>
      </c>
      <c r="G2" s="95" t="s">
        <v>1420</v>
      </c>
      <c r="H2" s="95" t="s">
        <v>1421</v>
      </c>
      <c r="I2" s="95" t="s">
        <v>1422</v>
      </c>
      <c r="J2" s="95" t="s">
        <v>1423</v>
      </c>
      <c r="K2" s="130" t="s">
        <v>1424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 t="str">
        <f>IF(FN_MC!B138="","*",FN_MC!B138)</f>
        <v>*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 t="str">
        <f>IF(FN_MC!B143="","*",FN_MC!B143)</f>
        <v>*</v>
      </c>
      <c r="D146" s="120" t="str">
        <f>IF(FN_MC!D143="","*",FN_MC!D143)</f>
        <v>*</v>
      </c>
      <c r="E146" s="120" t="str">
        <f>IF(FN_MC!H143="","*",FN_MC!H143)</f>
        <v>*</v>
      </c>
      <c r="F146" s="136" t="str">
        <f>IF(FN_MC!M143="","*",FN_MC!M143)</f>
        <v>-</v>
      </c>
      <c r="G146" s="120" t="str">
        <f>IF(FN_MC!I143="","*",FN_MC!I143)</f>
        <v>*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 t="str">
        <f>IF(FN_MC!B147="","*",FN_MC!B147)</f>
        <v>*</v>
      </c>
      <c r="D150" s="120" t="str">
        <f>IF(FN_MC!D147="","*",FN_MC!D147)</f>
        <v>*</v>
      </c>
      <c r="E150" s="120" t="str">
        <f>IF(FN_MC!H147="","*",FN_MC!H147)</f>
        <v>*</v>
      </c>
      <c r="F150" s="136" t="str">
        <f>IF(FN_MC!M147="","*",FN_MC!M147)</f>
        <v>-</v>
      </c>
      <c r="G150" s="120" t="str">
        <f>IF(FN_MC!I147="","*",FN_MC!I147)</f>
        <v>*</v>
      </c>
      <c r="H150" s="120" t="str">
        <f>IF(FN_MC!AB147="","*",FN_MC!AB147)</f>
        <v>*</v>
      </c>
      <c r="I150" s="120" t="str">
        <f>IF(FN_MC!AC147="","*",FN_MC!AC147)</f>
        <v>*</v>
      </c>
      <c r="J150" s="121" t="str">
        <f>IF(FN_MC!AA147="","*",FN_MC!AA147)</f>
        <v>*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</v>
      </c>
      <c r="G152" s="120" t="str">
        <f>IF(FN_MC!I149="","*",FN_MC!I149)</f>
        <v>-</v>
      </c>
      <c r="H152" s="120" t="str">
        <f>IF(FN_MC!AB149="","*",FN_MC!AB149)</f>
        <v>*</v>
      </c>
      <c r="I152" s="120" t="str">
        <f>IF(FN_MC!AC149="","*",FN_MC!AC149)</f>
        <v>*</v>
      </c>
      <c r="J152" s="121" t="str">
        <f>IF(FN_MC!AA149="","*",FN_MC!AA149)</f>
        <v>*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*</v>
      </c>
      <c r="I155" s="120" t="str">
        <f>IF(FN_MC!AC152="","*",FN_MC!AC152)</f>
        <v>*</v>
      </c>
      <c r="J155" s="121" t="str">
        <f>IF(FN_MC!AA152="","*",FN_MC!AA152)</f>
        <v>*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 t="str">
        <f>IF(FN_MC!B155="","*",FN_MC!B155)</f>
        <v>*</v>
      </c>
      <c r="D158" s="120" t="str">
        <f>IF(FN_MC!D155="","*",FN_MC!D155)</f>
        <v>*</v>
      </c>
      <c r="E158" s="120" t="str">
        <f>IF(FN_MC!H155="","*",FN_MC!H155)</f>
        <v>*</v>
      </c>
      <c r="F158" s="136" t="str">
        <f>IF(FN_MC!M155="","*",FN_MC!M155)</f>
        <v>-</v>
      </c>
      <c r="G158" s="120" t="str">
        <f>IF(FN_MC!I155="","*",FN_MC!I155)</f>
        <v>*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 t="str">
        <f>IF(FN_MC!B159="","*",FN_MC!B159)</f>
        <v>*</v>
      </c>
      <c r="D162" s="120" t="str">
        <f>IF(FN_MC!D159="","*",FN_MC!D159)</f>
        <v>*</v>
      </c>
      <c r="E162" s="120" t="str">
        <f>IF(FN_MC!H159="","*",FN_MC!H159)</f>
        <v>*</v>
      </c>
      <c r="F162" s="136" t="str">
        <f>IF(FN_MC!M159="","*",FN_MC!M159)</f>
        <v>-</v>
      </c>
      <c r="G162" s="120" t="str">
        <f>IF(FN_MC!I159="","*",FN_MC!I159)</f>
        <v>*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-</v>
      </c>
      <c r="G167" s="120" t="str">
        <f>IF(FN_MC!I164="","*",FN_MC!I164)</f>
        <v>ZTO</v>
      </c>
      <c r="H167" s="120" t="str">
        <f>IF(FN_MC!AB164="","*",FN_MC!AB164)</f>
        <v>*</v>
      </c>
      <c r="I167" s="120" t="str">
        <f>IF(FN_MC!AC164="","*",FN_MC!AC164)</f>
        <v>*</v>
      </c>
      <c r="J167" s="121" t="str">
        <f>IF(FN_MC!AA164="","*",FN_MC!AA164)</f>
        <v>*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 t="str">
        <f>IF(FN_MC!B166="","*",FN_MC!B166)</f>
        <v>*</v>
      </c>
      <c r="D169" s="120" t="str">
        <f>IF(FN_MC!D166="","*",FN_MC!D166)</f>
        <v>*</v>
      </c>
      <c r="E169" s="120" t="str">
        <f>IF(FN_MC!H166="","*",FN_MC!H166)</f>
        <v>*</v>
      </c>
      <c r="F169" s="136" t="str">
        <f>IF(FN_MC!M166="","*",FN_MC!M166)</f>
        <v>-</v>
      </c>
      <c r="G169" s="120" t="str">
        <f>IF(FN_MC!I166="","*",FN_MC!I166)</f>
        <v>*</v>
      </c>
      <c r="H169" s="120" t="str">
        <f>IF(FN_MC!AB166="","*",FN_MC!AB166)</f>
        <v>*</v>
      </c>
      <c r="I169" s="120" t="str">
        <f>IF(FN_MC!AC166="","*",FN_MC!AC166)</f>
        <v>*</v>
      </c>
      <c r="J169" s="121" t="str">
        <f>IF(FN_MC!AA166="","*",FN_MC!AA166)</f>
        <v>*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1425</v>
      </c>
      <c r="D5" s="391"/>
      <c r="E5" s="391"/>
      <c r="F5" s="391"/>
      <c r="G5" s="391"/>
      <c r="H5" s="391"/>
      <c r="I5" s="391"/>
      <c r="J5" s="392"/>
      <c r="K5" s="393" t="s">
        <v>1426</v>
      </c>
      <c r="L5" s="394"/>
      <c r="M5" s="394"/>
      <c r="N5" s="394"/>
      <c r="O5" s="395" t="s">
        <v>1427</v>
      </c>
      <c r="P5" s="396"/>
      <c r="Q5" s="397"/>
    </row>
    <row r="6" spans="1:17" s="93" customFormat="1" ht="15.75" customHeight="1">
      <c r="A6" s="87" t="s">
        <v>1386</v>
      </c>
      <c r="B6" s="94" t="s">
        <v>1385</v>
      </c>
      <c r="C6" s="95" t="s">
        <v>1170</v>
      </c>
      <c r="D6" s="96" t="s">
        <v>1171</v>
      </c>
      <c r="E6" s="95" t="s">
        <v>1428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1429</v>
      </c>
      <c r="M6" s="138" t="s">
        <v>30</v>
      </c>
      <c r="N6" s="139" t="s">
        <v>1165</v>
      </c>
      <c r="O6" s="245" t="s">
        <v>1208</v>
      </c>
      <c r="P6" s="156"/>
      <c r="Q6" s="192" t="s">
        <v>1430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*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*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*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*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 t="str">
        <f>IF(FN_MC!B138="","*",FN_MC!B138)</f>
        <v>*</v>
      </c>
      <c r="B144" s="98" t="str">
        <f>IF(FN_MC!X138="","*",FN_MC!X138)</f>
        <v>*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*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732</v>
      </c>
      <c r="I146" s="131" t="str">
        <f>IF(FN_MC!O140="","*",FN_MC!O140)</f>
        <v>*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732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 t="str">
        <f>IF(FN_MC!B143="","*",FN_MC!B143)</f>
        <v>*</v>
      </c>
      <c r="B149" s="98" t="str">
        <f>IF(FN_MC!X143="","*",FN_MC!X143)</f>
        <v>*</v>
      </c>
      <c r="C149" s="99" t="str">
        <f>IF(FN_MC!S143="","*",FN_MC!S143)</f>
        <v>-</v>
      </c>
      <c r="D149" s="99" t="str">
        <f>IF(FN_MC!T143="","*",FN_MC!T143)</f>
        <v>-</v>
      </c>
      <c r="E149" s="99" t="str">
        <f>IF(FN_MC!D143="","*",FN_MC!D143)</f>
        <v>*</v>
      </c>
      <c r="F149" s="99" t="str">
        <f>IF(FN_MC!H143="","*",FN_MC!H143)</f>
        <v>*</v>
      </c>
      <c r="G149" s="99" t="str">
        <f>IF(FN_MC!M143="","*",FN_MC!M143)</f>
        <v>-</v>
      </c>
      <c r="H149" s="153" t="str">
        <f>IF(FN_MC!K143="","*",FN_MC!K143)</f>
        <v>*</v>
      </c>
      <c r="I149" s="131" t="str">
        <f>IF(FN_MC!O143="","*",FN_MC!O143)</f>
        <v>*</v>
      </c>
      <c r="J149" s="131" t="str">
        <f>IF(FN_MC!P143="","*",FN_MC!P143)</f>
        <v>*</v>
      </c>
      <c r="K149" s="140" t="str">
        <f>IF(FN_MC!AK143="","*",FN_MC!AK143)</f>
        <v>-</v>
      </c>
      <c r="L149" s="140" t="str">
        <f>IF(FN_MC!AM143="","*",FN_MC!AM143)</f>
        <v>-</v>
      </c>
      <c r="M149" s="140" t="str">
        <f>IF(FN_MC!AP143="","*",FN_MC!AP143)</f>
        <v>-</v>
      </c>
      <c r="N149" s="140" t="str">
        <f>IF(FN_MC!AM143="","*",FN_MC!AM143)</f>
        <v>-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 t="str">
        <f>IF(FN_MC!B147="","*",FN_MC!B147)</f>
        <v>*</v>
      </c>
      <c r="B153" s="98" t="str">
        <f>IF(FN_MC!X147="","*",FN_MC!X147)</f>
        <v>*</v>
      </c>
      <c r="C153" s="99" t="str">
        <f>IF(FN_MC!S147="","*",FN_MC!S147)</f>
        <v>-</v>
      </c>
      <c r="D153" s="99" t="str">
        <f>IF(FN_MC!T147="","*",FN_MC!T147)</f>
        <v>-</v>
      </c>
      <c r="E153" s="99" t="str">
        <f>IF(FN_MC!D147="","*",FN_MC!D147)</f>
        <v>*</v>
      </c>
      <c r="F153" s="99" t="str">
        <f>IF(FN_MC!H147="","*",FN_MC!H147)</f>
        <v>*</v>
      </c>
      <c r="G153" s="99" t="str">
        <f>IF(FN_MC!M147="","*",FN_MC!M147)</f>
        <v>-</v>
      </c>
      <c r="H153" s="153" t="str">
        <f>IF(FN_MC!K147="","*",FN_MC!K147)</f>
        <v>*</v>
      </c>
      <c r="I153" s="131" t="str">
        <f>IF(FN_MC!O147="","*",FN_MC!O147)</f>
        <v>*</v>
      </c>
      <c r="J153" s="131" t="str">
        <f>IF(FN_MC!P147="","*",FN_MC!P147)</f>
        <v>*</v>
      </c>
      <c r="K153" s="140" t="str">
        <f>IF(FN_MC!AK147="","*",FN_MC!AK147)</f>
        <v>-</v>
      </c>
      <c r="L153" s="140" t="str">
        <f>IF(FN_MC!AM147="","*",FN_MC!AM147)</f>
        <v>-</v>
      </c>
      <c r="M153" s="140" t="str">
        <f>IF(FN_MC!AP147="","*",FN_MC!AP147)</f>
        <v>-</v>
      </c>
      <c r="N153" s="140" t="str">
        <f>IF(FN_MC!AM147="","*",FN_MC!AM147)</f>
        <v>-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*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</v>
      </c>
      <c r="M155" s="140">
        <f>IF(FN_MC!AP149="","*",FN_MC!AP149)</f>
        <v>227.6</v>
      </c>
      <c r="N155" s="140" t="str">
        <f>IF(FN_MC!AM149="","*",FN_MC!AM149)</f>
        <v>TVI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*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 t="str">
        <f>IF(FN_MC!P152="","*",FN_MC!P152)</f>
        <v>*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 t="str">
        <f>IF(FN_MC!B155="","*",FN_MC!B155)</f>
        <v>*</v>
      </c>
      <c r="B161" s="98" t="str">
        <f>IF(FN_MC!X155="","*",FN_MC!X155)</f>
        <v>*</v>
      </c>
      <c r="C161" s="99" t="str">
        <f>IF(FN_MC!S155="","*",FN_MC!S155)</f>
        <v>-</v>
      </c>
      <c r="D161" s="99" t="str">
        <f>IF(FN_MC!T155="","*",FN_MC!T155)</f>
        <v>-</v>
      </c>
      <c r="E161" s="99" t="str">
        <f>IF(FN_MC!D155="","*",FN_MC!D155)</f>
        <v>*</v>
      </c>
      <c r="F161" s="99" t="str">
        <f>IF(FN_MC!H155="","*",FN_MC!H155)</f>
        <v>*</v>
      </c>
      <c r="G161" s="99" t="str">
        <f>IF(FN_MC!M155="","*",FN_MC!M155)</f>
        <v>-</v>
      </c>
      <c r="H161" s="153" t="str">
        <f>IF(FN_MC!K155="","*",FN_MC!K155)</f>
        <v>*</v>
      </c>
      <c r="I161" s="131" t="str">
        <f>IF(FN_MC!O155="","*",FN_MC!O155)</f>
        <v>*</v>
      </c>
      <c r="J161" s="131" t="str">
        <f>IF(FN_MC!P155="","*",FN_MC!P155)</f>
        <v>*</v>
      </c>
      <c r="K161" s="140" t="str">
        <f>IF(FN_MC!AK155="","*",FN_MC!AK155)</f>
        <v>-</v>
      </c>
      <c r="L161" s="140" t="str">
        <f>IF(FN_MC!AM155="","*",FN_MC!AM155)</f>
        <v>-</v>
      </c>
      <c r="M161" s="140" t="str">
        <f>IF(FN_MC!AP155="","*",FN_MC!AP155)</f>
        <v>-</v>
      </c>
      <c r="N161" s="140" t="str">
        <f>IF(FN_MC!AM155="","*",FN_MC!AM155)</f>
        <v>-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 t="str">
        <f>IF(FN_MC!B159="","*",FN_MC!B159)</f>
        <v>*</v>
      </c>
      <c r="B165" s="98" t="str">
        <f>IF(FN_MC!X159="","*",FN_MC!X159)</f>
        <v>*</v>
      </c>
      <c r="C165" s="99" t="str">
        <f>IF(FN_MC!S159="","*",FN_MC!S159)</f>
        <v>-</v>
      </c>
      <c r="D165" s="99" t="str">
        <f>IF(FN_MC!T159="","*",FN_MC!T159)</f>
        <v>-</v>
      </c>
      <c r="E165" s="99" t="str">
        <f>IF(FN_MC!D159="","*",FN_MC!D159)</f>
        <v>*</v>
      </c>
      <c r="F165" s="99" t="str">
        <f>IF(FN_MC!H159="","*",FN_MC!H159)</f>
        <v>*</v>
      </c>
      <c r="G165" s="99" t="str">
        <f>IF(FN_MC!M159="","*",FN_MC!M159)</f>
        <v>-</v>
      </c>
      <c r="H165" s="153" t="str">
        <f>IF(FN_MC!K159="","*",FN_MC!K159)</f>
        <v>*</v>
      </c>
      <c r="I165" s="131" t="str">
        <f>IF(FN_MC!O159="","*",FN_MC!O159)</f>
        <v>*</v>
      </c>
      <c r="J165" s="131" t="str">
        <f>IF(FN_MC!P159="","*",FN_MC!P159)</f>
        <v>*</v>
      </c>
      <c r="K165" s="140" t="str">
        <f>IF(FN_MC!AK159="","*",FN_MC!AK159)</f>
        <v>-</v>
      </c>
      <c r="L165" s="140" t="str">
        <f>IF(FN_MC!AM159="","*",FN_MC!AM159)</f>
        <v>-</v>
      </c>
      <c r="M165" s="140" t="str">
        <f>IF(FN_MC!AP159="","*",FN_MC!AP159)</f>
        <v>-</v>
      </c>
      <c r="N165" s="140" t="str">
        <f>IF(FN_MC!AM159="","*",FN_MC!AM159)</f>
        <v>-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*</v>
      </c>
      <c r="C170" s="99" t="str">
        <f>IF(FN_MC!S164="","*",FN_MC!S164)</f>
        <v>-</v>
      </c>
      <c r="D170" s="99" t="str">
        <f>IF(FN_MC!T164="","*",FN_MC!T164)</f>
        <v>-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-</v>
      </c>
      <c r="H170" s="153" t="str">
        <f>IF(FN_MC!K164="","*",FN_MC!K164)</f>
        <v>*</v>
      </c>
      <c r="I170" s="131" t="str">
        <f>IF(FN_MC!O164="","*",FN_MC!O164)</f>
        <v>*</v>
      </c>
      <c r="J170" s="131" t="str">
        <f>IF(FN_MC!P164="","*",FN_MC!P164)</f>
        <v>*</v>
      </c>
      <c r="K170" s="140" t="str">
        <f>IF(FN_MC!AK164="","*",FN_MC!AK164)</f>
        <v>ZFH2</v>
      </c>
      <c r="L170" s="140" t="str">
        <f>IF(FN_MC!AM164="","*",FN_MC!AM164)</f>
        <v>-</v>
      </c>
      <c r="M170" s="140" t="str">
        <f>IF(FN_MC!AP164="","*",FN_MC!AP164)</f>
        <v>-</v>
      </c>
      <c r="N170" s="140" t="str">
        <f>IF(FN_MC!AM164="","*",FN_MC!AM164)</f>
        <v>-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 t="str">
        <f>IF(FN_MC!B166="","*",FN_MC!B166)</f>
        <v>*</v>
      </c>
      <c r="B172" s="98" t="str">
        <f>IF(FN_MC!X166="","*",FN_MC!X166)</f>
        <v>*</v>
      </c>
      <c r="C172" s="99" t="str">
        <f>IF(FN_MC!S166="","*",FN_MC!S166)</f>
        <v>-</v>
      </c>
      <c r="D172" s="99" t="str">
        <f>IF(FN_MC!T166="","*",FN_MC!T166)</f>
        <v>-</v>
      </c>
      <c r="E172" s="99" t="str">
        <f>IF(FN_MC!D166="","*",FN_MC!D166)</f>
        <v>*</v>
      </c>
      <c r="F172" s="99" t="str">
        <f>IF(FN_MC!H166="","*",FN_MC!H166)</f>
        <v>*</v>
      </c>
      <c r="G172" s="99" t="str">
        <f>IF(FN_MC!M166="","*",FN_MC!M166)</f>
        <v>-</v>
      </c>
      <c r="H172" s="153" t="str">
        <f>IF(FN_MC!K166="","*",FN_MC!K166)</f>
        <v>*</v>
      </c>
      <c r="I172" s="131" t="str">
        <f>IF(FN_MC!O166="","*",FN_MC!O166)</f>
        <v>*</v>
      </c>
      <c r="J172" s="131" t="str">
        <f>IF(FN_MC!P166="","*",FN_MC!P166)</f>
        <v>*</v>
      </c>
      <c r="K172" s="140" t="str">
        <f>IF(FN_MC!AK166="","*",FN_MC!AK166)</f>
        <v>-</v>
      </c>
      <c r="L172" s="140" t="str">
        <f>IF(FN_MC!AM166="","*",FN_MC!AM166)</f>
        <v>-</v>
      </c>
      <c r="M172" s="140" t="str">
        <f>IF(FN_MC!AP166="","*",FN_MC!AP166)</f>
        <v>-</v>
      </c>
      <c r="N172" s="140" t="str">
        <f>IF(FN_MC!AM166="","*",FN_MC!AM166)</f>
        <v>-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1430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2026-01-08T16:25:17Z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