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36" documentId="120_S{118792C3-22EF-5104-A093-F22BFE3913F3}" xr6:coauthVersionLast="47" xr6:coauthVersionMax="47" xr10:uidLastSave="{344460A3-18AB-4712-AA02-CF0AEA29EE9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K79" i="15" s="1"/>
  <c r="M81" i="1" a="1"/>
  <c r="M81" i="1" s="1"/>
  <c r="L78" i="15" s="1"/>
  <c r="L81" i="1" a="1"/>
  <c r="L81" i="1" s="1"/>
  <c r="K78" i="15" s="1"/>
  <c r="M85" i="1" a="1"/>
  <c r="M85" i="1" s="1"/>
  <c r="L82" i="15" s="1"/>
  <c r="L85" i="1" a="1"/>
  <c r="L85" i="1" s="1"/>
  <c r="K82" i="15" s="1"/>
  <c r="A89" i="1"/>
  <c r="C89" i="1"/>
  <c r="F89" i="1"/>
  <c r="Q89" i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1" i="1" a="1"/>
  <c r="M91" i="1" s="1"/>
  <c r="L88" i="15" s="1"/>
  <c r="L91" i="1" a="1"/>
  <c r="L91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1" i="1"/>
  <c r="Q82" i="1"/>
  <c r="Q83" i="1"/>
  <c r="Q84" i="1"/>
  <c r="Q85" i="1"/>
  <c r="Q86" i="1"/>
  <c r="Q88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2" i="1"/>
  <c r="C92" i="1"/>
  <c r="L92" i="1" a="1"/>
  <c r="L92" i="1" s="1"/>
  <c r="K89" i="15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K90" i="15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10" i="12"/>
  <c r="F11" i="12"/>
  <c r="F12" i="12"/>
  <c r="F13" i="12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AM106" i="1"/>
  <c r="BB94" i="1" a="1"/>
  <c r="BB94" i="1" s="1"/>
  <c r="AM94" i="1"/>
  <c r="BC111" i="1" a="1"/>
  <c r="BC111" i="1" s="1"/>
  <c r="AM93" i="1"/>
  <c r="AM92" i="1"/>
  <c r="AM91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<sst xmlns="http://schemas.openxmlformats.org/spreadsheetml/2006/main" count="3946" uniqueCount="1230">
  <si>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</si>
  <si>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</si>
  <si>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</si>
  <si>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</si>
  <si>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</si>
  <si>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</si>
  <si>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</si>
  <si>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</si>
  <si>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</si>
  <si>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</si>
  <si>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</si>
  <si>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</si>
  <si>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</si>
  <si>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</si>
  <si>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</si>
  <si>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</si>
  <si>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</si>
  <si>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</si>
  <si>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</si>
  <si>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</si>
  <si>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</si>
  <si>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</si>
  <si>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</si>
  <si>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</si>
  <si>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</si>
  <si>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</si>
  <si>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</si>
  <si>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</si>
  <si>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</si>
  <si>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</si>
  <si>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</si>
  <si>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</si>
  <si>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</si>
  <si>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</si>
  <si>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</si>
  <si>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</si>
  <si>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</si>
  <si>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</si>
  <si>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</si>
  <si>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</si>
  <si>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</si>
  <si>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</si>
  <si>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</si>
  <si>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</si>
  <si>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</si>
  <si>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</si>
  <si>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</si>
  <si>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</si>
  <si>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</si>
  <si>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</si>
  <si>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</si>
  <si>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</si>
  <si>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</si>
  <si>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</si>
  <si>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</si>
  <si>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</si>
  <si>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</si>
  <si>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</si>
  <si>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</si>
  <si>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</si>
  <si>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</si>
  <si>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</si>
  <si>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</si>
  <si>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</si>
  <si>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</si>
  <si>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</si>
  <si>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</si>
  <si>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</si>
  <si>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</si>
  <si>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</si>
  <si>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</si>
  <si>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</si>
  <si>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</si>
  <si>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</si>
  <si>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</si>
  <si>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</si>
  <si>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</si>
  <si>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</si>
  <si>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</si>
  <si>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</si>
  <si>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</si>
  <si>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</si>
  <si>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</si>
  <si>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</si>
  <si>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</si>
  <si>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</si>
  <si>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</si>
  <si>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</si>
  <si>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</si>
  <si>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</si>
  <si>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</si>
  <si>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</si>
  <si>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</si>
  <si>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</si>
  <si>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</si>
  <si>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</si>
  <si>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</si>
  <si>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</si>
  <si>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</si>
  <si>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</si>
  <si>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</si>
  <si>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</si>
  <si>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</si>
  <si>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</si>
  <si>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</si>
  <si>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</si>
  <si>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</si>
  <si>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</si>
  <si>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</si>
  <si>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</si>
  <si>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</si>
  <si>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</si>
  <si>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</si>
  <si>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</si>
  <si>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</si>
  <si>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</si>
  <si>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</si>
  <si>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</si>
  <si>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</si>
  <si>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</si>
  <si>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</si>
  <si>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</si>
  <si>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</si>
  <si>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</si>
  <si>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</si>
  <si>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</si>
  <si>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</si>
  <si>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</si>
  <si>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</si>
  <si>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</si>
  <si>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</si>
  <si>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</si>
  <si>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</si>
  <si>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</si>
  <si>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</si>
  <si>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</si>
  <si>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</si>
  <si>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</si>
  <si>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</si>
  <si>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</si>
  <si>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</si>
  <si>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</si>
  <si>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</si>
  <si>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</si>
  <si>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</si>
  <si>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</si>
  <si>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</si>
  <si>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</si>
  <si>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</si>
  <si>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</si>
  <si>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</si>
  <si>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</si>
  <si>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</si>
  <si>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</si>
  <si>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</si>
  <si>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</si>
  <si>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</si>
  <si>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</si>
  <si>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</si>
  <si>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</si>
  <si>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</si>
  <si>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</si>
  <si>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</si>
  <si>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</si>
  <si>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</si>
  <si>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</si>
  <si>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</si>
  <si>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</si>
  <si>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</si>
  <si>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</si>
  <si>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</si>
  <si>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</si>
  <si>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</si>
  <si>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</si>
  <si>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</si>
  <si>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</si>
  <si>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</si>
  <si>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</si>
  <si>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</si>
  <si>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</si>
  <si>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</si>
  <si>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</si>
  <si>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</si>
  <si>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</si>
  <si>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</si>
  <si>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</si>
  <si>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</si>
  <si>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</si>
  <si>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</si>
  <si>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</si>
  <si>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</si>
  <si>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</si>
  <si>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</si>
  <si>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</si>
  <si>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</si>
  <si>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</si>
  <si>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</si>
  <si>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</si>
  <si>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</si>
  <si>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</si>
  <si>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</si>
  <si>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</si>
  <si>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</si>
  <si>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</si>
  <si>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</si>
  <si>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</si>
  <si>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</si>
  <si>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</si>
  <si>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</si>
  <si>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</si>
  <si>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</si>
  <si>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</si>
  <si>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</si>
  <si>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</si>
  <si>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</si>
  <si>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</si>
  <si>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</si>
  <si>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</si>
  <si>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</si>
  <si>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</si>
  <si>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</si>
  <si>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</si>
  <si>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</si>
  <si>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</si>
  <si>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</si>
  <si>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</si>
  <si>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</si>
  <si>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</si>
  <si>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</si>
  <si>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</si>
  <si>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</si>
  <si>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</si>
  <si>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</si>
  <si>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</si>
  <si>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</si>
  <si>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</si>
  <si>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</si>
  <si>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</si>
  <si>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</si>
  <si>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</si>
  <si>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</si>
  <si>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</si>
  <si>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</si>
  <si>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</si>
  <si>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</si>
  <si>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</si>
  <si>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</si>
  <si>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</si>
  <si>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</si>
  <si>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</si>
  <si>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</si>
  <si>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</si>
  <si>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</si>
  <si>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</si>
  <si>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</si>
  <si>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</si>
  <si>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</si>
  <si>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</si>
  <si>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</si>
  <si>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</si>
  <si>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</si>
  <si>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</si>
  <si>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</si>
  <si>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</si>
  <si>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</si>
  <si>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</si>
  <si>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</si>
  <si>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</si>
  <si>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</si>
  <si>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</si>
  <si>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</si>
  <si>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</si>
  <si>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</si>
  <si>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</si>
  <si>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</si>
  <si>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</si>
  <si>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</si>
  <si>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</si>
  <si>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</si>
  <si>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</si>
  <si>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</si>
  <si>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</si>
  <si>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</si>
  <si>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</si>
  <si>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</si>
  <si>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</si>
  <si>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</si>
  <si>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</si>
  <si>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</si>
  <si>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</si>
  <si>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</si>
  <si>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</si>
  <si>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</si>
  <si>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</si>
  <si>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</si>
  <si>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</si>
  <si>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</si>
  <si>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</si>
  <si>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</si>
  <si>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</si>
  <si>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</si>
  <si>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</si>
  <si>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</si>
  <si>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</si>
  <si>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</si>
  <si>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</si>
  <si>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</si>
  <si>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</si>
  <si>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</si>
  <si>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</si>
  <si>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</si>
  <si>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</si>
  <si>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</si>
  <si>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</si>
  <si>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</si>
  <si>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</si>
  <si>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</si>
  <si>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</si>
  <si>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</si>
  <si>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</si>
  <si>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</si>
  <si>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</si>
  <si>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</si>
  <si>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</si>
  <si>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</si>
  <si>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</si>
  <si>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</si>
  <si>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</si>
  <si>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</si>
  <si>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</si>
  <si>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</si>
  <si>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</si>
  <si>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</si>
  <si>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</si>
  <si>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</si>
  <si>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</si>
  <si>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</si>
  <si>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</si>
  <si>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</si>
  <si>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</si>
  <si>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</si>
  <si>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</si>
  <si>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</si>
  <si>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</si>
  <si>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</si>
  <si>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</si>
  <si>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</si>
  <si>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</si>
  <si>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</si>
  <si>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</si>
  <si>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</si>
  <si>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</si>
  <si>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</si>
  <si>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</si>
  <si>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</si>
  <si>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</si>
  <si>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</si>
  <si>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</si>
  <si>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</si>
  <si>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</si>
  <si>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</si>
  <si>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</si>
  <si>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</si>
  <si>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</si>
  <si>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</si>
  <si>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</si>
  <si>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</si>
  <si>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</si>
  <si>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</si>
  <si>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</si>
  <si>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</si>
  <si>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</si>
  <si>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</si>
  <si>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</si>
  <si>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</si>
  <si>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</si>
  <si>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</si>
  <si>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</si>
  <si>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</si>
  <si>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</si>
  <si>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</si>
  <si>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</si>
  <si>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</si>
  <si>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</si>
  <si>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</si>
  <si>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</si>
  <si>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</si>
  <si>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</si>
  <si>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</si>
  <si>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</si>
  <si>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</si>
  <si>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</si>
  <si>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</si>
  <si>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</si>
  <si>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</si>
  <si>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</si>
  <si>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</si>
  <si>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</si>
  <si>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</si>
  <si>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</si>
  <si>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</si>
  <si>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</si>
  <si>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</si>
  <si>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</si>
  <si>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</si>
  <si>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</si>
  <si>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</si>
  <si>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</si>
  <si>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</si>
  <si>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</si>
  <si>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</si>
  <si>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</si>
  <si>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</si>
  <si>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</si>
  <si>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</si>
  <si>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</si>
  <si>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</si>
  <si>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</si>
  <si>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</si>
  <si>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</si>
  <si>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</si>
  <si>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</si>
  <si>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</si>
  <si>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</si>
  <si>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</si>
  <si>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</si>
  <si>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</si>
  <si>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</si>
  <si>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</si>
  <si>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</si>
  <si>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</si>
  <si>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</si>
  <si>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</si>
  <si>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</si>
  <si>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</si>
  <si>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</si>
  <si>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</si>
  <si>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</si>
  <si>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</si>
  <si>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</si>
  <si>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</si>
  <si>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</si>
  <si>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</si>
  <si>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</si>
  <si>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</si>
  <si>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</si>
  <si>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</si>
  <si>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</si>
  <si>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</si>
  <si>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</si>
  <si>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</si>
  <si>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</si>
  <si>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</si>
  <si>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</si>
  <si>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</si>
  <si>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</si>
  <si>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</si>
  <si>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</si>
  <si>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</si>
  <si>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</si>
  <si>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</si>
  <si>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</si>
  <si>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</si>
  <si>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</si>
  <si>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</si>
  <si>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</si>
  <si>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</si>
  <si>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</si>
  <si>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</si>
  <si>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</si>
  <si>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</si>
  <si>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</si>
  <si>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</si>
  <si>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</si>
  <si>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</si>
  <si>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</si>
  <si>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</si>
  <si>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</si>
  <si>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</si>
  <si>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</si>
  <si>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</si>
  <si>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</si>
  <si>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</si>
  <si>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</si>
  <si>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</si>
  <si>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</si>
  <si>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</si>
  <si>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</si>
  <si>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</si>
  <si>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</si>
  <si>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</si>
  <si>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</si>
  <si>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</si>
  <si>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</si>
  <si>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</si>
  <si>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</si>
  <si>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</si>
  <si>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</si>
  <si>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</si>
  <si>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</si>
  <si>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</si>
  <si>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</si>
  <si>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</si>
  <si>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</si>
  <si>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</si>
  <si>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</si>
  <si>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</si>
  <si>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</si>
  <si>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</si>
  <si>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</si>
  <si>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</si>
  <si>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</si>
  <si>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</si>
  <si>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</si>
  <si>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</si>
  <si>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</si>
  <si>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</si>
  <si>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</si>
  <si>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</si>
  <si>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</si>
  <si>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</si>
  <si>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</si>
  <si>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</si>
  <si>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</si>
  <si>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</si>
  <si>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</si>
  <si>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</si>
  <si>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</si>
  <si>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</si>
  <si>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</si>
  <si>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</si>
  <si>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</si>
  <si>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</si>
  <si>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</si>
  <si>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</si>
  <si>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</si>
  <si>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</si>
  <si>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</si>
  <si>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</si>
  <si>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</si>
  <si>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</si>
  <si>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</si>
  <si>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</si>
  <si>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</si>
  <si>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</si>
  <si>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</si>
  <si>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</si>
  <si>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</si>
  <si>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</si>
  <si>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</si>
  <si>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</si>
  <si>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</si>
  <si>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</si>
  <si>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</si>
  <si>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</si>
  <si>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</si>
  <si>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</si>
  <si>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</si>
  <si>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</si>
  <si>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</si>
  <si>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</si>
  <si>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</si>
  <si>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</si>
  <si>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</si>
  <si>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</si>
  <si>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</si>
  <si>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</si>
  <si>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</si>
  <si>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</si>
  <si>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</si>
  <si>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</si>
  <si>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</si>
  <si>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</si>
  <si>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</si>
  <si>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</si>
  <si>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</si>
  <si>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</si>
  <si>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</si>
  <si>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</si>
  <si>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</si>
  <si>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</si>
  <si>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</si>
  <si>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</si>
  <si>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</si>
  <si>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</si>
  <si>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</si>
  <si>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</si>
  <si>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</si>
  <si>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</si>
  <si>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</si>
  <si>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</si>
  <si>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</si>
  <si>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</si>
  <si>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</si>
  <si>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</si>
  <si>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</si>
  <si>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</si>
  <si>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</si>
  <si>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</si>
  <si>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</si>
  <si>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</si>
  <si>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</si>
  <si>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</si>
  <si>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</si>
  <si>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</si>
  <si>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</si>
  <si>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</si>
  <si>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</si>
  <si>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</si>
  <si>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</si>
  <si>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</si>
  <si>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</si>
  <si>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</si>
  <si>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</si>
  <si>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</si>
  <si>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</si>
  <si>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</si>
  <si>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</si>
  <si>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</si>
  <si>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</si>
  <si>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</si>
  <si>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</si>
  <si>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</si>
  <si>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</si>
  <si>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</si>
  <si>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</si>
  <si>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</si>
  <si>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</si>
  <si>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</si>
  <si>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</si>
  <si>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</si>
  <si>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</si>
  <si>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</si>
  <si>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</si>
  <si>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</si>
  <si>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</si>
  <si>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</si>
  <si>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</si>
  <si>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</si>
  <si>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</si>
  <si>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</si>
  <si>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</si>
  <si>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</si>
  <si>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</si>
  <si>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</si>
  <si>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</si>
  <si>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</si>
  <si>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</si>
  <si>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</si>
  <si>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</si>
  <si>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</si>
  <si>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</si>
  <si>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</si>
  <si>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</si>
  <si>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</si>
  <si>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</si>
  <si>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</si>
  <si>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</si>
  <si>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</si>
  <si>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</si>
  <si>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</si>
  <si>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</si>
  <si>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</si>
  <si>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</si>
  <si>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</si>
  <si>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</si>
  <si>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</si>
  <si>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</si>
  <si>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</si>
  <si>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</si>
  <si>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</si>
  <si>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</si>
  <si>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</si>
  <si>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</si>
  <si>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</si>
  <si>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</si>
  <si>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</si>
  <si>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</si>
  <si>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</si>
  <si>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</si>
  <si>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</si>
  <si>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</si>
  <si>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</si>
  <si>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</si>
  <si>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</si>
  <si>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</si>
  <si>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</si>
  <si>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</si>
  <si>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</si>
  <si>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</si>
  <si>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</si>
  <si>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</si>
  <si>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</si>
  <si>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</si>
  <si>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</si>
  <si>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</si>
  <si>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</si>
  <si>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</si>
  <si>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</si>
  <si>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</si>
  <si>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</si>
  <si>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</si>
  <si>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</si>
  <si>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</si>
  <si>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</si>
  <si>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</si>
  <si>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</si>
  <si>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</si>
  <si>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</si>
  <si>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</si>
  <si>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</si>
  <si>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</si>
  <si>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</si>
  <si>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</si>
  <si>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</si>
  <si>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</si>
  <si>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</si>
  <si>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</si>
  <si>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</si>
  <si>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</si>
  <si>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</si>
  <si>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</si>
  <si>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</si>
  <si>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</si>
  <si>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</si>
  <si>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</si>
  <si>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</si>
  <si>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</si>
  <si>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</si>
  <si>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</si>
  <si>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</si>
  <si>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</si>
  <si>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</si>
  <si>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</si>
  <si>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</si>
  <si>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</si>
  <si>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</si>
  <si>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</si>
  <si>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</si>
  <si>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</si>
  <si>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</si>
  <si>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</si>
  <si>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</si>
  <si>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</si>
  <si>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</si>
  <si>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</si>
  <si>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</si>
  <si>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</si>
  <si>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</si>
  <si>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</si>
  <si>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</si>
  <si>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</si>
  <si>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</si>
  <si>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</si>
  <si>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</si>
  <si>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</si>
  <si>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</si>
  <si>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</si>
  <si>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</si>
  <si>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</si>
  <si>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</si>
  <si>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</si>
  <si>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</si>
  <si>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</si>
  <si>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</si>
  <si>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</si>
  <si>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</si>
  <si>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</si>
  <si>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</si>
  <si>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</si>
  <si>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</si>
  <si>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</si>
  <si>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</si>
  <si>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</si>
  <si>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</si>
  <si>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</si>
  <si>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</si>
  <si>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</si>
  <si>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</si>
  <si>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</si>
  <si>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</si>
  <si>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</si>
  <si>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</si>
  <si>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</si>
  <si>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</si>
  <si>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</si>
  <si>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</si>
  <si>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</si>
  <si>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</si>
  <si>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</si>
  <si>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</si>
  <si>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</si>
  <si>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</si>
  <si>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</si>
  <si>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</si>
  <si>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</si>
  <si>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</si>
  <si>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</si>
  <si>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</si>
  <si>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</si>
  <si>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</si>
  <si>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</si>
  <si>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</si>
  <si>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</si>
  <si>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</si>
  <si>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</si>
  <si>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</si>
  <si>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</si>
  <si>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</si>
  <si>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</si>
  <si>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</si>
  <si>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</si>
  <si>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</si>
  <si>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</si>
  <si>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</si>
  <si>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</si>
  <si>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</si>
  <si>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</si>
  <si>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</si>
  <si>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</si>
  <si>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</si>
  <si>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</si>
  <si>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</si>
  <si>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</si>
  <si>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</si>
  <si>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</si>
  <si>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</si>
  <si>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</si>
  <si>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</si>
  <si>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</si>
  <si>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</si>
  <si>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</si>
  <si>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</si>
  <si>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</si>
  <si>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</si>
  <si>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</si>
  <si>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</si>
  <si>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</si>
  <si>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</si>
  <si>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</si>
  <si>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</si>
  <si>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</si>
  <si>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</si>
  <si>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</si>
  <si>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</si>
  <si>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</si>
  <si>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</si>
  <si>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</si>
  <si>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</si>
  <si>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</si>
  <si>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</si>
  <si>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</si>
  <si>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</si>
  <si>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</si>
  <si>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</si>
  <si>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</si>
  <si>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</si>
  <si>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</si>
  <si>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</si>
  <si>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</si>
  <si>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</si>
  <si>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</si>
  <si>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</si>
  <si>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</si>
  <si>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</si>
  <si>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</si>
  <si>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</si>
  <si>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</si>
  <si>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</si>
  <si>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</si>
  <si>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</si>
  <si>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</si>
  <si>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</si>
  <si>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</si>
  <si>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</si>
  <si>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</si>
  <si>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</si>
  <si>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</si>
  <si>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</si>
  <si>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</si>
  <si>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</si>
  <si>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</si>
  <si>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</si>
  <si>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</si>
  <si>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</si>
  <si>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</si>
  <si>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</si>
  <si>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</si>
  <si>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</si>
  <si>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</si>
  <si>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</si>
  <si>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</si>
  <si>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</si>
  <si>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</si>
  <si>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</si>
  <si>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</si>
  <si>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</si>
  <si>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</si>
  <si>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</si>
  <si>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</si>
  <si>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</si>
  <si>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</si>
  <si>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</si>
  <si>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</si>
  <si>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</si>
  <si>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</si>
  <si>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</si>
  <si>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</si>
  <si>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</si>
  <si>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</si>
  <si>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</si>
  <si>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</si>
  <si>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</si>
  <si>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</si>
  <si>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</si>
  <si>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</si>
  <si>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</si>
  <si>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</si>
  <si>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</si>
  <si>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</si>
  <si>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</si>
  <si>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</si>
  <si>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</si>
  <si>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</si>
  <si>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</si>
  <si>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</si>
  <si>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</si>
  <si>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</si>
  <si>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</si>
  <si>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</si>
  <si>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</si>
  <si>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</si>
  <si>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</si>
  <si>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</si>
  <si>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</si>
  <si>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</si>
  <si>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</si>
  <si>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</si>
  <si>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</si>
  <si>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</si>
  <si>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</si>
  <si>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</si>
  <si>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</si>
  <si>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</si>
  <si>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</si>
  <si>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</si>
  <si>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</si>
  <si>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</si>
  <si>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</si>
  <si>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</si>
  <si>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</si>
  <si>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</si>
  <si>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</si>
  <si>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</si>
  <si>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</si>
  <si>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</si>
  <si>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</si>
  <si>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</si>
  <si>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</si>
  <si>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</si>
  <si>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</si>
  <si>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</si>
  <si>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</si>
  <si>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</si>
  <si>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</si>
  <si>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</si>
  <si>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</si>
  <si>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</si>
  <si>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</si>
  <si>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</si>
  <si>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</si>
  <si>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</si>
  <si>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</si>
  <si>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</si>
  <si>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</si>
  <si>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</si>
  <si>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</si>
  <si>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</si>
  <si>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</si>
  <si>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</si>
  <si>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</si>
  <si>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</si>
  <si>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</si>
  <si>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</si>
  <si>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</si>
  <si>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</si>
  <si>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</si>
  <si>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</si>
  <si>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</si>
  <si>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</si>
  <si>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</si>
  <si>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</si>
  <si>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</si>
  <si>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</si>
  <si>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</si>
  <si>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</si>
  <si>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</si>
  <si>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</si>
  <si>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</si>
  <si>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</si>
  <si>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</si>
  <si>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</si>
  <si>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</si>
  <si>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</si>
  <si>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</si>
  <si>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</si>
  <si>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</si>
  <si>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</si>
  <si>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</si>
  <si>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</si>
  <si>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</si>
  <si>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</si>
  <si>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</si>
  <si>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</si>
  <si>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</si>
  <si>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</si>
  <si>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</si>
  <si>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</si>
  <si>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</si>
  <si>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</si>
  <si>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</si>
  <si>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</si>
  <si>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</si>
  <si>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</si>
  <si>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</si>
  <si>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</si>
  <si>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</si>
  <si>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</si>
  <si>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</si>
  <si>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</si>
  <si>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</si>
  <si>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</si>
  <si>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</si>
  <si>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</si>
  <si>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</si>
  <si>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</si>
  <si>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</si>
  <si>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</si>
  <si>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</si>
  <si>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</si>
  <si>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</si>
  <si>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</si>
  <si>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</si>
  <si>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</si>
  <si>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</si>
  <si>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</si>
  <si>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</si>
  <si>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</si>
  <si>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</si>
  <si>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</si>
  <si>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</si>
  <si>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</si>
  <si>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</si>
  <si>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</si>
  <si>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</si>
  <si>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</si>
  <si>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</si>
  <si>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</si>
  <si>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</si>
  <si>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</si>
  <si>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</si>
  <si>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</si>
  <si>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</si>
  <si>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</si>
  <si>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</si>
  <si>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</si>
  <si>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</si>
  <si>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</si>
  <si>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</si>
  <si>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</si>
  <si>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</si>
  <si>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</si>
  <si>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</si>
  <si>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</si>
  <si>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</si>
  <si>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</si>
  <si>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</si>
  <si>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</si>
  <si>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</si>
  <si>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</si>
  <si>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</si>
  <si>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</si>
  <si>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</si>
  <si>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</si>
  <si>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</si>
  <si>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</si>
  <si>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</si>
  <si>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</si>
  <si>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</si>
  <si>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</si>
  <si>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</si>
  <si>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</si>
  <si>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</si>
  <si>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</si>
  <si>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</si>
  <si>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</si>
  <si>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</si>
  <si>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</si>
  <si>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</si>
  <si>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</si>
  <si>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</si>
  <si>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</si>
  <si>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</si>
  <si>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</si>
  <si>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</si>
  <si>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</si>
  <si>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</si>
  <si>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</si>
  <si>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</si>
  <si>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</si>
  <si>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</si>
  <si>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</si>
  <si>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</si>
  <si>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</si>
  <si>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</si>
  <si>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</si>
  <si>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</si>
  <si>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</si>
  <si>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</si>
  <si>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</si>
  <si>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</si>
  <si>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</si>
  <si>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</si>
  <si>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</si>
  <si>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</si>
  <si>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</si>
  <si>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</si>
  <si>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</si>
  <si>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</si>
  <si>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</si>
  <si>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</si>
  <si>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</si>
  <si>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</si>
  <si>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</si>
  <si>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</si>
  <si>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</si>
  <si>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</si>
  <si>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</si>
  <si>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</si>
  <si>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</si>
  <si>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</si>
  <si>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</si>
  <si>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</si>
  <si>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</si>
  <si>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</si>
  <si>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</si>
  <si>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</si>
  <si>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</si>
  <si>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</si>
  <si>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</si>
  <si>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</si>
  <si>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</si>
  <si>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</si>
  <si>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</si>
  <si>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</si>
  <si>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</si>
  <si>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</si>
  <si>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</si>
  <si>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</si>
  <si>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</si>
  <si>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</si>
  <si>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</si>
  <si>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</si>
  <si>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</si>
  <si>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</si>
  <si>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</si>
  <si>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</si>
  <si>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</si>
  <si>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</si>
  <si>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</si>
  <si>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</si>
  <si>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</si>
  <si>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</si>
  <si>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</si>
  <si>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</si>
  <si>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</si>
  <si>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</si>
  <si>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</si>
  <si>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</si>
  <si>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Marcone </t>
  </si>
  <si>
    <t xml:space="preserve">Substutuiçao de dormente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</si>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</sst>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24" fillId="34" borderId="2" xfId="0" applyNumberFormat="1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BG1" activePane="topRight" state="frozen"/>
      <selection pane="topRight" activeCell="BL76" sqref="BL76:BN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2" t="s">
        <v>968</v>
      </c>
      <c r="C1" s="233"/>
      <c r="D1" s="233"/>
      <c r="E1" s="232" t="s">
        <v>969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09" t="s">
        <v>970</v>
      </c>
      <c r="AI1" s="210"/>
      <c r="AJ1" s="210"/>
      <c r="AK1" s="210"/>
      <c r="AL1" s="211"/>
      <c r="AM1" s="212"/>
      <c r="AN1" s="210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3"/>
      <c r="BF1" s="4"/>
      <c r="BG1" s="214" t="s">
        <v>971</v>
      </c>
      <c r="BH1" s="215"/>
      <c r="BI1" s="215"/>
      <c r="BJ1" s="216"/>
      <c r="BK1" s="4"/>
      <c r="BL1" s="206" t="s">
        <v>972</v>
      </c>
      <c r="BM1" s="207"/>
      <c r="BN1" s="207"/>
      <c r="BO1" s="207"/>
      <c r="BP1" s="207"/>
      <c r="BQ1" s="207"/>
      <c r="BR1" s="208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9" t="s">
        <v>973</v>
      </c>
      <c r="AI2" s="210"/>
      <c r="AJ2" s="210"/>
      <c r="AK2" s="210"/>
      <c r="AL2" s="211"/>
      <c r="AM2" s="212"/>
      <c r="AN2" s="210"/>
      <c r="AO2" s="210"/>
      <c r="AP2" s="213"/>
      <c r="AQ2" s="5"/>
      <c r="AR2" s="209" t="s">
        <v>976</v>
      </c>
      <c r="AS2" s="210"/>
      <c r="AT2" s="210"/>
      <c r="AU2" s="210"/>
      <c r="AV2" s="210"/>
      <c r="AW2" s="210"/>
      <c r="AX2" s="213"/>
      <c r="AY2" s="5"/>
      <c r="AZ2" s="223" t="s">
        <v>977</v>
      </c>
      <c r="BA2" s="224"/>
      <c r="BB2" s="209" t="s">
        <v>974</v>
      </c>
      <c r="BC2" s="210"/>
      <c r="BD2" s="210"/>
      <c r="BE2" s="213"/>
      <c r="BF2" s="4"/>
      <c r="BG2" s="217"/>
      <c r="BH2" s="218"/>
      <c r="BI2" s="218"/>
      <c r="BJ2" s="219"/>
      <c r="BK2" s="4"/>
      <c r="BL2" s="220"/>
      <c r="BM2" s="221"/>
      <c r="BN2" s="221"/>
      <c r="BO2" s="221"/>
      <c r="BP2" s="221"/>
      <c r="BQ2" s="221"/>
      <c r="BR2" s="222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3" t="s">
        <v>978</v>
      </c>
      <c r="AI3" s="224"/>
      <c r="AJ3" s="223" t="s">
        <v>979</v>
      </c>
      <c r="AK3" s="229"/>
      <c r="AL3" s="230"/>
      <c r="AM3" s="231"/>
      <c r="AN3" s="229"/>
      <c r="AO3" s="229"/>
      <c r="AP3" s="224"/>
      <c r="AQ3" s="60"/>
      <c r="AR3" s="227" t="s">
        <v>985</v>
      </c>
      <c r="AS3" s="228"/>
      <c r="AT3" s="227" t="s">
        <v>986</v>
      </c>
      <c r="AU3" s="228"/>
      <c r="AV3" s="227" t="s">
        <v>987</v>
      </c>
      <c r="AW3" s="228"/>
      <c r="AX3" s="60" t="s">
        <v>988</v>
      </c>
      <c r="AY3" s="60"/>
      <c r="AZ3" s="225"/>
      <c r="BA3" s="226"/>
      <c r="BB3" s="223" t="s">
        <v>981</v>
      </c>
      <c r="BC3" s="229"/>
      <c r="BD3" s="229"/>
      <c r="BE3" s="224"/>
      <c r="BF3" s="59"/>
      <c r="BG3" s="217"/>
      <c r="BH3" s="218"/>
      <c r="BI3" s="218"/>
      <c r="BJ3" s="219"/>
      <c r="BK3" s="59"/>
      <c r="BL3" s="206" t="s">
        <v>989</v>
      </c>
      <c r="BM3" s="207"/>
      <c r="BN3" s="207"/>
      <c r="BO3" s="208"/>
      <c r="BP3" s="206" t="s">
        <v>773</v>
      </c>
      <c r="BQ3" s="207"/>
      <c r="BR3" s="208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2"/>
      <c r="AR66" s="202"/>
      <c r="AS66" s="202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203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4"/>
      <c r="BH66" s="16"/>
      <c r="BI66" s="204"/>
      <c r="BJ66" s="205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1169</v>
      </c>
      <c r="BJ67" s="16" t="s">
        <v>1169</v>
      </c>
      <c r="BK67" s="15"/>
      <c r="BL67" s="130" t="s">
        <v>471</v>
      </c>
      <c r="BM67" s="130" t="s">
        <v>500</v>
      </c>
      <c r="BN67" s="130" t="s">
        <v>561</v>
      </c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1170</v>
      </c>
      <c r="M68" s="127" t="s">
        <v>1171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IF(D68="","*",IFERROR(IF(ISODD(COUNT(AR68:AW1081)),"ERRO",SUM((AS68-AR68),(AU68-AT68),(AW68-AV68))),"ERRO"))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1172</v>
      </c>
      <c r="BJ68" s="16" t="s">
        <v>1172</v>
      </c>
      <c r="BK68" s="15"/>
      <c r="BL68" s="130" t="s">
        <v>476</v>
      </c>
      <c r="BM68" s="130" t="s">
        <v>476</v>
      </c>
      <c r="BN68" s="130" t="s">
        <v>476</v>
      </c>
      <c r="BO68" s="19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IF(D69="","*",IFERROR(IF(ISODD(COUNT(AR69:AW1066)),"ERRO",SUM((AS69-AR69),(AU69-AT69),(AW69-AV69))),"ERRO"))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1173</v>
      </c>
      <c r="BJ69" s="16" t="s">
        <v>1173</v>
      </c>
      <c r="BK69" s="15"/>
      <c r="BL69" s="130" t="s">
        <v>476</v>
      </c>
      <c r="BM69" s="130" t="s">
        <v>476</v>
      </c>
      <c r="BN69" s="130" t="s">
        <v>476</v>
      </c>
      <c r="BO69" s="17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1174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IF(D70="","*",IFERROR(IF(ISODD(COUNT(AR70:AW1067)),"ERRO",SUM((AS70-AR70),(AU70-AT70),(AW70-AV70))),"ERRO"))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1173</v>
      </c>
      <c r="BI70" s="16" t="s">
        <v>1173</v>
      </c>
      <c r="BJ70" s="16" t="s">
        <v>1173</v>
      </c>
      <c r="BK70" s="15"/>
      <c r="BL70" s="130" t="s">
        <v>476</v>
      </c>
      <c r="BM70" s="130" t="s">
        <v>476</v>
      </c>
      <c r="BN70" s="130" t="s">
        <v>476</v>
      </c>
      <c r="BO70" s="17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2"/>
      <c r="AR71" s="202"/>
      <c r="AS71" s="202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203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4"/>
      <c r="BH71" s="16"/>
      <c r="BI71" s="204"/>
      <c r="BJ71" s="205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>
        <v>0.33611111111111114</v>
      </c>
      <c r="AR72" s="108">
        <v>0</v>
      </c>
      <c r="AS72" s="108">
        <v>0</v>
      </c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1169</v>
      </c>
      <c r="BJ72" s="16" t="s">
        <v>1169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1175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1169</v>
      </c>
      <c r="BJ73" s="16" t="s">
        <v>1169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2"/>
      <c r="AR74" s="202"/>
      <c r="AS74" s="202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203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4"/>
      <c r="BH74" s="16"/>
      <c r="BI74" s="204"/>
      <c r="BJ74" s="205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IF(D76="","*",IFERROR(IF(ISODD(COUNT(AR76:AW1073)),"ERRO",SUM((AS76-AR76),(AU76-AT76),(AW76-AV76))),"ERRO"))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1173</v>
      </c>
      <c r="BJ76" s="16" t="s">
        <v>1173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1169</v>
      </c>
      <c r="BI77" s="110" t="s">
        <v>1169</v>
      </c>
      <c r="BJ77" s="110" t="s">
        <v>1169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 t="s">
        <v>455</v>
      </c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 t="s">
        <v>446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1176</v>
      </c>
      <c r="M83" s="127" t="s">
        <v>1177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1178</v>
      </c>
      <c r="W83" s="104" t="s">
        <v>452</v>
      </c>
      <c r="X83" s="129" t="s">
        <v>455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332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1174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ZDP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 t="s">
        <v>455</v>
      </c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1179</v>
      </c>
      <c r="V90" s="151" t="s">
        <v>1180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IF(D90="","*",IFERROR(IF(ISODD(COUNT(AR90:AW1103)),"ERRO",SUM((AS90-AR90),(AU90-AT90),(AW90-AV90))),"ERRO"))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 hidden="1">
      <c r="A91" s="45" t="str">
        <f t="shared" ref="A91:A153" si="5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139.19999999999999</v>
      </c>
      <c r="K91" s="105">
        <v>135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 t="str">
        <f>IF(BS_CONTROLE[[#This Row],[SB]]=0, "-", BS_CONTROLE[[#This Row],[SB]])</f>
        <v>139ZQX1</v>
      </c>
      <c r="AN91" s="105">
        <f>IF(BS_CONTROLE[[#This Row],[SUB]]=0, "-", BS_CONTROLE[[#This Row],[SUB]])</f>
        <v>70</v>
      </c>
      <c r="AO91" s="105">
        <f>BS_CONTROLE[[#This Row],[KM - Inicio]]</f>
        <v>139.19999999999999</v>
      </c>
      <c r="AP91" s="105">
        <f>BS_CONTROLE[[#This Row],[KM - Inicio]]</f>
        <v>139.19999999999999</v>
      </c>
      <c r="AQ91" s="108"/>
      <c r="AR91" s="108"/>
      <c r="AS91" s="108"/>
      <c r="AT91" s="135"/>
      <c r="AU91" s="135"/>
      <c r="AV91" s="13"/>
      <c r="AW91" s="13"/>
      <c r="AX91" s="178">
        <f>IF(D91="","*",IFERROR(IF(ISODD(COUNT(AR91:AW1084)),"ERRO",SUM((AS91-AR91),(AU91-AT91),(AW91-AV91))),"ERRO"))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ref="BP91:BP153" si="6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ref="BS91" si="7">IF(BM91="","",SUBSTITUTE(BL91," ","")&amp;SUBSTITUTE(BM91," ",""))</f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2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19">
    <cfRule type="cellIs" dxfId="189" priority="54261" operator="equal">
      <formula>"OPORTUNIDADE"</formula>
    </cfRule>
  </conditionalFormatting>
  <conditionalFormatting sqref="X6:Y27 X41:Y41 Y40 X44:Y45 Y42:Y43 Y49:Y50 X51:Y51 Y30:Y38 X30:X40 Y52:Y56 Y58:Y61 Y74:Y77 X62:Y65 Y66:Y72 X66:X74 X78:Y1019">
    <cfRule type="cellIs" dxfId="188" priority="11847" operator="equal">
      <formula>"NÃO"</formula>
    </cfRule>
    <cfRule type="cellIs" dxfId="187" priority="11848" operator="equal">
      <formula>"SIM"</formula>
    </cfRule>
  </conditionalFormatting>
  <conditionalFormatting sqref="AY6:AY1019">
    <cfRule type="expression" dxfId="186" priority="54303">
      <formula>#REF!=1</formula>
    </cfRule>
  </conditionalFormatting>
  <conditionalFormatting sqref="T6:T1019 AX6:AX1019 BD6:BD1019">
    <cfRule type="cellIs" dxfId="185" priority="54287" operator="equal">
      <formula>"ERRO"</formula>
    </cfRule>
  </conditionalFormatting>
  <conditionalFormatting sqref="BP6:BP1019">
    <cfRule type="cellIs" dxfId="184" priority="54282" operator="equal">
      <formula>"Produção e Intervalo"</formula>
    </cfRule>
    <cfRule type="cellIs" dxfId="183" priority="54283" operator="equal">
      <formula>"Aderente"</formula>
    </cfRule>
    <cfRule type="cellIs" dxfId="182" priority="54284" operator="equal">
      <formula>"Intervalo"</formula>
    </cfRule>
    <cfRule type="cellIs" dxfId="181" priority="54285" operator="equal">
      <formula>"Produção"</formula>
    </cfRule>
    <cfRule type="cellIs" dxfId="180" priority="54286" operator="equal">
      <formula>"ERRO"</formula>
    </cfRule>
  </conditionalFormatting>
  <conditionalFormatting sqref="BQ6:BR1019">
    <cfRule type="cellIs" dxfId="179" priority="54264" operator="equal">
      <formula>"*"</formula>
    </cfRule>
    <cfRule type="cellIs" dxfId="178" priority="54265" operator="greaterThanOrEqual">
      <formula>1</formula>
    </cfRule>
    <cfRule type="cellIs" dxfId="177" priority="54266" operator="lessThan">
      <formula>1</formula>
    </cfRule>
  </conditionalFormatting>
  <conditionalFormatting sqref="BJ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64" operator="equal">
      <formula>"OPORTUNIDADE"</formula>
    </cfRule>
  </conditionalFormatting>
  <conditionalFormatting sqref="X28:Y29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J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6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0" operator="equal">
      <formula>"OPORTUNIDADE"</formula>
    </cfRule>
  </conditionalFormatting>
  <conditionalFormatting sqref="Y39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X42:X43">
    <cfRule type="cellIs" dxfId="170" priority="137" operator="equal">
      <formula>"OPORTUNIDADE"</formula>
    </cfRule>
  </conditionalFormatting>
  <conditionalFormatting sqref="X42:X43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BJ4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08" operator="equal">
      <formula>"OPORTUNIDADE"</formula>
    </cfRule>
  </conditionalFormatting>
  <conditionalFormatting sqref="X46:Y46 Y47:Y48 X47:X50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J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0" operator="equal">
      <formula>"OPORTUNIDADE"</formula>
    </cfRule>
  </conditionalFormatting>
  <conditionalFormatting sqref="Y57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BJ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67" operator="equal">
      <formula>"OPORTUNIDADE"</formula>
    </cfRule>
  </conditionalFormatting>
  <conditionalFormatting sqref="X52:X6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J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1" operator="equal">
      <formula>"OPORTUNIDADE"</formula>
    </cfRule>
  </conditionalFormatting>
  <conditionalFormatting sqref="Y7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X75">
    <cfRule type="cellIs" dxfId="155" priority="25" operator="equal">
      <formula>"OPORTUNIDADE"</formula>
    </cfRule>
  </conditionalFormatting>
  <conditionalFormatting sqref="X75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J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" operator="equal">
      <formula>"OPORTUNIDADE"</formula>
    </cfRule>
  </conditionalFormatting>
  <conditionalFormatting sqref="X76:X77">
    <cfRule type="cellIs" dxfId="151" priority="16" operator="equal">
      <formula>"NÃO"</formula>
    </cfRule>
    <cfRule type="cellIs" dxfId="150" priority="17" operator="equal">
      <formula>"SIM"</formula>
    </cfRule>
  </conditionalFormatting>
  <conditionalFormatting sqref="BO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19">
    <cfRule type="iconSet" priority="61449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4:BJ75 BJ66 BJ71 BJ78:BJ1019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BG6:BG76 BG78:BG1019">
    <cfRule type="iconSet" priority="61468">
      <iconSet showValue="0">
        <cfvo type="percent" val="0"/>
        <cfvo type="num" val="1"/>
        <cfvo type="num" val="1" gte="0"/>
      </iconSet>
    </cfRule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H6:BH69 BH71:BH76 BH78:BH1019">
    <cfRule type="iconSet" priority="61472">
      <iconSet showValue="0">
        <cfvo type="percent" val="0"/>
        <cfvo type="num" val="1"/>
        <cfvo type="num" val="1" gte="0"/>
      </iconSet>
    </cfRule>
  </conditionalFormatting>
  <conditionalFormatting sqref="BI6:BI69 BI71:BI76 BI78:BI1019">
    <cfRule type="iconSet" priority="6147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1181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1182</v>
      </c>
      <c r="C4" s="161" t="s">
        <v>1183</v>
      </c>
      <c r="D4" s="161" t="s">
        <v>1184</v>
      </c>
      <c r="E4" s="161" t="s">
        <v>1185</v>
      </c>
      <c r="F4" s="161" t="s">
        <v>4</v>
      </c>
      <c r="G4" s="161" t="s">
        <v>1186</v>
      </c>
    </row>
    <row r="5" spans="2:7">
      <c r="B5" s="162" t="s">
        <v>1187</v>
      </c>
      <c r="C5" s="162">
        <v>257068</v>
      </c>
      <c r="D5" s="162" t="s">
        <v>1188</v>
      </c>
      <c r="E5" s="162" t="s">
        <v>1189</v>
      </c>
      <c r="F5" s="162" t="s">
        <v>1189</v>
      </c>
      <c r="G5" s="163">
        <v>46296</v>
      </c>
    </row>
    <row r="6" spans="2:7">
      <c r="B6" s="162" t="s">
        <v>1190</v>
      </c>
      <c r="C6" s="162" t="s">
        <v>624</v>
      </c>
      <c r="D6" s="162" t="s">
        <v>624</v>
      </c>
      <c r="E6" s="162" t="s">
        <v>624</v>
      </c>
      <c r="F6" s="162" t="s">
        <v>1191</v>
      </c>
      <c r="G6" s="163" t="s">
        <v>624</v>
      </c>
    </row>
    <row r="7" spans="2:7">
      <c r="B7" s="162" t="s">
        <v>1192</v>
      </c>
      <c r="C7" s="162">
        <v>257472</v>
      </c>
      <c r="D7" s="162" t="s">
        <v>1193</v>
      </c>
      <c r="E7" s="162" t="s">
        <v>1194</v>
      </c>
      <c r="F7" s="162" t="s">
        <v>1194</v>
      </c>
      <c r="G7" s="163">
        <v>45992</v>
      </c>
    </row>
    <row r="8" spans="2:7">
      <c r="B8" s="162" t="s">
        <v>1195</v>
      </c>
      <c r="C8" s="162">
        <v>260307</v>
      </c>
      <c r="D8" s="162" t="s">
        <v>1196</v>
      </c>
      <c r="E8" s="162" t="s">
        <v>1197</v>
      </c>
      <c r="F8" s="162" t="s">
        <v>1194</v>
      </c>
      <c r="G8" s="163">
        <v>46082</v>
      </c>
    </row>
    <row r="9" spans="2:7">
      <c r="B9" s="162" t="s">
        <v>1198</v>
      </c>
      <c r="C9" s="162">
        <v>333033</v>
      </c>
      <c r="D9" s="162" t="s">
        <v>1199</v>
      </c>
      <c r="E9" s="162" t="s">
        <v>1191</v>
      </c>
      <c r="F9" s="162" t="s">
        <v>1200</v>
      </c>
      <c r="G9" s="162" t="s">
        <v>624</v>
      </c>
    </row>
    <row r="10" spans="2:7">
      <c r="B10" s="162" t="s">
        <v>1201</v>
      </c>
      <c r="C10" s="162"/>
      <c r="D10" s="162"/>
      <c r="E10" s="162" t="s">
        <v>1191</v>
      </c>
      <c r="F10" s="162" t="s">
        <v>1200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1202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201" t="s">
        <v>717</v>
      </c>
      <c r="D3" s="201" t="s">
        <v>1203</v>
      </c>
      <c r="E3" s="201" t="s">
        <v>1204</v>
      </c>
      <c r="F3" s="201" t="s">
        <v>1205</v>
      </c>
      <c r="G3" s="201" t="s">
        <v>1206</v>
      </c>
      <c r="H3" s="201" t="s">
        <v>1207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1208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1209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1210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1057</v>
      </c>
      <c r="Q1" s="243"/>
      <c r="R1" s="111"/>
      <c r="S1" s="84"/>
      <c r="T1" s="86"/>
      <c r="U1" s="244" t="s">
        <v>1211</v>
      </c>
      <c r="V1" s="244"/>
      <c r="W1" s="244"/>
    </row>
    <row r="2" spans="1:23" ht="15" customHeight="1">
      <c r="A2" s="87" t="s">
        <v>1212</v>
      </c>
      <c r="B2" s="87" t="s">
        <v>1213</v>
      </c>
      <c r="C2" s="87" t="s">
        <v>442</v>
      </c>
      <c r="D2" s="88" t="s">
        <v>1009</v>
      </c>
      <c r="E2" s="88" t="s">
        <v>4</v>
      </c>
      <c r="F2" s="88" t="s">
        <v>1214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1215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OPORTUNIDADE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SIM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OPORTUNIDADE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ZDP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*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 t="str">
        <f>IF(SP_NORTE!M91="","*",SP_NORTE!M91)</f>
        <v>139ZQX1</v>
      </c>
      <c r="M88" s="139">
        <f>IF(SP_NORTE!I91="","*",SP_NORTE!I91)</f>
        <v>70</v>
      </c>
      <c r="N88" s="144">
        <f>IF(SP_NORTE!J91="","*",SP_NORTE!J91)</f>
        <v>139.19999999999999</v>
      </c>
      <c r="O88" s="144">
        <f>IF(SP_NORTE!K91="","*",SP_NORTE!K91)</f>
        <v>135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1216</v>
      </c>
      <c r="D5" s="246"/>
      <c r="E5" s="246"/>
      <c r="F5" s="246"/>
      <c r="G5" s="246"/>
      <c r="H5" s="246"/>
      <c r="I5" s="246"/>
      <c r="J5" s="247"/>
      <c r="K5" s="248" t="s">
        <v>1217</v>
      </c>
      <c r="L5" s="249"/>
      <c r="M5" s="249"/>
      <c r="N5" s="249"/>
      <c r="O5" s="250" t="s">
        <v>1218</v>
      </c>
      <c r="P5" s="251"/>
    </row>
    <row r="6" spans="1:16" s="74" customFormat="1" ht="15" customHeight="1">
      <c r="A6" s="66" t="s">
        <v>1214</v>
      </c>
      <c r="B6" s="75" t="s">
        <v>1213</v>
      </c>
      <c r="C6" s="76" t="s">
        <v>1009</v>
      </c>
      <c r="D6" s="77" t="s">
        <v>1010</v>
      </c>
      <c r="E6" s="76" t="s">
        <v>1219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1220</v>
      </c>
      <c r="M6" s="80" t="s">
        <v>642</v>
      </c>
      <c r="N6" s="81" t="s">
        <v>1004</v>
      </c>
      <c r="O6" s="158" t="s">
        <v>1047</v>
      </c>
      <c r="P6" s="132" t="s">
        <v>1221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ZDP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ZDP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139.19999999999999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139.19999999999999</v>
      </c>
      <c r="N72" s="83" t="str">
        <f>IF(SP_NORTE!AL91="","*",SP_NORTE!AL91)</f>
        <v>ZRQ-ZQX</v>
      </c>
      <c r="O72" s="110" t="str">
        <f>IF(SP_NORTE!BG91="","*",SP_NORTE!BG91)</f>
        <v>*</v>
      </c>
      <c r="P72" s="147" t="str">
        <f>IF($A$2=1,IF(SP_NORTE!BI91="","*",SP_NORTE!BI91),IF(SP_NORTE!BJ91="","*",SP_NORTE!BJ91))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1222</v>
      </c>
      <c r="C2" s="121" t="s">
        <v>995</v>
      </c>
      <c r="D2" s="76" t="s">
        <v>997</v>
      </c>
      <c r="E2" s="76" t="s">
        <v>1223</v>
      </c>
      <c r="F2" s="99" t="s">
        <v>1224</v>
      </c>
      <c r="G2" s="76" t="s">
        <v>1225</v>
      </c>
      <c r="H2" s="76" t="s">
        <v>1226</v>
      </c>
      <c r="I2" s="76" t="s">
        <v>1227</v>
      </c>
      <c r="J2" s="76" t="s">
        <v>1228</v>
      </c>
      <c r="K2" s="78" t="s">
        <v>1229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OPORTUNIDADE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SIM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OPORTUNIDADE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ZDP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2026-02-05T23:15:48Z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