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73" documentId="8_{B6337239-1A00-434D-AAD0-422EA1FEB5AE}" xr6:coauthVersionLast="47" xr6:coauthVersionMax="47" xr10:uidLastSave="{B1E5CB9F-5F03-4388-9BE8-F01BA5C2E1DB}"/>
  <bookViews>
    <workbookView xWindow="-120" yWindow="-120" windowWidth="20730" windowHeight="11040" firstSheet="8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" i="1" l="1" a="1"/>
  <c r="T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7" i="16" s="1"/>
  <c r="R87" i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5" i="1" l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<sst xmlns="http://schemas.openxmlformats.org/spreadsheetml/2006/main" count="4839" uniqueCount="1442">
  <si>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</si>
  <si>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</si>
  <si>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</si>
  <si>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</si>
  <si>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</si>
  <si>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</si>
  <si>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</si>
  <si>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</si>
  <si>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</si>
  <si>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</si>
  <si>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</si>
  <si>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</si>
  <si>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</si>
  <si>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</si>
  <si>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</si>
  <si>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</si>
  <si>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</si>
  <si>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</si>
  <si>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</si>
  <si>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</si>
  <si>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</si>
  <si>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</si>
  <si>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</si>
  <si>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</si>
  <si>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</si>
  <si>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</si>
  <si>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</si>
  <si>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</si>
  <si>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</si>
  <si>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</si>
  <si>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</si>
  <si>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</si>
  <si>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</si>
  <si>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</si>
  <si>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</si>
  <si>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</si>
  <si>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</si>
  <si>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</si>
  <si>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</si>
  <si>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</si>
  <si>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</si>
  <si>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</si>
  <si>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</si>
  <si>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</si>
  <si>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</si>
  <si>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</si>
  <si>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</si>
  <si>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</si>
  <si>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</si>
  <si>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</si>
  <si>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</si>
  <si>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</si>
  <si>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</si>
  <si>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</si>
  <si>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</si>
  <si>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</si>
  <si>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</si>
  <si>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</si>
  <si>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</si>
  <si>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</si>
  <si>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</si>
  <si>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</si>
  <si>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</si>
  <si>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</si>
  <si>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</si>
  <si>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</si>
  <si>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</si>
  <si>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</si>
  <si>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</si>
  <si>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</si>
  <si>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</si>
  <si>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</si>
  <si>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</si>
  <si>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</si>
  <si>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</si>
  <si>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</si>
  <si>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</si>
  <si>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</si>
  <si>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</si>
  <si>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</si>
  <si>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</si>
  <si>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</si>
  <si>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</si>
  <si>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</si>
  <si>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</si>
  <si>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</si>
  <si>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</si>
  <si>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</si>
  <si>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</si>
  <si>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</si>
  <si>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</si>
  <si>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</si>
  <si>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</si>
  <si>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</si>
  <si>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</si>
  <si>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</si>
  <si>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</si>
  <si>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</si>
  <si>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</si>
  <si>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</si>
  <si>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</si>
  <si>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</si>
  <si>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</si>
  <si>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</si>
  <si>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</si>
  <si>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</si>
  <si>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</si>
  <si>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</si>
  <si>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</si>
  <si>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</si>
  <si>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</si>
  <si>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</si>
  <si>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</si>
  <si>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</si>
  <si>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</si>
  <si>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</si>
  <si>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</si>
  <si>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</si>
  <si>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</si>
  <si>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</si>
  <si>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</si>
  <si>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</si>
  <si>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</si>
  <si>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</si>
  <si>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</si>
  <si>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</si>
  <si>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</si>
  <si>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</si>
  <si>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</si>
  <si>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</si>
  <si>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</si>
  <si>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</si>
  <si>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</si>
  <si>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</si>
  <si>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</si>
  <si>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</si>
  <si>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</si>
  <si>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</si>
  <si>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</si>
  <si>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</si>
  <si>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</si>
  <si>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</si>
  <si>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</si>
  <si>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</si>
  <si>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</si>
  <si>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</si>
  <si>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</si>
  <si>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</si>
  <si>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</si>
  <si>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</si>
  <si>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</si>
  <si>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</si>
  <si>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</si>
  <si>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</si>
  <si>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</si>
  <si>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</si>
  <si>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</si>
  <si>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</si>
  <si>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</si>
  <si>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</si>
  <si>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</si>
  <si>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</si>
  <si>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</si>
  <si>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</si>
  <si>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</si>
  <si>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</si>
  <si>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</si>
  <si>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</si>
  <si>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</si>
  <si>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</si>
  <si>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</si>
  <si>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</si>
  <si>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</si>
  <si>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</si>
  <si>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</si>
  <si>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</si>
  <si>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</si>
  <si>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</si>
  <si>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</si>
  <si>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</si>
  <si>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</si>
  <si>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</si>
  <si>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</si>
  <si>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</si>
  <si>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</si>
  <si>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</si>
  <si>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</si>
  <si>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</si>
  <si>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</si>
  <si>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</si>
  <si>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</si>
  <si>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</si>
  <si>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</si>
  <si>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</si>
  <si>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</si>
  <si>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</si>
  <si>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</si>
  <si>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</si>
  <si>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</si>
  <si>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</si>
  <si>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</si>
  <si>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</si>
  <si>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</si>
  <si>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</si>
  <si>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</si>
  <si>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</si>
  <si>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</si>
  <si>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</si>
  <si>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</si>
  <si>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</si>
  <si>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</si>
  <si>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</si>
  <si>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</si>
  <si>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</si>
  <si>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</si>
  <si>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</si>
  <si>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</si>
  <si>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</si>
  <si>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</si>
  <si>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</si>
  <si>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</si>
  <si>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</si>
  <si>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</si>
  <si>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</si>
  <si>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</si>
  <si>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</si>
  <si>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</si>
  <si>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</si>
  <si>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</si>
  <si>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</si>
  <si>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</si>
  <si>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</si>
  <si>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</si>
  <si>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</si>
  <si>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</si>
  <si>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</si>
  <si>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</si>
  <si>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</si>
  <si>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</si>
  <si>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</si>
  <si>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</si>
  <si>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</si>
  <si>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</si>
  <si>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</si>
  <si>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</si>
  <si>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</si>
  <si>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</si>
  <si>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</si>
  <si>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</si>
  <si>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</si>
  <si>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</si>
  <si>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</si>
  <si>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</si>
  <si>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</si>
  <si>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</si>
  <si>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</si>
  <si>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</si>
  <si>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</si>
  <si>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</si>
  <si>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</si>
  <si>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</si>
  <si>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</si>
  <si>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</si>
  <si>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</si>
  <si>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</si>
  <si>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</si>
  <si>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</si>
  <si>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</si>
  <si>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</si>
  <si>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</si>
  <si>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</si>
  <si>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</si>
  <si>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</si>
  <si>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</si>
  <si>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</si>
  <si>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</si>
  <si>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</si>
  <si>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</si>
  <si>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</si>
  <si>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</si>
  <si>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</si>
  <si>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</si>
  <si>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</si>
  <si>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</si>
  <si>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</si>
  <si>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</si>
  <si>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</si>
  <si>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</si>
  <si>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</si>
  <si>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</si>
  <si>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</si>
  <si>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</si>
  <si>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</si>
  <si>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</si>
  <si>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</si>
  <si>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</si>
  <si>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</si>
  <si>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</si>
  <si>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</si>
  <si>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</si>
  <si>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</si>
  <si>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</si>
  <si>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</si>
  <si>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</si>
  <si>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</si>
  <si>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</si>
  <si>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</si>
  <si>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</si>
  <si>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</si>
  <si>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</si>
  <si>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</si>
  <si>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</si>
  <si>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</si>
  <si>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</si>
  <si>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</si>
  <si>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</si>
  <si>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</si>
  <si>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</si>
  <si>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</si>
  <si>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</si>
  <si>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</si>
  <si>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</si>
  <si>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</si>
  <si>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</si>
  <si>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</si>
  <si>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</si>
  <si>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</si>
  <si>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</si>
  <si>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</si>
  <si>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</si>
  <si>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</si>
  <si>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</si>
  <si>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</si>
  <si>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</si>
  <si>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</si>
  <si>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</si>
  <si>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</si>
  <si>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</si>
  <si>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</si>
  <si>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</si>
  <si>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</si>
  <si>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</si>
  <si>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</si>
  <si>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</si>
  <si>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</si>
  <si>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</si>
  <si>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</si>
  <si>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</si>
  <si>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</si>
  <si>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</si>
  <si>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</si>
  <si>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</si>
  <si>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</si>
  <si>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</si>
  <si>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</si>
  <si>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</si>
  <si>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</si>
  <si>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</si>
  <si>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</si>
  <si>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</si>
  <si>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</si>
  <si>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</si>
  <si>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</si>
  <si>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</si>
  <si>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</si>
  <si>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</si>
  <si>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</si>
  <si>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</si>
  <si>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</si>
  <si>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</si>
  <si>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</si>
  <si>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</si>
  <si>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</si>
  <si>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</si>
  <si>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</si>
  <si>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</si>
  <si>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</si>
  <si>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</si>
  <si>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</si>
  <si>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</si>
  <si>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</si>
  <si>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</si>
  <si>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</si>
  <si>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</si>
  <si>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</si>
  <si>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</si>
  <si>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</si>
  <si>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</si>
  <si>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</si>
  <si>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</si>
  <si>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</si>
  <si>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</si>
  <si>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</si>
  <si>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</si>
  <si>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</si>
  <si>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</si>
  <si>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</si>
  <si>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</si>
  <si>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</si>
  <si>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</si>
  <si>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</si>
  <si>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</si>
  <si>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</si>
  <si>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</si>
  <si>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</si>
  <si>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</si>
  <si>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</si>
  <si>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</si>
  <si>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</si>
  <si>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</si>
  <si>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</si>
  <si>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</si>
  <si>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</si>
  <si>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</si>
  <si>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</si>
  <si>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</si>
  <si>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</si>
  <si>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</si>
  <si>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</si>
  <si>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</si>
  <si>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</si>
  <si>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</si>
  <si>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</si>
  <si>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</si>
  <si>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</si>
  <si>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</si>
  <si>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</si>
  <si>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</si>
  <si>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</si>
  <si>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</si>
  <si>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</si>
  <si>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</si>
  <si>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</si>
  <si>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</si>
  <si>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</si>
  <si>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</si>
  <si>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</si>
  <si>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</si>
  <si>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</si>
  <si>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</si>
  <si>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</si>
  <si>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</si>
  <si>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</si>
  <si>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</si>
  <si>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</si>
  <si>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</si>
  <si>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</si>
  <si>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</si>
  <si>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</si>
  <si>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</si>
  <si>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</si>
  <si>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</si>
  <si>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</si>
  <si>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</si>
  <si>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</si>
  <si>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</si>
  <si>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</si>
  <si>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</si>
  <si>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</si>
  <si>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</si>
  <si>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</si>
  <si>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</si>
  <si>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</si>
  <si>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</si>
  <si>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</si>
  <si>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</si>
  <si>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</si>
  <si>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</si>
  <si>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</si>
  <si>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</si>
  <si>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</si>
  <si>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</si>
  <si>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</si>
  <si>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</si>
  <si>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</si>
  <si>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</si>
  <si>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</si>
  <si>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</si>
  <si>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</si>
  <si>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</si>
  <si>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</si>
  <si>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</si>
  <si>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</si>
  <si>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</si>
  <si>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</si>
  <si>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</si>
  <si>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</si>
  <si>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</si>
  <si>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</si>
  <si>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</si>
  <si>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</si>
  <si>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</si>
  <si>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</si>
  <si>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</si>
  <si>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</si>
  <si>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</si>
  <si>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</si>
  <si>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</si>
  <si>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</si>
  <si>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</si>
  <si>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</si>
  <si>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</si>
  <si>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</si>
  <si>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</si>
  <si>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</si>
  <si>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</si>
  <si>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</si>
  <si>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</si>
  <si>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</si>
  <si>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</si>
  <si>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</si>
  <si>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</si>
  <si>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</si>
  <si>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</si>
  <si>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</si>
  <si>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</si>
  <si>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</si>
  <si>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</si>
  <si>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</si>
  <si>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</si>
  <si>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</si>
  <si>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</si>
  <si>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</si>
  <si>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</si>
  <si>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</si>
  <si>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</si>
  <si>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</si>
  <si>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</si>
  <si>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</si>
  <si>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</si>
  <si>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</si>
  <si>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</si>
  <si>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</si>
  <si>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</si>
  <si>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</si>
  <si>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</si>
  <si>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</si>
  <si>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</si>
  <si>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</si>
  <si>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</si>
  <si>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</si>
  <si>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</si>
  <si>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</si>
  <si>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</si>
  <si>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</si>
  <si>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</si>
  <si>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</si>
  <si>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</si>
  <si>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</si>
  <si>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</si>
  <si>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</si>
  <si>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</si>
  <si>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</si>
  <si>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</si>
  <si>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</si>
  <si>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</si>
  <si>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</si>
  <si>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</si>
  <si>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</si>
  <si>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</si>
  <si>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</si>
  <si>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</si>
  <si>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</si>
  <si>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</si>
  <si>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</si>
  <si>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</si>
  <si>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</si>
  <si>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</si>
  <si>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</si>
  <si>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</si>
  <si>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</si>
  <si>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</si>
  <si>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</si>
  <si>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</si>
  <si>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</si>
  <si>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</si>
  <si>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</si>
  <si>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</si>
  <si>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</si>
  <si>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</si>
  <si>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</si>
  <si>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</si>
  <si>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</si>
  <si>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</si>
  <si>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</si>
  <si>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</si>
  <si>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</si>
  <si>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</si>
  <si>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</si>
  <si>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</si>
  <si>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</si>
  <si>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</si>
  <si>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</si>
  <si>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</si>
  <si>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</si>
  <si>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</si>
  <si>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</si>
  <si>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</si>
  <si>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</si>
  <si>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</si>
  <si>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</si>
  <si>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</si>
  <si>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</si>
  <si>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</si>
  <si>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</si>
  <si>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</si>
  <si>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</si>
  <si>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</si>
  <si>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</si>
  <si>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</si>
  <si>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</si>
  <si>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</si>
  <si>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</si>
  <si>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</si>
  <si>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</si>
  <si>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</si>
  <si>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</si>
  <si>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</si>
  <si>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</si>
  <si>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</si>
  <si>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</si>
  <si>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</si>
  <si>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</si>
  <si>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</si>
  <si>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</si>
  <si>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</si>
  <si>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</si>
  <si>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</si>
  <si>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</si>
  <si>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</si>
  <si>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</si>
  <si>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</si>
  <si>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</si>
  <si>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</si>
  <si>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</si>
  <si>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</si>
  <si>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</si>
  <si>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</si>
  <si>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</si>
  <si>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</si>
  <si>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</si>
  <si>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</si>
  <si>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</si>
  <si>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</si>
  <si>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</si>
  <si>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</si>
  <si>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</si>
  <si>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</si>
  <si>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</si>
  <si>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</si>
  <si>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</si>
  <si>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</si>
  <si>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</si>
  <si>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</si>
  <si>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</si>
  <si>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</si>
  <si>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</si>
  <si>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</si>
  <si>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</si>
  <si>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</si>
  <si>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</si>
  <si>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</si>
  <si>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</si>
  <si>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</si>
  <si>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</si>
  <si>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</si>
  <si>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</si>
  <si>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</si>
  <si>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</si>
  <si>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</si>
  <si>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</si>
  <si>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</si>
  <si>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</si>
  <si>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</si>
  <si>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</si>
  <si>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</si>
  <si>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</si>
  <si>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</si>
  <si>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</si>
  <si>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</si>
  <si>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</si>
  <si>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</si>
  <si>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</si>
  <si>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</si>
  <si>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</si>
  <si>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</si>
  <si>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</si>
  <si>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</si>
  <si>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</si>
  <si>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</si>
  <si>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</si>
  <si>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</si>
  <si>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</si>
  <si>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</si>
  <si>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</si>
  <si>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</si>
  <si>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</si>
  <si>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</si>
  <si>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</si>
  <si>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</si>
  <si>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</si>
  <si>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</si>
  <si>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</si>
  <si>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</si>
  <si>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</si>
  <si>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</si>
  <si>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</si>
  <si>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</si>
  <si>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</si>
  <si>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</si>
  <si>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</si>
  <si>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</si>
  <si>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</si>
  <si>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</si>
  <si>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</si>
  <si>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</si>
  <si>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</si>
  <si>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</si>
  <si>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</si>
  <si>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</si>
  <si>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</si>
  <si>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</si>
  <si>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</si>
  <si>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</si>
  <si>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</si>
  <si>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</si>
  <si>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</si>
  <si>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</si>
  <si>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</si>
  <si>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</si>
  <si>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</si>
  <si>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</si>
  <si>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</si>
  <si>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</si>
  <si>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</si>
  <si>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</si>
  <si>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</si>
  <si>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</si>
  <si>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</si>
  <si>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</si>
  <si>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</si>
  <si>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</si>
  <si>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</si>
  <si>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</si>
  <si>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</si>
  <si>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</si>
  <si>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</si>
  <si>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</si>
  <si>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</si>
  <si>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</si>
  <si>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</si>
  <si>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</si>
  <si>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</si>
  <si>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</si>
  <si>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</si>
  <si>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</si>
  <si>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</si>
  <si>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</si>
  <si>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</si>
  <si>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</si>
  <si>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</si>
  <si>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</si>
  <si>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</si>
  <si>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</si>
  <si>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</si>
  <si>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</si>
  <si>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</si>
  <si>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</si>
  <si>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</si>
  <si>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</si>
  <si>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</si>
  <si>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</si>
  <si>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</si>
  <si>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</si>
  <si>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</si>
  <si>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</si>
  <si>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</si>
  <si>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</si>
  <si>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</si>
  <si>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</si>
  <si>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</si>
  <si>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</si>
  <si>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</si>
  <si>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</si>
  <si>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</si>
  <si>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</si>
  <si>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</si>
  <si>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</si>
  <si>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</si>
  <si>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</si>
  <si>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</si>
  <si>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</si>
  <si>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</si>
  <si>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</si>
  <si>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</si>
  <si>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</si>
  <si>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</si>
  <si>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</si>
  <si>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</si>
  <si>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</si>
  <si>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</si>
  <si>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</si>
  <si>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</si>
  <si>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</si>
  <si>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</si>
  <si>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</si>
  <si>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</si>
  <si>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</si>
  <si>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</si>
  <si>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</si>
  <si>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</si>
  <si>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</si>
  <si>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</si>
  <si>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</si>
  <si>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</si>
  <si>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</si>
  <si>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</si>
  <si>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</si>
  <si>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</si>
  <si>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</si>
  <si>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</si>
  <si>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</si>
  <si>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</si>
  <si>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</si>
  <si>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</si>
  <si>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</si>
  <si>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</si>
  <si>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</si>
  <si>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</si>
  <si>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</si>
  <si>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</si>
  <si>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</si>
  <si>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</si>
  <si>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</si>
  <si>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</si>
  <si>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</si>
  <si>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</si>
  <si>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</si>
  <si>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</si>
  <si>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</si>
  <si>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</si>
  <si>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</si>
  <si>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</si>
  <si>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</si>
  <si>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</si>
  <si>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</si>
  <si>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</si>
  <si>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</si>
  <si>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</si>
  <si>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</si>
  <si>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</si>
  <si>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</si>
  <si>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</si>
  <si>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</si>
  <si>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</si>
  <si>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</si>
  <si>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</si>
  <si>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</si>
  <si>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</si>
  <si>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</si>
  <si>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</si>
  <si>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</si>
  <si>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</si>
  <si>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</si>
  <si>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</si>
  <si>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</si>
  <si>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</si>
  <si>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</si>
  <si>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</si>
  <si>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</si>
  <si>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</si>
  <si>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</si>
  <si>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</si>
  <si>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</si>
  <si>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</si>
  <si>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</si>
  <si>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</si>
  <si>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</si>
  <si>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</si>
  <si>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</si>
  <si>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</si>
  <si>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</si>
  <si>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</si>
  <si>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</si>
  <si>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</si>
  <si>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</si>
  <si>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</si>
  <si>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</si>
  <si>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</si>
  <si>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</si>
  <si>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</si>
  <si>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</si>
  <si>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</si>
  <si>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</si>
  <si>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</si>
  <si>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</si>
  <si>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</si>
  <si>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</si>
  <si>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</si>
  <si>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</si>
  <si>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</si>
  <si>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</si>
  <si>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</si>
  <si>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</si>
  <si>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</si>
  <si>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</si>
  <si>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</si>
  <si>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</si>
  <si>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</si>
  <si>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</si>
  <si>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</si>
  <si>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</si>
  <si>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</si>
  <si>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</si>
  <si>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</si>
  <si>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</si>
  <si>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</si>
  <si>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</si>
  <si>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</si>
  <si>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</si>
  <si>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</si>
  <si>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</si>
  <si>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</si>
  <si>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</si>
  <si>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</si>
  <si>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</si>
  <si>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</si>
  <si>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</si>
  <si>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</si>
  <si>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</si>
  <si>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</si>
  <si>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</si>
  <si>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</si>
  <si>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</si>
  <si>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</si>
  <si>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</si>
  <si>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</si>
  <si>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</si>
  <si>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</si>
  <si>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</si>
  <si>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</si>
  <si>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</si>
  <si>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</si>
  <si>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</si>
  <si>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</si>
  <si>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</si>
  <si>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</si>
  <si>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</si>
  <si>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</si>
  <si>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</si>
  <si>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</si>
  <si>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</si>
  <si>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</si>
  <si>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</si>
  <si>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</si>
  <si>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</si>
  <si>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</si>
  <si>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</si>
  <si>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</si>
  <si>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</si>
  <si>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</si>
  <si>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</si>
  <si>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</si>
  <si>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</si>
  <si>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</si>
  <si>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</si>
  <si>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</si>
  <si>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</si>
  <si>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</si>
  <si>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</si>
  <si>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</si>
  <si>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</si>
  <si>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</si>
  <si>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</si>
  <si>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</si>
  <si>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</si>
  <si>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</si>
  <si>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</si>
  <si>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</si>
  <si>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</si>
  <si>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</si>
  <si>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</si>
  <si>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</si>
  <si>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</si>
  <si>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</si>
  <si>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</si>
  <si>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</si>
  <si>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</si>
  <si>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</si>
  <si>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</si>
  <si>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</si>
  <si>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</si>
  <si>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</si>
  <si>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</si>
  <si>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</si>
  <si>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</si>
  <si>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</si>
  <si>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</si>
  <si>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</si>
  <si>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</si>
  <si>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</si>
  <si>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</si>
  <si>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</si>
  <si>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</si>
  <si>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</si>
  <si>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</si>
  <si>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</si>
  <si>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</si>
  <si>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</si>
  <si>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</si>
  <si>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</si>
  <si>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</si>
  <si>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</si>
  <si>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</si>
  <si>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</si>
  <si>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</si>
  <si>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</si>
  <si>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</si>
  <si>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</si>
  <si>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</si>
  <si>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</si>
  <si>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</si>
  <si>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</si>
  <si>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</si>
  <si>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</si>
  <si>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</si>
  <si>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</si>
  <si>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</si>
  <si>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</si>
  <si>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</si>
  <si>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</si>
  <si>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</si>
  <si>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</si>
  <si>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</si>
  <si>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</si>
  <si>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</si>
  <si>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</si>
  <si>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</si>
  <si>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</si>
  <si>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</si>
  <si>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</si>
  <si>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</si>
  <si>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</si>
  <si>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</si>
  <si>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</si>
  <si>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</si>
  <si>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</si>
  <si>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</si>
  <si>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</si>
  <si>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</si>
  <si>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</si>
  <si>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</si>
  <si>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</si>
  <si>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</si>
  <si>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</si>
  <si>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</si>
  <si>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</si>
  <si>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</si>
  <si>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</si>
  <si>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</si>
  <si>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</si>
  <si>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</si>
  <si>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</si>
  <si>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</si>
  <si>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</si>
  <si>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</si>
  <si>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</si>
  <si>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</si>
  <si>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</si>
  <si>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</si>
  <si>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</si>
  <si>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</si>
  <si>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</si>
  <si>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</si>
  <si>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</si>
  <si>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</si>
  <si>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</si>
  <si>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</si>
  <si>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</si>
  <si>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</si>
  <si>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</si>
  <si>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</si>
  <si>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</si>
  <si>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</si>
  <si>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</si>
  <si>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</si>
  <si>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</si>
  <si>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</si>
  <si>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</si>
  <si>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</si>
  <si>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</si>
  <si>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</si>
  <si>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</si>
  <si>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</si>
  <si>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</si>
  <si>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</si>
  <si>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</si>
  <si>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</si>
  <si>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</si>
  <si>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</si>
  <si>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</si>
  <si>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</si>
  <si>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</si>
  <si>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</si>
  <si>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</si>
  <si>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</si>
  <si>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</si>
  <si>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</si>
  <si>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</si>
  <si>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</si>
  <si>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</si>
  <si>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</si>
  <si>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</si>
  <si>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</si>
  <si>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</si>
  <si>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</si>
  <si>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</si>
  <si>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</si>
  <si>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</si>
  <si>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</si>
  <si>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</si>
  <si>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</si>
  <si>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</si>
  <si>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</si>
  <si>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</si>
  <si>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</si>
  <si>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</si>
  <si>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</si>
  <si>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</si>
  <si>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</si>
  <si>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</si>
  <si>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</si>
  <si>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</si>
  <si>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</si>
  <si>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</si>
  <si>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</si>
  <si>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</si>
  <si>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</si>
  <si>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</si>
  <si>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</si>
  <si>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</si>
  <si>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</si>
  <si>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</si>
  <si>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</si>
  <si>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</si>
  <si>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</si>
  <si>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</si>
  <si>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</si>
  <si>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</si>
  <si>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</si>
  <si>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</si>
  <si>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</si>
  <si>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</si>
  <si>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</si>
  <si>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</si>
  <si>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</si>
  <si>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</si>
  <si>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</si>
  <si>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</si>
  <si>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</si>
  <si>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</si>
  <si>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</si>
  <si>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</si>
  <si>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</si>
  <si>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</si>
  <si>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</si>
  <si>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</si>
  <si>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</si>
  <si>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</si>
  <si>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</si>
  <si>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</si>
  <si>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</si>
  <si>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</si>
  <si>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</si>
  <si>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</si>
  <si>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</si>
  <si>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</si>
  <si>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</si>
  <si>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</si>
  <si>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</si>
  <si>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</si>
  <si>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</si>
  <si>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</si>
  <si>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</si>
  <si>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</si>
  <si>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</si>
  <si>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</si>
  <si>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</si>
  <si>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</si>
  <si>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</si>
  <si>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</si>
  <si>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</si>
  <si>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</si>
  <si>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</si>
  <si>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</si>
  <si>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</si>
  <si>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</si>
  <si>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</si>
  <si>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</si>
  <si>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</si>
  <si>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</si>
  <si>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</si>
  <si>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</si>
  <si>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</si>
  <si>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</si>
  <si>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</si>
  <si>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</si>
  <si>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</si>
  <si>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</si>
  <si>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</si>
  <si>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</si>
  <si>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</si>
  <si>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</si>
  <si>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</si>
  <si>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</si>
  <si>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</si>
  <si>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</si>
  <si>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</si>
  <si>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</si>
  <si>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</si>
  <si>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</si>
  <si>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</si>
  <si>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</si>
  <si>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</si>
  <si>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</si>
  <si>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</si>
  <si>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</si>
  <si>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</si>
  <si>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</si>
  <si>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</si>
  <si>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</si>
  <si>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</si>
  <si>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</si>
  <si>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</si>
  <si>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</si>
  <si>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</si>
  <si>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</si>
  <si>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</si>
  <si>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</si>
  <si>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</si>
  <si>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</si>
  <si>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</si>
  <si>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</si>
  <si>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</si>
  <si>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</si>
  <si>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</si>
  <si>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</si>
  <si>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</si>
  <si>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</si>
  <si>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</si>
  <si>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</si>
  <si>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</si>
  <si>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</si>
  <si>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</si>
  <si>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</si>
  <si>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</si>
  <si>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</si>
  <si>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</si>
  <si>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</si>
  <si>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</si>
  <si>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</si>
  <si>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</si>
  <si>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</si>
  <si>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</si>
  <si>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</si>
  <si>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</si>
  <si>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</si>
  <si>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</si>
  <si>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</si>
  <si>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</si>
  <si>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</si>
  <si>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</si>
  <si>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</si>
  <si>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</si>
  <si>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</si>
  <si>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</si>
  <si>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</si>
  <si>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</si>
  <si>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</si>
  <si>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</si>
  <si>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</si>
  <si>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</si>
  <si>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</si>
  <si>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</si>
  <si>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</si>
  <si>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</si>
  <si>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</si>
  <si>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</si>
  <si>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</si>
  <si>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</si>
  <si>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</si>
  <si>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</si>
  <si>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</si>
  <si>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</si>
  <si>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</si>
  <si>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</si>
  <si>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</si>
  <si>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</si>
  <si>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</si>
  <si>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</si>
  <si>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</si>
  <si>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</si>
  <si>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</si>
  <si>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</si>
  <si>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</si>
  <si>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</si>
  <si>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</si>
  <si>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</si>
  <si>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</si>
  <si>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</si>
  <si>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</si>
  <si>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</si>
  <si>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</si>
  <si>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</si>
  <si>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</si>
  <si>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</si>
  <si>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</si>
  <si>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</si>
  <si>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</si>
  <si>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</si>
  <si>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</si>
  <si>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</si>
  <si>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</si>
  <si>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</si>
  <si>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</si>
  <si>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</si>
  <si>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</si>
  <si>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</si>
  <si>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</si>
  <si>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</si>
  <si>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</si>
  <si>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</si>
  <si>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</si>
  <si>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</si>
  <si>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</si>
  <si>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</si>
  <si>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</si>
  <si>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</si>
  <si>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</si>
  <si>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</si>
  <si>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</si>
  <si>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</si>
  <si>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</si>
  <si>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</si>
  <si>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</si>
  <si>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</si>
  <si>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</si>
  <si>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</si>
  <si>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</si>
  <si>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</si>
  <si>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</si>
  <si>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</si>
  <si>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</si>
  <si>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</si>
  <si>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</si>
  <si>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</si>
  <si>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</si>
  <si>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</si>
  <si>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</si>
  <si>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</si>
  <si>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</si>
  <si>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</si>
  <si>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</si>
  <si>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</si>
  <si>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</si>
  <si>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</si>
  <si>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</si>
  <si>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</si>
  <si>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</si>
  <si>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</si>
  <si>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</si>
  <si>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</si>
  <si>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</si>
  <si>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</si>
  <si>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</si>
  <si>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</si>
  <si>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</si>
  <si>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</si>
  <si>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</si>
  <si>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</si>
  <si>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</si>
  <si>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</si>
  <si>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</si>
  <si>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Previsão de MC1 as 10:30h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</si>
  <si>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</si>
  <si>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</si>
  <si>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</si>
  <si>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</si>
  <si>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</si>
  <si>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Previsão de MC1 as 8h</t>
  </si>
  <si>
    <t>Previsão de MC1 as 10h - Faixa após I13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</si>
  <si>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</si>
  <si>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</si>
  <si>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</si>
  <si>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</si>
  <si>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</si>
  <si>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</si>
  <si>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 xml:space="preserve">MC1 as 08:16h - </t>
  </si>
  <si>
    <t>PSS3</t>
  </si>
  <si>
    <t>* Deslocar em comboio 30km/h de PSS a PUD
* Esmerilhar 13km/h de PUD a PIT
* Recolher em PIT
* MC1 00h</t>
  </si>
  <si>
    <t>Previsão de MC1 as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</si>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</sst>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1131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N1" activePane="topRight" state="frozen"/>
      <selection pane="topRight" activeCell="T805" sqref="T8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1145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1146</v>
      </c>
      <c r="BI1" s="233"/>
      <c r="BJ1" s="234"/>
      <c r="BK1" s="235"/>
      <c r="BL1" s="43"/>
      <c r="BM1" s="225" t="s">
        <v>1147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8" t="s">
        <v>1148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1151</v>
      </c>
      <c r="AT2" s="230"/>
      <c r="AU2" s="230"/>
      <c r="AV2" s="230"/>
      <c r="AW2" s="230"/>
      <c r="AX2" s="229"/>
      <c r="AY2" s="231"/>
      <c r="AZ2" s="4"/>
      <c r="BA2" s="222" t="s">
        <v>1152</v>
      </c>
      <c r="BB2" s="224"/>
      <c r="BC2" s="228" t="s">
        <v>1149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2" t="s">
        <v>1153</v>
      </c>
      <c r="AJ3" s="224"/>
      <c r="AK3" s="222" t="s">
        <v>1154</v>
      </c>
      <c r="AL3" s="223"/>
      <c r="AM3" s="223"/>
      <c r="AN3" s="223"/>
      <c r="AO3" s="223"/>
      <c r="AP3" s="223"/>
      <c r="AQ3" s="224"/>
      <c r="AR3" s="160"/>
      <c r="AS3" s="246" t="s">
        <v>1160</v>
      </c>
      <c r="AT3" s="247"/>
      <c r="AU3" s="246" t="s">
        <v>1161</v>
      </c>
      <c r="AV3" s="247"/>
      <c r="AW3" s="246" t="s">
        <v>1162</v>
      </c>
      <c r="AX3" s="248"/>
      <c r="AY3" s="57" t="s">
        <v>1163</v>
      </c>
      <c r="AZ3" s="57"/>
      <c r="BA3" s="244"/>
      <c r="BB3" s="245"/>
      <c r="BC3" s="222" t="s">
        <v>1156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1164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 t="s">
        <v>1392</v>
      </c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0.91666666666666674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266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/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2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3">IF(AND(BR136&lt;1,BS136&lt;1),"Produção e Intervalo",IF(BR136&lt;1,"Intervalo",IF(BS136&lt;1,"Produção","Aderente")))</f>
        <v>Aderente</v>
      </c>
      <c r="BR136" s="15" t="str">
        <f t="shared" ref="BR136:BR199" si="14">IF(OR(B136="",F136=""),"*",AY136/P136)</f>
        <v>*</v>
      </c>
      <c r="BS136" s="15" t="str">
        <f t="shared" ref="BS136:BS199" si="15">IF(OR(B136="",F136=""),"*",BA136/Q136)</f>
        <v>*</v>
      </c>
      <c r="BT136" s="157" t="str">
        <f t="shared" ref="BT136:BT199" si="16">IF(BN136="","",SUBSTITUTE(BM136," ","")&amp;SUBSTITUTE(BN136," ",""))</f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>
      <c r="A200" s="44" t="str">
        <f t="shared" ref="A200:A263" si="17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8">IF(AND(BR200&lt;1,BS200&lt;1),"Produção e Intervalo",IF(BR200&lt;1,"Intervalo",IF(BS200&lt;1,"Produção","Aderente")))</f>
        <v>Aderente</v>
      </c>
      <c r="BR200" s="15" t="str">
        <f t="shared" ref="BR200:BR263" si="19">IF(OR(B200="",F200=""),"*",AY200/P200)</f>
        <v>*</v>
      </c>
      <c r="BS200" s="15" t="str">
        <f t="shared" ref="BS200:BS263" si="20">IF(OR(B200="",F200=""),"*",BA200/Q200)</f>
        <v>*</v>
      </c>
      <c r="BT200" s="157" t="str">
        <f t="shared" ref="BT200:BT263" si="21">IF(BN200="","",SUBSTITUTE(BM200," ","")&amp;SUBSTITUTE(BN200," ",""))</f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>
      <c r="A264" s="44" t="str">
        <f t="shared" ref="A264:A327" si="22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3">IF(AND(BR264&lt;1,BS264&lt;1),"Produção e Intervalo",IF(BR264&lt;1,"Intervalo",IF(BS264&lt;1,"Produção","Aderente")))</f>
        <v>Aderente</v>
      </c>
      <c r="BR264" s="15" t="str">
        <f t="shared" ref="BR264:BR327" si="24">IF(OR(B264="",F264=""),"*",AY264/P264)</f>
        <v>*</v>
      </c>
      <c r="BS264" s="15" t="str">
        <f t="shared" ref="BS264:BS327" si="25">IF(OR(B264="",F264=""),"*",BA264/Q264)</f>
        <v>*</v>
      </c>
      <c r="BT264" s="157" t="str">
        <f t="shared" ref="BT264:BT327" si="26">IF(BN264="","",SUBSTITUTE(BM264," ","")&amp;SUBSTITUTE(BN264," ",""))</f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>
      <c r="A328" s="44" t="str">
        <f t="shared" ref="A328:A391" si="27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8">IF(AND(BR328&lt;1,BS328&lt;1),"Produção e Intervalo",IF(BR328&lt;1,"Intervalo",IF(BS328&lt;1,"Produção","Aderente")))</f>
        <v>Aderente</v>
      </c>
      <c r="BR328" s="15" t="str">
        <f t="shared" ref="BR328:BR391" si="29">IF(OR(B328="",F328=""),"*",AY328/P328)</f>
        <v>*</v>
      </c>
      <c r="BS328" s="15" t="str">
        <f t="shared" ref="BS328:BS391" si="30">IF(OR(B328="",F328=""),"*",BA328/Q328)</f>
        <v>*</v>
      </c>
      <c r="BT328" s="157" t="str">
        <f t="shared" ref="BT328:BT391" si="31">IF(BN328="","",SUBSTITUTE(BM328," ","")&amp;SUBSTITUTE(BN328," ",""))</f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>
      <c r="A392" s="44" t="str">
        <f t="shared" ref="A392:A455" si="32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3">IF(AND(BR392&lt;1,BS392&lt;1),"Produção e Intervalo",IF(BR392&lt;1,"Intervalo",IF(BS392&lt;1,"Produção","Aderente")))</f>
        <v>Aderente</v>
      </c>
      <c r="BR392" s="15" t="str">
        <f t="shared" ref="BR392:BR455" si="34">IF(OR(B392="",F392=""),"*",AY392/P392)</f>
        <v>*</v>
      </c>
      <c r="BS392" s="15" t="str">
        <f t="shared" ref="BS392:BS455" si="35">IF(OR(B392="",F392=""),"*",BA392/Q392)</f>
        <v>*</v>
      </c>
      <c r="BT392" s="157" t="str">
        <f t="shared" ref="BT392:BT455" si="36">IF(BN392="","",SUBSTITUTE(BM392," ","")&amp;SUBSTITUTE(BN392," ",""))</f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>
      <c r="A456" s="44" t="str">
        <f t="shared" ref="A456:A519" si="37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8">IF(AND(BR456&lt;1,BS456&lt;1),"Produção e Intervalo",IF(BR456&lt;1,"Intervalo",IF(BS456&lt;1,"Produção","Aderente")))</f>
        <v>Aderente</v>
      </c>
      <c r="BR456" s="15" t="str">
        <f t="shared" ref="BR456:BR519" si="39">IF(OR(B456="",F456=""),"*",AY456/P456)</f>
        <v>*</v>
      </c>
      <c r="BS456" s="15" t="str">
        <f t="shared" ref="BS456:BS519" si="40">IF(OR(B456="",F456=""),"*",BA456/Q456)</f>
        <v>*</v>
      </c>
      <c r="BT456" s="157" t="str">
        <f t="shared" ref="BT456:BT519" si="41">IF(BN456="","",SUBSTITUTE(BM456," ","")&amp;SUBSTITUTE(BN456," ",""))</f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>
      <c r="A520" s="44" t="str">
        <f t="shared" ref="A520:A583" si="42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3">IF(AND(BR520&lt;1,BS520&lt;1),"Produção e Intervalo",IF(BR520&lt;1,"Intervalo",IF(BS520&lt;1,"Produção","Aderente")))</f>
        <v>Aderente</v>
      </c>
      <c r="BR520" s="15" t="str">
        <f t="shared" ref="BR520:BR583" si="44">IF(OR(B520="",F520=""),"*",AY520/P520)</f>
        <v>*</v>
      </c>
      <c r="BS520" s="15" t="str">
        <f t="shared" ref="BS520:BS583" si="45">IF(OR(B520="",F520=""),"*",BA520/Q520)</f>
        <v>*</v>
      </c>
      <c r="BT520" s="157" t="str">
        <f t="shared" ref="BT520:BT583" si="46">IF(BN520="","",SUBSTITUTE(BM520," ","")&amp;SUBSTITUTE(BN520," ",""))</f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>
      <c r="A584" s="44" t="str">
        <f t="shared" ref="A584:A647" si="47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8">IF(AND(BR584&lt;1,BS584&lt;1),"Produção e Intervalo",IF(BR584&lt;1,"Intervalo",IF(BS584&lt;1,"Produção","Aderente")))</f>
        <v>Aderente</v>
      </c>
      <c r="BR584" s="15" t="str">
        <f t="shared" ref="BR584:BR647" si="49">IF(OR(B584="",F584=""),"*",AY584/P584)</f>
        <v>*</v>
      </c>
      <c r="BS584" s="15" t="str">
        <f t="shared" ref="BS584:BS647" si="50">IF(OR(B584="",F584=""),"*",BA584/Q584)</f>
        <v>*</v>
      </c>
      <c r="BT584" s="157" t="str">
        <f t="shared" ref="BT584:BT647" si="51">IF(BN584="","",SUBSTITUTE(BM584," ","")&amp;SUBSTITUTE(BN584," ",""))</f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>
      <c r="A648" s="44" t="str">
        <f t="shared" ref="A648:A711" si="52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3">IF(AND(BR648&lt;1,BS648&lt;1),"Produção e Intervalo",IF(BR648&lt;1,"Intervalo",IF(BS648&lt;1,"Produção","Aderente")))</f>
        <v>Aderente</v>
      </c>
      <c r="BR648" s="15" t="str">
        <f t="shared" ref="BR648:BR711" si="54">IF(OR(B648="",F648=""),"*",AY648/P648)</f>
        <v>*</v>
      </c>
      <c r="BS648" s="15" t="str">
        <f t="shared" ref="BS648:BS711" si="55">IF(OR(B648="",F648=""),"*",BA648/Q648)</f>
        <v>*</v>
      </c>
      <c r="BT648" s="157" t="str">
        <f t="shared" ref="BT648:BT711" si="56">IF(BN648="","",SUBSTITUTE(BM648," ","")&amp;SUBSTITUTE(BN648," ",""))</f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>
      <c r="A712" s="44" t="str">
        <f t="shared" ref="A712:A775" si="5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8">IF(AND(BR712&lt;1,BS712&lt;1),"Produção e Intervalo",IF(BR712&lt;1,"Intervalo",IF(BS712&lt;1,"Produção","Aderente")))</f>
        <v>Aderente</v>
      </c>
      <c r="BR712" s="15" t="str">
        <f t="shared" ref="BR712:BR775" si="59">IF(OR(B712="",F712=""),"*",AY712/P712)</f>
        <v>*</v>
      </c>
      <c r="BS712" s="15" t="str">
        <f t="shared" ref="BS712:BS775" si="60">IF(OR(B712="",F712=""),"*",BA712/Q712)</f>
        <v>*</v>
      </c>
      <c r="BT712" s="157" t="str">
        <f t="shared" ref="BT712:BT775" si="61">IF(BN712="","",SUBSTITUTE(BM712," ","")&amp;SUBSTITUTE(BN712," ",""))</f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>
      <c r="A776" s="44" t="str">
        <f t="shared" ref="A776:A801" si="62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3">IF(AND(BR776&lt;1,BS776&lt;1),"Produção e Intervalo",IF(BR776&lt;1,"Intervalo",IF(BS776&lt;1,"Produção","Aderente")))</f>
        <v>Aderente</v>
      </c>
      <c r="BR776" s="15" t="str">
        <f t="shared" ref="BR776:BR801" si="64">IF(OR(B776="",F776=""),"*",AY776/P776)</f>
        <v>*</v>
      </c>
      <c r="BS776" s="15" t="str">
        <f t="shared" ref="BS776:BS801" si="65">IF(OR(B776="",F776=""),"*",BA776/Q776)</f>
        <v>*</v>
      </c>
      <c r="BT776" s="157" t="str">
        <f t="shared" ref="BT776:BT801" si="66">IF(BN776="","",SUBSTITUTE(BM776," ","")&amp;SUBSTITUTE(BN776," ",""))</f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/>
    <row r="804" spans="1:72">
      <c r="AT804" s="211" t="s">
        <v>1401</v>
      </c>
    </row>
  </sheetData>
  <protectedRanges>
    <protectedRange sqref="J6:K6 J25:K801" name="Range1_8_1"/>
    <protectedRange sqref="O6:Q6 O25:Q801" name="Range1_9_1"/>
    <protectedRange sqref="V6:Y6 W24 V25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F6:F801 AI6:AI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1402</v>
      </c>
      <c r="C3" s="220" t="s">
        <v>1403</v>
      </c>
      <c r="D3" s="220" t="s">
        <v>1404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1405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1406</v>
      </c>
      <c r="C4" s="191" t="s">
        <v>1407</v>
      </c>
      <c r="D4" s="191" t="s">
        <v>1408</v>
      </c>
      <c r="E4" s="191" t="s">
        <v>1409</v>
      </c>
      <c r="F4" s="191" t="s">
        <v>4</v>
      </c>
      <c r="G4" s="191" t="s">
        <v>1410</v>
      </c>
    </row>
    <row r="5" spans="2:7">
      <c r="B5" s="192" t="s">
        <v>1411</v>
      </c>
      <c r="C5" s="192">
        <v>309525</v>
      </c>
      <c r="D5" s="192" t="s">
        <v>1412</v>
      </c>
      <c r="E5" s="192" t="s">
        <v>840</v>
      </c>
      <c r="F5" s="192" t="s">
        <v>1413</v>
      </c>
      <c r="G5" s="193">
        <v>46296</v>
      </c>
    </row>
    <row r="6" spans="2:7">
      <c r="B6" s="192" t="s">
        <v>1414</v>
      </c>
      <c r="C6" s="192">
        <v>257410</v>
      </c>
      <c r="D6" s="192" t="s">
        <v>1415</v>
      </c>
      <c r="E6" s="192" t="s">
        <v>840</v>
      </c>
      <c r="F6" s="192" t="s">
        <v>1413</v>
      </c>
      <c r="G6" s="193"/>
    </row>
    <row r="7" spans="2:7">
      <c r="B7" s="192" t="s">
        <v>1269</v>
      </c>
      <c r="C7" s="192">
        <v>256875</v>
      </c>
      <c r="D7" s="192" t="s">
        <v>1416</v>
      </c>
      <c r="E7" s="192" t="s">
        <v>840</v>
      </c>
      <c r="F7" s="192" t="s">
        <v>1413</v>
      </c>
      <c r="G7" s="193">
        <v>46296</v>
      </c>
    </row>
    <row r="8" spans="2:7">
      <c r="B8" s="192" t="s">
        <v>1417</v>
      </c>
      <c r="C8" s="192">
        <v>257278</v>
      </c>
      <c r="D8" s="192" t="s">
        <v>1418</v>
      </c>
      <c r="E8" s="192" t="s">
        <v>831</v>
      </c>
      <c r="F8" s="192" t="s">
        <v>1419</v>
      </c>
      <c r="G8" s="193">
        <v>46235</v>
      </c>
    </row>
    <row r="9" spans="2:7">
      <c r="B9" s="192" t="s">
        <v>1420</v>
      </c>
      <c r="C9" s="192">
        <v>257033</v>
      </c>
      <c r="D9" s="192" t="s">
        <v>1421</v>
      </c>
      <c r="E9" s="192" t="s">
        <v>831</v>
      </c>
      <c r="F9" s="192" t="s">
        <v>21</v>
      </c>
      <c r="G9" s="192" t="s">
        <v>1422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1423</v>
      </c>
      <c r="C2" s="83" t="s">
        <v>1170</v>
      </c>
      <c r="D2" s="83" t="s">
        <v>1172</v>
      </c>
      <c r="E2" s="83" t="s">
        <v>1424</v>
      </c>
      <c r="F2" s="83" t="s">
        <v>1425</v>
      </c>
      <c r="G2" s="83" t="s">
        <v>1426</v>
      </c>
      <c r="H2" s="83" t="s">
        <v>1427</v>
      </c>
      <c r="I2" s="83" t="s">
        <v>1428</v>
      </c>
      <c r="J2" s="83" t="s">
        <v>1429</v>
      </c>
      <c r="K2" s="109" t="s">
        <v>1430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1431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1432</v>
      </c>
      <c r="B2" s="91" t="s">
        <v>1433</v>
      </c>
      <c r="C2" s="91" t="s">
        <v>598</v>
      </c>
      <c r="D2" s="92" t="s">
        <v>1185</v>
      </c>
      <c r="E2" s="92" t="s">
        <v>4</v>
      </c>
      <c r="F2" s="92" t="s">
        <v>1434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1435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*</v>
      </c>
      <c r="C83" s="95" t="str">
        <f>IF(FN_MC!Z83="","*",FN_MC!Z83)</f>
        <v>*</v>
      </c>
      <c r="D83" s="96" t="str">
        <f>IF(FN_MC!S83="","*",FN_MC!S83)</f>
        <v>-</v>
      </c>
      <c r="E83" s="96" t="str">
        <f>IF(FN_MC!T83="","*",FN_MC!T83)</f>
        <v>-</v>
      </c>
      <c r="F83" s="96" t="str">
        <f>IF(FN_MC!B83="","*",FN_MC!B83)</f>
        <v>*</v>
      </c>
      <c r="G83" s="96" t="str">
        <f>IF(FN_MC!D83="","*",FN_MC!D83)</f>
        <v>*</v>
      </c>
      <c r="H83" s="96" t="str">
        <f>IF(FN_MC!F83="","*",FN_MC!F83)</f>
        <v>*</v>
      </c>
      <c r="I83" s="96" t="str">
        <f>IF(FN_MC!H83="","*",FN_MC!H83)</f>
        <v>*</v>
      </c>
      <c r="J83" s="96" t="str">
        <f>IF(FN_MC!I83="","*",FN_MC!I83)</f>
        <v>*</v>
      </c>
      <c r="K83" s="96" t="str">
        <f>IF(FN_MC!M83="","*",FN_MC!M83)</f>
        <v>-</v>
      </c>
      <c r="L83" s="196" t="str">
        <f>IF(FN_MC!N83="","*",FN_MC!N83)</f>
        <v>-</v>
      </c>
      <c r="M83" s="97" t="str">
        <f>IF(FN_MC!J83="","*",FN_MC!J83)</f>
        <v>*</v>
      </c>
      <c r="N83" s="183" t="str">
        <f>IF(FN_MC!K83="","*",FN_MC!K83)</f>
        <v>*</v>
      </c>
      <c r="O83" s="183" t="str">
        <f>IF(FN_MC!L83="","*",FN_MC!L83)</f>
        <v>-</v>
      </c>
      <c r="P83" s="107" t="str">
        <f>IF(FN_MC!O83="","*",FN_MC!O83)</f>
        <v>*</v>
      </c>
      <c r="Q83" s="107" t="str">
        <f>IF(FN_MC!P83="","*",FN_MC!P83)</f>
        <v>*</v>
      </c>
      <c r="R83" s="96" t="str">
        <f>IF(FN_MC!Q83="","*",CONCATENATE(FN_MC!Q83," ",FN_MC!R83))</f>
        <v>*</v>
      </c>
      <c r="S83" s="96" t="str">
        <f>IF(FN_MC!V83="","*",FN_MC!V83)</f>
        <v>*</v>
      </c>
      <c r="T83" s="96" t="str">
        <f>IF(FN_MC!W83="","*",FN_MC!W83)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*</v>
      </c>
      <c r="C85" s="95" t="str">
        <f>IF(FN_MC!Z85="","*",FN_MC!Z85)</f>
        <v>*</v>
      </c>
      <c r="D85" s="96" t="str">
        <f>IF(FN_MC!S85="","*",FN_MC!S85)</f>
        <v>-</v>
      </c>
      <c r="E85" s="96" t="str">
        <f>IF(FN_MC!T85="","*",FN_MC!T85)</f>
        <v>-</v>
      </c>
      <c r="F85" s="96" t="str">
        <f>IF(FN_MC!B85="","*",FN_MC!B85)</f>
        <v>*</v>
      </c>
      <c r="G85" s="96" t="str">
        <f>IF(FN_MC!D85="","*",FN_MC!D85)</f>
        <v>*</v>
      </c>
      <c r="H85" s="96" t="str">
        <f>IF(FN_MC!F85="","*",FN_MC!F85)</f>
        <v>*</v>
      </c>
      <c r="I85" s="96" t="str">
        <f>IF(FN_MC!H85="","*",FN_MC!H85)</f>
        <v>*</v>
      </c>
      <c r="J85" s="96" t="str">
        <f>IF(FN_MC!I85="","*",FN_MC!I85)</f>
        <v>*</v>
      </c>
      <c r="K85" s="96" t="str">
        <f>IF(FN_MC!M85="","*",FN_MC!M85)</f>
        <v>-</v>
      </c>
      <c r="L85" s="196" t="str">
        <f>IF(FN_MC!N85="","*",FN_MC!N85)</f>
        <v>-</v>
      </c>
      <c r="M85" s="97" t="str">
        <f>IF(FN_MC!J85="","*",FN_MC!J85)</f>
        <v>*</v>
      </c>
      <c r="N85" s="183" t="str">
        <f>IF(FN_MC!K85="","*",FN_MC!K85)</f>
        <v>*</v>
      </c>
      <c r="O85" s="183" t="str">
        <f>IF(FN_MC!L85="","*",FN_MC!L85)</f>
        <v>-</v>
      </c>
      <c r="P85" s="107" t="str">
        <f>IF(FN_MC!O85="","*",FN_MC!O85)</f>
        <v>*</v>
      </c>
      <c r="Q85" s="107" t="str">
        <f>IF(FN_MC!P85="","*",FN_MC!P85)</f>
        <v>*</v>
      </c>
      <c r="R85" s="96" t="str">
        <f>IF(FN_MC!Q85="","*",CONCATENATE(FN_MC!Q85," ",FN_MC!R85))</f>
        <v>*</v>
      </c>
      <c r="S85" s="96" t="str">
        <f>IF(FN_MC!V85="","*",FN_MC!V85)</f>
        <v>*</v>
      </c>
      <c r="T85" s="96" t="str">
        <f>IF(FN_MC!W85="","*",FN_MC!W85)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*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-</v>
      </c>
      <c r="L96" s="196" t="str">
        <f>IF(FN_MC!N96="","*",FN_MC!N96)</f>
        <v>-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-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*</v>
      </c>
      <c r="S96" s="96" t="str">
        <f>IF(FN_MC!V96="","*",FN_MC!V96)</f>
        <v>*</v>
      </c>
      <c r="T96" s="96" t="str">
        <f>IF(FN_MC!W96="","*",FN_MC!W96)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*</v>
      </c>
      <c r="E802" s="96" t="str">
        <f>IF(FN_MC!T802="","*",FN_MC!T802)</f>
        <v>*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*</v>
      </c>
      <c r="L802" s="196" t="str">
        <f>IF(FN_MC!N802="","*",FN_MC!N802)</f>
        <v>*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1436</v>
      </c>
      <c r="D5" s="259"/>
      <c r="E5" s="259"/>
      <c r="F5" s="259"/>
      <c r="G5" s="259"/>
      <c r="H5" s="259"/>
      <c r="I5" s="259"/>
      <c r="J5" s="260"/>
      <c r="K5" s="261" t="s">
        <v>1437</v>
      </c>
      <c r="L5" s="262"/>
      <c r="M5" s="262"/>
      <c r="N5" s="262"/>
      <c r="O5" s="263" t="s">
        <v>1438</v>
      </c>
      <c r="P5" s="264"/>
      <c r="Q5" s="265"/>
    </row>
    <row r="6" spans="1:17" s="81" customFormat="1" ht="15.75" customHeight="1">
      <c r="A6" s="75" t="s">
        <v>1434</v>
      </c>
      <c r="B6" s="82" t="s">
        <v>1433</v>
      </c>
      <c r="C6" s="83" t="s">
        <v>1185</v>
      </c>
      <c r="D6" s="84" t="s">
        <v>1186</v>
      </c>
      <c r="E6" s="83" t="s">
        <v>1439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1440</v>
      </c>
      <c r="M6" s="116" t="s">
        <v>620</v>
      </c>
      <c r="N6" s="117" t="s">
        <v>1180</v>
      </c>
      <c r="O6" s="165" t="s">
        <v>1223</v>
      </c>
      <c r="P6" s="128"/>
      <c r="Q6" s="139" t="s">
        <v>1441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0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2026-03-05T11:48:20Z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