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085" documentId="8_{B6337239-1A00-434D-AAD0-422EA1FEB5AE}" xr6:coauthVersionLast="47" xr6:coauthVersionMax="47" xr10:uidLastSave="{4910DFE9-F0A3-4E9F-AB32-6BC9FC72AF0B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E779" i="16" s="1"/>
  <c r="S782" i="1" a="1"/>
  <c r="S782" i="1" s="1"/>
  <c r="D779" i="16" s="1"/>
  <c r="R782" i="1"/>
  <c r="N782" i="1" a="1"/>
  <c r="N782" i="1" s="1"/>
  <c r="M782" i="1" a="1"/>
  <c r="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67" i="1" l="1"/>
  <c r="AJ177" i="1"/>
  <c r="AM782" i="1"/>
  <c r="K779" i="16"/>
  <c r="AN782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<sst xmlns="http://schemas.openxmlformats.org/spreadsheetml/2006/main" count="5962" uniqueCount="1610">
  <si>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</si>
  <si>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</si>
  <si>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</si>
  <si>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</si>
  <si>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</si>
  <si>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</si>
  <si>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</si>
  <si>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</si>
  <si>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</si>
  <si>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</si>
  <si>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</si>
  <si>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</si>
  <si>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</si>
  <si>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</si>
  <si>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</si>
  <si>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</si>
  <si>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</si>
  <si>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</si>
  <si>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</si>
  <si>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</si>
  <si>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</si>
  <si>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</si>
  <si>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</si>
  <si>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</si>
  <si>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</si>
  <si>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</si>
  <si>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</si>
  <si>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</si>
  <si>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</si>
  <si>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</si>
  <si>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</si>
  <si>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</si>
  <si>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</si>
  <si>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</si>
  <si>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</si>
  <si>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</si>
  <si>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</si>
  <si>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</si>
  <si>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</si>
  <si>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</si>
  <si>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</si>
  <si>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</si>
  <si>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</si>
  <si>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</si>
  <si>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</si>
  <si>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</si>
  <si>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</si>
  <si>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</si>
  <si>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</si>
  <si>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</si>
  <si>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</si>
  <si>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</si>
  <si>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</si>
  <si>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</si>
  <si>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</si>
  <si>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</si>
  <si>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</si>
  <si>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</si>
  <si>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</si>
  <si>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</si>
  <si>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</si>
  <si>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</si>
  <si>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</si>
  <si>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</si>
  <si>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</si>
  <si>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</si>
  <si>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</si>
  <si>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</si>
  <si>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</si>
  <si>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</si>
  <si>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</si>
  <si>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</si>
  <si>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</si>
  <si>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</si>
  <si>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</si>
  <si>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</si>
  <si>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</si>
  <si>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</si>
  <si>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</si>
  <si>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</si>
  <si>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</si>
  <si>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</si>
  <si>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</si>
  <si>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</si>
  <si>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</si>
  <si>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</si>
  <si>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</si>
  <si>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</si>
  <si>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</si>
  <si>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</si>
  <si>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</si>
  <si>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</si>
  <si>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</si>
  <si>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</si>
  <si>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</si>
  <si>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</si>
  <si>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</si>
  <si>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</si>
  <si>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</si>
  <si>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</si>
  <si>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</si>
  <si>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</si>
  <si>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</si>
  <si>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</si>
  <si>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</si>
  <si>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</si>
  <si>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</si>
  <si>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</si>
  <si>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</si>
  <si>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</si>
  <si>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</si>
  <si>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</si>
  <si>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</si>
  <si>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</si>
  <si>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</si>
  <si>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</si>
  <si>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</si>
  <si>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</si>
  <si>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</si>
  <si>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</si>
  <si>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</si>
  <si>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</si>
  <si>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</si>
  <si>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</si>
  <si>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</si>
  <si>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</si>
  <si>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</si>
  <si>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</si>
  <si>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</si>
  <si>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</si>
  <si>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</si>
  <si>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</si>
  <si>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</si>
  <si>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</si>
  <si>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</si>
  <si>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</si>
  <si>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</si>
  <si>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</si>
  <si>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</si>
  <si>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</si>
  <si>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</si>
  <si>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</si>
  <si>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</si>
  <si>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</si>
  <si>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</si>
  <si>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</si>
  <si>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</si>
  <si>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</si>
  <si>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</si>
  <si>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</si>
  <si>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</si>
  <si>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</si>
  <si>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</si>
  <si>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</si>
  <si>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</si>
  <si>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</si>
  <si>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</si>
  <si>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</si>
  <si>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</si>
  <si>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</si>
  <si>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</si>
  <si>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</si>
  <si>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</si>
  <si>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</si>
  <si>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</si>
  <si>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</si>
  <si>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</si>
  <si>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</si>
  <si>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</si>
  <si>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</si>
  <si>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</si>
  <si>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</si>
  <si>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</si>
  <si>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</si>
  <si>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</si>
  <si>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</si>
  <si>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</si>
  <si>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</si>
  <si>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</si>
  <si>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</si>
  <si>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</si>
  <si>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</si>
  <si>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</si>
  <si>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</si>
  <si>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</si>
  <si>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</si>
  <si>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</si>
  <si>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</si>
  <si>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</si>
  <si>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</si>
  <si>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</si>
  <si>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</si>
  <si>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</si>
  <si>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</si>
  <si>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</si>
  <si>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</si>
  <si>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</si>
  <si>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</si>
  <si>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</si>
  <si>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</si>
  <si>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</si>
  <si>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</si>
  <si>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</si>
  <si>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</si>
  <si>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</si>
  <si>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</si>
  <si>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</si>
  <si>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</si>
  <si>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</si>
  <si>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</si>
  <si>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</si>
  <si>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</si>
  <si>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</si>
  <si>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</si>
  <si>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</si>
  <si>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</si>
  <si>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</si>
  <si>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</si>
  <si>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</si>
  <si>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</si>
  <si>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</si>
  <si>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</si>
  <si>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</si>
  <si>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</si>
  <si>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</si>
  <si>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</si>
  <si>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</si>
  <si>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</si>
  <si>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</si>
  <si>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</si>
  <si>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</si>
  <si>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</si>
  <si>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</si>
  <si>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</si>
  <si>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</si>
  <si>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</si>
  <si>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</si>
  <si>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</si>
  <si>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</si>
  <si>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</si>
  <si>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</si>
  <si>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</si>
  <si>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</si>
  <si>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</si>
  <si>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</si>
  <si>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</si>
  <si>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</si>
  <si>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</si>
  <si>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</si>
  <si>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</si>
  <si>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</si>
  <si>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</si>
  <si>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</si>
  <si>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</si>
  <si>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</si>
  <si>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</si>
  <si>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</si>
  <si>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</si>
  <si>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</si>
  <si>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</si>
  <si>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</si>
  <si>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</si>
  <si>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</si>
  <si>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</si>
  <si>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</si>
  <si>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</si>
  <si>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</si>
  <si>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</si>
  <si>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</si>
  <si>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</si>
  <si>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</si>
  <si>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</si>
  <si>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</si>
  <si>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</si>
  <si>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</si>
  <si>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</si>
  <si>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</si>
  <si>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</si>
  <si>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</si>
  <si>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</si>
  <si>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</si>
  <si>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</si>
  <si>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</si>
  <si>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</si>
  <si>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</si>
  <si>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</si>
  <si>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</si>
  <si>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</si>
  <si>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</si>
  <si>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</si>
  <si>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</si>
  <si>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</si>
  <si>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</si>
  <si>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</si>
  <si>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</si>
  <si>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</si>
  <si>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</si>
  <si>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</si>
  <si>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</si>
  <si>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</si>
  <si>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</si>
  <si>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</si>
  <si>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</si>
  <si>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</si>
  <si>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</si>
  <si>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</si>
  <si>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</si>
  <si>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</si>
  <si>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</si>
  <si>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</si>
  <si>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</si>
  <si>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</si>
  <si>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</si>
  <si>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</si>
  <si>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</si>
  <si>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</si>
  <si>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</si>
  <si>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</si>
  <si>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</si>
  <si>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</si>
  <si>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</si>
  <si>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</si>
  <si>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</si>
  <si>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</si>
  <si>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</si>
  <si>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</si>
  <si>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</si>
  <si>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</si>
  <si>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</si>
  <si>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</si>
  <si>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</si>
  <si>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</si>
  <si>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</si>
  <si>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</si>
  <si>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</si>
  <si>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</si>
  <si>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</si>
  <si>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</si>
  <si>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</si>
  <si>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</si>
  <si>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</si>
  <si>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</si>
  <si>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</si>
  <si>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</si>
  <si>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</si>
  <si>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</si>
  <si>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</si>
  <si>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</si>
  <si>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</si>
  <si>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</si>
  <si>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</si>
  <si>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</si>
  <si>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</si>
  <si>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</si>
  <si>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</si>
  <si>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</si>
  <si>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</si>
  <si>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</si>
  <si>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</si>
  <si>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</si>
  <si>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</si>
  <si>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</si>
  <si>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</si>
  <si>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</si>
  <si>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</si>
  <si>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</si>
  <si>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</si>
  <si>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</si>
  <si>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</si>
  <si>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</si>
  <si>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</si>
  <si>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</si>
  <si>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</si>
  <si>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</si>
  <si>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</si>
  <si>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</si>
  <si>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</si>
  <si>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</si>
  <si>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</si>
  <si>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</si>
  <si>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</si>
  <si>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</si>
  <si>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</si>
  <si>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</si>
  <si>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</si>
  <si>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</si>
  <si>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</si>
  <si>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</si>
  <si>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</si>
  <si>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</si>
  <si>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</si>
  <si>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</si>
  <si>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</si>
  <si>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</si>
  <si>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</si>
  <si>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</si>
  <si>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</si>
  <si>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</si>
  <si>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</si>
  <si>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</si>
  <si>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</si>
  <si>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</si>
  <si>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</si>
  <si>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</si>
  <si>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</si>
  <si>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</si>
  <si>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</si>
  <si>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</si>
  <si>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</si>
  <si>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</si>
  <si>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</si>
  <si>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</si>
  <si>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</si>
  <si>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</si>
  <si>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</si>
  <si>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</si>
  <si>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</si>
  <si>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</si>
  <si>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</si>
  <si>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</si>
  <si>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</si>
  <si>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</si>
  <si>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</si>
  <si>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</si>
  <si>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</si>
  <si>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</si>
  <si>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</si>
  <si>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</si>
  <si>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</si>
  <si>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</si>
  <si>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</si>
  <si>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</si>
  <si>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</si>
  <si>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</si>
  <si>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</si>
  <si>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</si>
  <si>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</si>
  <si>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</si>
  <si>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</si>
  <si>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</si>
  <si>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</si>
  <si>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</si>
  <si>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</si>
  <si>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</si>
  <si>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</si>
  <si>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</si>
  <si>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</si>
  <si>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</si>
  <si>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</si>
  <si>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</si>
  <si>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</si>
  <si>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</si>
  <si>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</si>
  <si>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</si>
  <si>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</si>
  <si>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</si>
  <si>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</si>
  <si>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</si>
  <si>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</si>
  <si>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</si>
  <si>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</si>
  <si>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</si>
  <si>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</si>
  <si>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</si>
  <si>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</si>
  <si>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</si>
  <si>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</si>
  <si>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</si>
  <si>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</si>
  <si>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</si>
  <si>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</si>
  <si>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</si>
  <si>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</si>
  <si>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</si>
  <si>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</si>
  <si>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</si>
  <si>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</si>
  <si>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</si>
  <si>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</si>
  <si>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</si>
  <si>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</si>
  <si>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</si>
  <si>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</si>
  <si>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</si>
  <si>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</si>
  <si>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</si>
  <si>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</si>
  <si>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</si>
  <si>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</si>
  <si>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</si>
  <si>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</si>
  <si>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</si>
  <si>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</si>
  <si>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</si>
  <si>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</si>
  <si>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</si>
  <si>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</si>
  <si>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</si>
  <si>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</si>
  <si>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</si>
  <si>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</si>
  <si>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</si>
  <si>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</si>
  <si>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</si>
  <si>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</si>
  <si>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</si>
  <si>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</si>
  <si>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</si>
  <si>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</si>
  <si>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</si>
  <si>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</si>
  <si>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</si>
  <si>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</si>
  <si>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</si>
  <si>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</si>
  <si>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</si>
  <si>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</si>
  <si>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</si>
  <si>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</si>
  <si>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</si>
  <si>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</si>
  <si>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</si>
  <si>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</si>
  <si>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</si>
  <si>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</si>
  <si>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</si>
  <si>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</si>
  <si>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</si>
  <si>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</si>
  <si>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</si>
  <si>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</si>
  <si>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</si>
  <si>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</si>
  <si>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</si>
  <si>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</si>
  <si>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</si>
  <si>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</si>
  <si>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</si>
  <si>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</si>
  <si>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</si>
  <si>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</si>
  <si>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</si>
  <si>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</si>
  <si>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</si>
  <si>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</si>
  <si>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</si>
  <si>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</si>
  <si>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</si>
  <si>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</si>
  <si>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</si>
  <si>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</si>
  <si>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</si>
  <si>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</si>
  <si>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</si>
  <si>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</si>
  <si>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</si>
  <si>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</si>
  <si>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</si>
  <si>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</si>
  <si>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</si>
  <si>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</si>
  <si>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</si>
  <si>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</si>
  <si>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</si>
  <si>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</si>
  <si>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</si>
  <si>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</si>
  <si>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</si>
  <si>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</si>
  <si>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</si>
  <si>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</si>
  <si>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</si>
  <si>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</si>
  <si>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</si>
  <si>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</si>
  <si>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</si>
  <si>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</si>
  <si>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</si>
  <si>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</si>
  <si>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</si>
  <si>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</si>
  <si>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</si>
  <si>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</si>
  <si>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</si>
  <si>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</si>
  <si>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</si>
  <si>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</si>
  <si>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</si>
  <si>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</si>
  <si>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</si>
  <si>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</si>
  <si>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</si>
  <si>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</si>
  <si>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</si>
  <si>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</si>
  <si>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</si>
  <si>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</si>
  <si>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</si>
  <si>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</si>
  <si>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</si>
  <si>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</si>
  <si>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</si>
  <si>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</si>
  <si>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</si>
  <si>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</si>
  <si>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</si>
  <si>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</si>
  <si>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</si>
  <si>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</si>
  <si>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</si>
  <si>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</si>
  <si>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</si>
  <si>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</si>
  <si>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</si>
  <si>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</si>
  <si>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</si>
  <si>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</si>
  <si>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</si>
  <si>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</si>
  <si>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</si>
  <si>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</si>
  <si>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</si>
  <si>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</si>
  <si>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</si>
  <si>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</si>
  <si>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</si>
  <si>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</si>
  <si>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</si>
  <si>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</si>
  <si>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</si>
  <si>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</si>
  <si>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</si>
  <si>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</si>
  <si>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</si>
  <si>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</si>
  <si>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</si>
  <si>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</si>
  <si>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</si>
  <si>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</si>
  <si>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</si>
  <si>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</si>
  <si>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</si>
  <si>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</si>
  <si>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</si>
  <si>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</si>
  <si>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</si>
  <si>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</si>
  <si>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</si>
  <si>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</si>
  <si>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</si>
  <si>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</si>
  <si>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</si>
  <si>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</si>
  <si>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</si>
  <si>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</si>
  <si>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</si>
  <si>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</si>
  <si>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</si>
  <si>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</si>
  <si>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</si>
  <si>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</si>
  <si>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</si>
  <si>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</si>
  <si>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</si>
  <si>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</si>
  <si>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</si>
  <si>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</si>
  <si>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</si>
  <si>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</si>
  <si>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</si>
  <si>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</si>
  <si>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</si>
  <si>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</si>
  <si>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</si>
  <si>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</si>
  <si>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</si>
  <si>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</si>
  <si>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</si>
  <si>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</si>
  <si>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</si>
  <si>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</si>
  <si>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</si>
  <si>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</si>
  <si>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</si>
  <si>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</si>
  <si>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</si>
  <si>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</si>
  <si>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</si>
  <si>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</si>
  <si>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</si>
  <si>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</si>
  <si>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</si>
  <si>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</si>
  <si>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</si>
  <si>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</si>
  <si>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</si>
  <si>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</si>
  <si>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</si>
  <si>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</si>
  <si>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</si>
  <si>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</si>
  <si>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</si>
  <si>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</si>
  <si>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</si>
  <si>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</si>
  <si>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</si>
  <si>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</si>
  <si>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</si>
  <si>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</si>
  <si>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</si>
  <si>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</si>
  <si>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</si>
  <si>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</si>
  <si>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</si>
  <si>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</si>
  <si>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</si>
  <si>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</si>
  <si>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</si>
  <si>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</si>
  <si>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</si>
  <si>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</si>
  <si>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</si>
  <si>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</si>
  <si>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</si>
  <si>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</si>
  <si>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</si>
  <si>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</si>
  <si>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</si>
  <si>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</si>
  <si>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</si>
  <si>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</si>
  <si>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</si>
  <si>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</si>
  <si>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</si>
  <si>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</si>
  <si>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</si>
  <si>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</si>
  <si>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</si>
  <si>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</si>
  <si>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</si>
  <si>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</si>
  <si>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</si>
  <si>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</si>
  <si>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</si>
  <si>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</si>
  <si>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</si>
  <si>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</si>
  <si>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</si>
  <si>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</si>
  <si>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</si>
  <si>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</si>
  <si>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</si>
  <si>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</si>
  <si>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</si>
  <si>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</si>
  <si>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</si>
  <si>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</si>
  <si>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</si>
  <si>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</si>
  <si>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</si>
  <si>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</si>
  <si>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</si>
  <si>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</si>
  <si>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</si>
  <si>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</si>
  <si>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</si>
  <si>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</si>
  <si>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</si>
  <si>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</si>
  <si>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</si>
  <si>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</si>
  <si>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</si>
  <si>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</si>
  <si>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</si>
  <si>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</si>
  <si>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</si>
  <si>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</si>
  <si>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</si>
  <si>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</si>
  <si>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</si>
  <si>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</si>
  <si>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</si>
  <si>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</si>
  <si>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</si>
  <si>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</si>
  <si>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</si>
  <si>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</si>
  <si>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</si>
  <si>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</si>
  <si>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</si>
  <si>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</si>
  <si>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</si>
  <si>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</si>
  <si>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</si>
  <si>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</si>
  <si>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</si>
  <si>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</si>
  <si>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</si>
  <si>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</si>
  <si>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</si>
  <si>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</si>
  <si>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</si>
  <si>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</si>
  <si>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</si>
  <si>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</si>
  <si>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</si>
  <si>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</si>
  <si>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</si>
  <si>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</si>
  <si>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</si>
  <si>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</si>
  <si>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</si>
  <si>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</si>
  <si>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</si>
  <si>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</si>
  <si>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</si>
  <si>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</si>
  <si>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</si>
  <si>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</si>
  <si>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</si>
  <si>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</si>
  <si>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</si>
  <si>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</si>
  <si>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</si>
  <si>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</si>
  <si>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</si>
  <si>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</si>
  <si>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</si>
  <si>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</si>
  <si>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</si>
  <si>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</si>
  <si>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</si>
  <si>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</si>
  <si>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</si>
  <si>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</si>
  <si>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</si>
  <si>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</si>
  <si>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</si>
  <si>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</si>
  <si>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</si>
  <si>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</si>
  <si>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</si>
  <si>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</si>
  <si>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</si>
  <si>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</si>
  <si>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</si>
  <si>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</si>
  <si>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</si>
  <si>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</si>
  <si>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</si>
  <si>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</si>
  <si>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</si>
  <si>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</si>
  <si>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</si>
  <si>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</si>
  <si>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</si>
  <si>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</si>
  <si>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</si>
  <si>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</si>
  <si>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</si>
  <si>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</si>
  <si>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</si>
  <si>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</si>
  <si>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</si>
  <si>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</si>
  <si>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</si>
  <si>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</si>
  <si>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</si>
  <si>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</si>
  <si>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</si>
  <si>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</si>
  <si>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</si>
  <si>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</si>
  <si>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</si>
  <si>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</si>
  <si>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</si>
  <si>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</si>
  <si>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</si>
  <si>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</si>
  <si>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</si>
  <si>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</si>
  <si>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</si>
  <si>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</si>
  <si>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</si>
  <si>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</si>
  <si>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</si>
  <si>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</si>
  <si>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</si>
  <si>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</si>
  <si>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</si>
  <si>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</si>
  <si>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</si>
  <si>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</si>
  <si>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</si>
  <si>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</si>
  <si>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</si>
  <si>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</si>
  <si>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</si>
  <si>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</si>
  <si>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</si>
  <si>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</si>
  <si>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</si>
  <si>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</si>
  <si>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</si>
  <si>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</si>
  <si>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</si>
  <si>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</si>
  <si>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</si>
  <si>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</si>
  <si>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</si>
  <si>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</si>
  <si>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</si>
  <si>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</si>
  <si>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</si>
  <si>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</si>
  <si>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</si>
  <si>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</si>
  <si>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</si>
  <si>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</si>
  <si>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</si>
  <si>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</si>
  <si>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</si>
  <si>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</si>
  <si>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</si>
  <si>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</si>
  <si>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</si>
  <si>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</si>
  <si>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</si>
  <si>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</si>
  <si>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</si>
  <si>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</si>
  <si>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</si>
  <si>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</si>
  <si>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</si>
  <si>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</si>
  <si>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</si>
  <si>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</si>
  <si>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</si>
  <si>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</si>
  <si>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</si>
  <si>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</si>
  <si>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</si>
  <si>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</si>
  <si>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</si>
  <si>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</si>
  <si>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</si>
  <si>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</si>
  <si>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</si>
  <si>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</si>
  <si>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</si>
  <si>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</si>
  <si>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</si>
  <si>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</si>
  <si>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</si>
  <si>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</si>
  <si>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</si>
  <si>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</si>
  <si>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</si>
  <si>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</si>
  <si>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</si>
  <si>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</si>
  <si>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</si>
  <si>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</si>
  <si>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</si>
  <si>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</si>
  <si>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</si>
  <si>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</si>
  <si>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</si>
  <si>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</si>
  <si>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</si>
  <si>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</si>
  <si>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</si>
  <si>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</si>
  <si>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</si>
  <si>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</si>
  <si>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</si>
  <si>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</si>
  <si>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</si>
  <si>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</si>
  <si>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</si>
  <si>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</si>
  <si>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</si>
  <si>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</si>
  <si>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</si>
  <si>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</si>
  <si>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</si>
  <si>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</si>
  <si>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</si>
  <si>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</si>
  <si>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</si>
  <si>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</si>
  <si>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</si>
  <si>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</si>
  <si>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</si>
  <si>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</si>
  <si>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</si>
  <si>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</si>
  <si>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</si>
  <si>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</si>
  <si>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</si>
  <si>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</si>
  <si>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</si>
  <si>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</si>
  <si>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</si>
  <si>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</si>
  <si>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</si>
  <si>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</si>
  <si>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</si>
  <si>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</si>
  <si>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</si>
  <si>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</si>
  <si>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</si>
  <si>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</si>
  <si>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</si>
  <si>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</si>
  <si>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</si>
  <si>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</si>
  <si>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</si>
  <si>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</si>
  <si>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</si>
  <si>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</si>
  <si>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</si>
  <si>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</si>
  <si>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</si>
  <si>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</si>
  <si>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</si>
  <si>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</si>
  <si>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</si>
  <si>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</si>
  <si>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</si>
  <si>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</si>
  <si>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</si>
  <si>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</si>
  <si>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</si>
  <si>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</si>
  <si>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</si>
  <si>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</si>
  <si>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</si>
  <si>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</si>
  <si>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</si>
  <si>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</si>
  <si>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</si>
  <si>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</si>
  <si>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</si>
  <si>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</si>
  <si>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</si>
  <si>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</si>
  <si>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</si>
  <si>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</si>
  <si>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</si>
  <si>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</si>
  <si>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</si>
  <si>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</si>
  <si>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</si>
  <si>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</si>
  <si>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</si>
  <si>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</si>
  <si>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</si>
  <si>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</si>
  <si>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</si>
  <si>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</si>
  <si>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</si>
  <si>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</si>
  <si>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</si>
  <si>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</si>
  <si>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</si>
  <si>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</si>
  <si>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</si>
  <si>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</si>
  <si>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</si>
  <si>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</si>
  <si>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</si>
  <si>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</si>
  <si>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</si>
  <si>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</si>
  <si>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</si>
  <si>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</si>
  <si>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</si>
  <si>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</si>
  <si>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</si>
  <si>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</si>
  <si>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</si>
  <si>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</si>
  <si>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</si>
  <si>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</si>
  <si>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</si>
  <si>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</si>
  <si>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</si>
  <si>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</si>
  <si>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</si>
  <si>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</si>
  <si>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</si>
  <si>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</si>
  <si>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</si>
  <si>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</si>
  <si>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</si>
  <si>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</si>
  <si>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</si>
  <si>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</si>
  <si>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</si>
  <si>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</si>
  <si>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</si>
  <si>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</si>
  <si>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</si>
  <si>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</si>
  <si>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</si>
  <si>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</si>
  <si>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</si>
  <si>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</si>
  <si>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</si>
  <si>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</si>
  <si>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</si>
  <si>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</si>
  <si>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</si>
  <si>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</si>
  <si>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</si>
  <si>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</si>
  <si>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</si>
  <si>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</si>
  <si>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</si>
  <si>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</si>
  <si>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</si>
  <si>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</si>
  <si>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</si>
  <si>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</si>
  <si>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</si>
  <si>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</si>
  <si>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</si>
  <si>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</si>
  <si>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</si>
  <si>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</si>
  <si>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</si>
  <si>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</si>
  <si>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</si>
  <si>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</si>
  <si>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</si>
  <si>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</si>
  <si>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</si>
  <si>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</si>
  <si>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</si>
  <si>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</si>
  <si>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</si>
  <si>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</si>
  <si>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</si>
  <si>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</si>
  <si>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</si>
  <si>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</si>
  <si>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</si>
  <si>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</si>
  <si>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</si>
  <si>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</si>
  <si>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</si>
  <si>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</si>
  <si>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</si>
  <si>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</si>
  <si>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</si>
  <si>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</si>
  <si>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</si>
  <si>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</si>
  <si>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</si>
  <si>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</si>
  <si>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</si>
  <si>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</si>
  <si>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</si>
  <si>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</si>
  <si>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</si>
  <si>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</si>
  <si>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</si>
  <si>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</si>
  <si>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</si>
  <si>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</si>
  <si>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</si>
  <si>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</si>
  <si>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</si>
  <si>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</si>
  <si>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</si>
  <si>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</si>
  <si>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</si>
  <si>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</si>
  <si>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</si>
  <si>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</si>
  <si>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</si>
  <si>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</si>
  <si>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</si>
  <si>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</si>
  <si>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</si>
  <si>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</si>
  <si>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</si>
  <si>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</si>
  <si>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</si>
  <si>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</si>
  <si>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</si>
  <si>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</si>
  <si>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</si>
  <si>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</si>
  <si>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</si>
  <si>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</si>
  <si>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</si>
  <si>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</si>
  <si>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</si>
  <si>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</si>
  <si>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</si>
  <si>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</si>
  <si>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</si>
  <si>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</si>
  <si>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</si>
  <si>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</si>
  <si>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</si>
  <si>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</si>
  <si>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</si>
  <si>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</si>
  <si>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</si>
  <si>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</si>
  <si>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</si>
  <si>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</si>
  <si>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</si>
  <si>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</si>
  <si>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</si>
  <si>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</si>
  <si>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</si>
  <si>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</si>
  <si>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</si>
  <si>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</si>
  <si>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</si>
  <si>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</si>
  <si>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</si>
  <si>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</si>
  <si>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</si>
  <si>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</si>
  <si>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</si>
  <si>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</si>
  <si>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</si>
  <si>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</si>
  <si>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</si>
  <si>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</si>
  <si>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</si>
  <si>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</si>
  <si>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</si>
  <si>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</si>
  <si>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</si>
  <si>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</si>
  <si>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</si>
  <si>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</si>
  <si>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</si>
  <si>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</si>
  <si>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</si>
  <si>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</si>
  <si>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</si>
  <si>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</si>
  <si>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</si>
  <si>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</si>
  <si>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</si>
  <si>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</si>
  <si>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</si>
  <si>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</si>
  <si>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</si>
  <si>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</si>
  <si>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</si>
  <si>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</si>
  <si>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</si>
  <si>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</si>
  <si>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</si>
  <si>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</si>
  <si>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</si>
  <si>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</si>
  <si>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</si>
  <si>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</si>
  <si>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</si>
  <si>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</si>
  <si>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</si>
  <si>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</si>
  <si>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</si>
  <si>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</si>
  <si>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</si>
  <si>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</si>
  <si>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</si>
  <si>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</si>
  <si>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</si>
  <si>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</si>
  <si>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</si>
  <si>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</si>
  <si>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</si>
  <si>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</si>
  <si>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</si>
  <si>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</si>
  <si>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</si>
  <si>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</si>
  <si>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</si>
  <si>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</si>
  <si>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</si>
  <si>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</si>
  <si>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</si>
  <si>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</si>
  <si>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</si>
  <si>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</si>
  <si>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</si>
  <si>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</si>
  <si>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</si>
  <si>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</si>
  <si>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</si>
  <si>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</si>
  <si>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</si>
  <si>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</si>
  <si>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</si>
  <si>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</si>
  <si>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</si>
  <si>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</si>
  <si>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</si>
  <si>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</si>
  <si>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</si>
  <si>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</si>
  <si>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</si>
  <si>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</si>
  <si>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</si>
  <si>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</si>
  <si>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</si>
  <si>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</si>
  <si>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</si>
  <si>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</si>
  <si>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</si>
  <si>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</si>
  <si>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</si>
  <si>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</si>
  <si>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</si>
  <si>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</si>
  <si>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</si>
  <si>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</si>
  <si>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</si>
  <si>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</si>
  <si>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</si>
  <si>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</si>
  <si>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</si>
  <si>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</si>
  <si>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</si>
  <si>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</si>
  <si>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</si>
  <si>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</si>
  <si>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</si>
  <si>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</si>
  <si>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</si>
  <si>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</si>
  <si>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</si>
  <si>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</si>
  <si>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</si>
  <si>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</si>
  <si>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</si>
  <si>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</si>
  <si>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</si>
  <si>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</si>
  <si>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</si>
  <si>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</si>
  <si>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</si>
  <si>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</si>
  <si>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</si>
  <si>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</si>
  <si>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</si>
  <si>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</si>
  <si>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</si>
  <si>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</si>
  <si>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</si>
  <si>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</si>
  <si>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</si>
  <si>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</si>
  <si>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</si>
  <si>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</si>
  <si>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</si>
  <si>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</si>
  <si>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</si>
  <si>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</si>
  <si>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</si>
  <si>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</si>
  <si>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</si>
  <si>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</si>
  <si>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</si>
  <si>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</si>
  <si>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</si>
  <si>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</si>
  <si>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</si>
  <si>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</si>
  <si>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</si>
  <si>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</si>
  <si>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</si>
  <si>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</si>
  <si>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</si>
  <si>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</si>
  <si>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</si>
  <si>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</si>
  <si>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</si>
  <si>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</si>
  <si>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</si>
  <si>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</si>
  <si>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</si>
  <si>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</si>
  <si>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</si>
  <si>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</si>
  <si>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</si>
  <si>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</si>
  <si>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</si>
  <si>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</si>
  <si>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</si>
  <si>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</si>
  <si>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</si>
  <si>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</si>
  <si>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</si>
  <si>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</si>
  <si>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</si>
  <si>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</si>
  <si>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</si>
  <si>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</si>
  <si>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</si>
  <si>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</si>
  <si>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</si>
  <si>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</si>
  <si>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</si>
  <si>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</si>
  <si>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</si>
  <si>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</si>
  <si>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</si>
  <si>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</si>
  <si>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</si>
  <si>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</si>
  <si>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</si>
  <si>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</si>
  <si>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</si>
  <si>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</si>
  <si>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</si>
  <si>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</si>
  <si>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</si>
  <si>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</si>
  <si>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</si>
  <si>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</si>
  <si>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</si>
  <si>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</si>
  <si>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</si>
  <si>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</si>
  <si>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</si>
  <si>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</si>
  <si>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</si>
  <si>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</si>
  <si>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</si>
  <si>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</si>
  <si>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</si>
  <si>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</si>
  <si>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</si>
  <si>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</si>
  <si>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</si>
  <si>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</si>
  <si>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</si>
  <si>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</si>
  <si>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</si>
  <si>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</si>
  <si>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</si>
  <si>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</si>
  <si>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</si>
  <si>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</si>
  <si>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</si>
  <si>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</si>
  <si>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</si>
  <si>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</si>
  <si>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</si>
  <si>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</si>
  <si>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</si>
  <si>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</si>
  <si>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</si>
  <si>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</si>
  <si>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</si>
  <si>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</si>
  <si>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</si>
  <si>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</si>
  <si>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</si>
  <si>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</si>
  <si>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</si>
  <si>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</si>
  <si>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</si>
  <si>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</si>
  <si>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</si>
  <si>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</si>
  <si>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</si>
  <si>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</si>
  <si>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</si>
  <si>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</si>
  <si>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</si>
  <si>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</si>
  <si>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</si>
  <si>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</si>
  <si>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</si>
  <si>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</si>
  <si>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</si>
  <si>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</si>
  <si>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</si>
  <si>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</si>
  <si>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</si>
  <si>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</si>
  <si>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</si>
  <si>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</si>
  <si>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</si>
  <si>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</si>
  <si>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</si>
  <si>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</si>
  <si>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</si>
  <si>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</si>
  <si>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</si>
  <si>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</si>
  <si>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</si>
  <si>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</si>
  <si>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</si>
  <si>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</si>
  <si>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</si>
  <si>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</si>
  <si>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</si>
  <si>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</si>
  <si>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</si>
  <si>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</si>
  <si>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</si>
  <si>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</si>
  <si>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</si>
  <si>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</si>
  <si>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</si>
  <si>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</si>
  <si>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</si>
  <si>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</si>
  <si>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</si>
  <si>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</si>
  <si>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</si>
  <si>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</si>
  <si>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</si>
  <si>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</si>
  <si>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</si>
  <si>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</si>
  <si>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</si>
  <si>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</si>
  <si>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</si>
  <si>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</si>
  <si>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</si>
  <si>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</si>
  <si>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</si>
  <si>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</si>
  <si>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</si>
  <si>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</si>
  <si>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</si>
  <si>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</si>
  <si>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</si>
  <si>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</si>
  <si>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</si>
  <si>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</si>
  <si>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</si>
  <si>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</si>
  <si>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</si>
  <si>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</si>
  <si>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</si>
  <si>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11:10</t>
  </si>
  <si>
    <t>MC1 10h</t>
  </si>
  <si>
    <t xml:space="preserve">Aguarda equipe informar pronto para alinhar intervalo </t>
  </si>
  <si>
    <t>MC1 9h</t>
  </si>
  <si>
    <t>Pcm</t>
  </si>
  <si>
    <t>Deslocamento locomotiva do E46 de TIN para TAP para anexar na DOL</t>
  </si>
  <si>
    <t>Aguarda MC1</t>
  </si>
  <si>
    <t xml:space="preserve">Equipe no local as 7:15, chovendo no local aguarda temperatura para atividade </t>
  </si>
  <si>
    <t>MC1 08:30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</si>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</sst>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>
    <filterColumn colId="1">
      <filters>
        <dateGroupItem year="2026" month="3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AR1" activePane="topRight" state="frozen"/>
      <selection pane="topRight" activeCell="BJ176" sqref="BJ17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0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 hidden="1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1549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/>
      <c r="AS169" s="32"/>
      <c r="AT169" s="32"/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/>
      <c r="BI169" s="14"/>
      <c r="BJ169" s="14" t="s">
        <v>1550</v>
      </c>
      <c r="BK169" s="14"/>
      <c r="BL169" s="13"/>
      <c r="BM169" s="12"/>
      <c r="BN169" s="12"/>
      <c r="BO169" s="130"/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/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 t="s">
        <v>1551</v>
      </c>
      <c r="BK170" s="14"/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/>
      <c r="BI171" s="14"/>
      <c r="BJ171" s="14" t="s">
        <v>1552</v>
      </c>
      <c r="BK171" s="14"/>
      <c r="BL171" s="13"/>
      <c r="BM171" s="12"/>
      <c r="BN171" s="12"/>
      <c r="BO171" s="130"/>
      <c r="BP171" s="14"/>
      <c r="BQ171" s="10" t="str">
        <f t="shared" si="7"/>
        <v>Produção e Intervalo</v>
      </c>
      <c r="BR171" s="15">
        <f t="shared" si="8"/>
        <v>0</v>
      </c>
      <c r="BS171" s="15">
        <f t="shared" si="9"/>
        <v>0</v>
      </c>
      <c r="BT171" s="157" t="str">
        <f t="shared" si="5"/>
        <v/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/>
      <c r="AS172" s="208"/>
      <c r="AT172" s="208"/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14" t="s">
        <v>1553</v>
      </c>
      <c r="BK172" s="14"/>
      <c r="BL172" s="13"/>
      <c r="BM172" s="12"/>
      <c r="BN172" s="12"/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/>
      <c r="BI173" s="14"/>
      <c r="BJ173" s="14" t="s">
        <v>1553</v>
      </c>
      <c r="BK173" s="14"/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1554</v>
      </c>
      <c r="W174" s="135" t="s">
        <v>1555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/>
      <c r="BI174" s="14"/>
      <c r="BJ174" s="14" t="s">
        <v>1556</v>
      </c>
      <c r="BK174" s="14"/>
      <c r="BL174" s="13"/>
      <c r="BM174" s="12"/>
      <c r="BN174" s="12"/>
      <c r="BO174" s="130"/>
      <c r="BP174" s="14"/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/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 t="s">
        <v>382</v>
      </c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 t="s">
        <v>1557</v>
      </c>
      <c r="BK175" s="14"/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/>
      <c r="BI176" s="14"/>
      <c r="BJ176" s="14" t="s">
        <v>1558</v>
      </c>
      <c r="BK176" s="14"/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</v>
      </c>
      <c r="BS176" s="15">
        <f t="shared" si="9"/>
        <v>0</v>
      </c>
      <c r="BT176" s="157" t="str">
        <f t="shared" si="5"/>
        <v/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 t="s">
        <v>1558</v>
      </c>
      <c r="BK177" s="14"/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 hidden="1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3" si="15">D180&amp;B180</f>
        <v/>
      </c>
      <c r="B180" s="133"/>
      <c r="C180" s="7" t="str">
        <f>IF(BS_CONTROLE[[#This Row],[DATA]]="","",WEEKNUM(BS_CONTROLE[[#This Row],[DATA]]))</f>
        <v/>
      </c>
      <c r="D180" s="45"/>
      <c r="E180" s="185">
        <v>194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ref="BQ180:BQ243" si="16">IF(AND(BR180&lt;1,BS180&lt;1),"Produção e Intervalo",IF(BR180&lt;1,"Intervalo",IF(BS180&lt;1,"Produção","Aderente")))</f>
        <v>Aderente</v>
      </c>
      <c r="BR180" s="15" t="str">
        <f t="shared" ref="BR180:BR243" si="17">IF(OR(B180="",F180=""),"*",AY180/P180)</f>
        <v>*</v>
      </c>
      <c r="BS180" s="15" t="str">
        <f t="shared" ref="BS180:BS243" si="18">IF(OR(B180="",F180=""),"*",BA180/Q180)</f>
        <v>*</v>
      </c>
      <c r="BT180" s="157" t="str">
        <f t="shared" ref="BT180:BT243" si="19">IF(BN180="","",SUBSTITUTE(BM180," ","")&amp;SUBSTITUTE(BN180," ",""))</f>
        <v/>
      </c>
    </row>
    <row r="181" spans="1:72" ht="14.45" hidden="1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 hidden="1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 hidden="1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 hidden="1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 hidden="1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 hidden="1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 hidden="1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 hidden="1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1559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44" operator="equal">
      <formula>"ERRO"</formula>
    </cfRule>
  </conditionalFormatting>
  <conditionalFormatting sqref="X4 Y1:Z781">
    <cfRule type="cellIs" dxfId="120" priority="18533" operator="equal">
      <formula>"OPORTUNIDADE"</formula>
    </cfRule>
  </conditionalFormatting>
  <conditionalFormatting sqref="AZ6:AZ781">
    <cfRule type="expression" dxfId="119" priority="18528">
      <formula>$BU6=1</formula>
    </cfRule>
  </conditionalFormatting>
  <conditionalFormatting sqref="BQ6:BQ781">
    <cfRule type="cellIs" dxfId="118" priority="18539" operator="equal">
      <formula>"Produção e Intervalo"</formula>
    </cfRule>
    <cfRule type="cellIs" dxfId="117" priority="18540" operator="equal">
      <formula>"Aderente"</formula>
    </cfRule>
    <cfRule type="cellIs" dxfId="116" priority="18541" operator="equal">
      <formula>"Intervalo"</formula>
    </cfRule>
    <cfRule type="cellIs" dxfId="115" priority="18542" operator="equal">
      <formula>"Produção"</formula>
    </cfRule>
    <cfRule type="cellIs" dxfId="114" priority="18543" operator="equal">
      <formula>"ERRO"</formula>
    </cfRule>
  </conditionalFormatting>
  <conditionalFormatting sqref="BR6:BS781">
    <cfRule type="cellIs" dxfId="113" priority="18521" operator="equal">
      <formula>"*"</formula>
    </cfRule>
    <cfRule type="cellIs" dxfId="112" priority="18522" operator="greaterThanOrEqual">
      <formula>1</formula>
    </cfRule>
    <cfRule type="cellIs" dxfId="111" priority="18523" operator="lessThan">
      <formula>1</formula>
    </cfRule>
  </conditionalFormatting>
  <conditionalFormatting sqref="Y6:Z781">
    <cfRule type="cellIs" dxfId="110" priority="18469" operator="equal">
      <formula>"NÃO"</formula>
    </cfRule>
    <cfRule type="cellIs" dxfId="109" priority="18470" operator="equal">
      <formula>"SIM"</formula>
    </cfRule>
  </conditionalFormatting>
  <conditionalFormatting sqref="Y1047844:Y1048576">
    <cfRule type="cellIs" dxfId="108" priority="18350" operator="equal">
      <formula>"OPORTUNIDADE"</formula>
    </cfRule>
  </conditionalFormatting>
  <conditionalFormatting sqref="Y1047844:Y1048576">
    <cfRule type="cellIs" dxfId="107" priority="18348" operator="equal">
      <formula>"NÃO"</formula>
    </cfRule>
    <cfRule type="cellIs" dxfId="106" priority="18349" operator="equal">
      <formula>"SIM"</formula>
    </cfRule>
  </conditionalFormatting>
  <conditionalFormatting sqref="BK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1">
    <cfRule type="iconSet" priority="2308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1">
    <cfRule type="iconSet" priority="2311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1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86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289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291">
      <iconSet showValue="0">
        <cfvo type="percent" val="0"/>
        <cfvo type="num" val="1"/>
        <cfvo type="num" val="1" gte="0"/>
      </iconSet>
    </cfRule>
    <cfRule type="iconSet" priority="2329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1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1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1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1560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1561</v>
      </c>
      <c r="E3" s="186" t="s">
        <v>1562</v>
      </c>
      <c r="F3" s="186" t="s">
        <v>1563</v>
      </c>
      <c r="G3" s="186" t="s">
        <v>1564</v>
      </c>
      <c r="H3" s="186" t="s">
        <v>1565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1566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1567</v>
      </c>
      <c r="D13" s="187">
        <v>9049</v>
      </c>
      <c r="E13" s="188">
        <v>46044</v>
      </c>
      <c r="F13" s="190" t="s">
        <v>1568</v>
      </c>
      <c r="G13" s="187" t="s">
        <v>1569</v>
      </c>
      <c r="H13" s="187"/>
    </row>
    <row r="14" spans="3:8">
      <c r="C14" s="187" t="s">
        <v>1567</v>
      </c>
      <c r="D14" s="187">
        <v>9044</v>
      </c>
      <c r="E14" s="188">
        <v>46044</v>
      </c>
      <c r="F14" s="190" t="s">
        <v>1570</v>
      </c>
      <c r="G14" s="187" t="s">
        <v>1571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1572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1572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1573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1574</v>
      </c>
      <c r="C4" s="191" t="s">
        <v>1575</v>
      </c>
      <c r="D4" s="191" t="s">
        <v>1576</v>
      </c>
      <c r="E4" s="191" t="s">
        <v>1577</v>
      </c>
      <c r="F4" s="191" t="s">
        <v>548</v>
      </c>
      <c r="G4" s="191" t="s">
        <v>1578</v>
      </c>
    </row>
    <row r="5" spans="2:7">
      <c r="B5" s="192" t="s">
        <v>1579</v>
      </c>
      <c r="C5" s="192">
        <v>309525</v>
      </c>
      <c r="D5" s="192" t="s">
        <v>1580</v>
      </c>
      <c r="E5" s="192" t="s">
        <v>249</v>
      </c>
      <c r="F5" s="192" t="s">
        <v>1581</v>
      </c>
      <c r="G5" s="193">
        <v>46296</v>
      </c>
    </row>
    <row r="6" spans="2:7">
      <c r="B6" s="192" t="s">
        <v>1582</v>
      </c>
      <c r="C6" s="192">
        <v>257410</v>
      </c>
      <c r="D6" s="192" t="s">
        <v>1583</v>
      </c>
      <c r="E6" s="192" t="s">
        <v>249</v>
      </c>
      <c r="F6" s="192" t="s">
        <v>1581</v>
      </c>
      <c r="G6" s="193"/>
    </row>
    <row r="7" spans="2:7">
      <c r="B7" s="192" t="s">
        <v>1260</v>
      </c>
      <c r="C7" s="192">
        <v>256875</v>
      </c>
      <c r="D7" s="192" t="s">
        <v>1584</v>
      </c>
      <c r="E7" s="192" t="s">
        <v>249</v>
      </c>
      <c r="F7" s="192" t="s">
        <v>1581</v>
      </c>
      <c r="G7" s="193">
        <v>46296</v>
      </c>
    </row>
    <row r="8" spans="2:7">
      <c r="B8" s="192" t="s">
        <v>1585</v>
      </c>
      <c r="C8" s="192">
        <v>257278</v>
      </c>
      <c r="D8" s="192" t="s">
        <v>1586</v>
      </c>
      <c r="E8" s="192" t="s">
        <v>240</v>
      </c>
      <c r="F8" s="192" t="s">
        <v>1587</v>
      </c>
      <c r="G8" s="193">
        <v>46235</v>
      </c>
    </row>
    <row r="9" spans="2:7">
      <c r="B9" s="192" t="s">
        <v>1588</v>
      </c>
      <c r="C9" s="192">
        <v>257033</v>
      </c>
      <c r="D9" s="192" t="s">
        <v>1589</v>
      </c>
      <c r="E9" s="192" t="s">
        <v>240</v>
      </c>
      <c r="F9" s="192" t="s">
        <v>565</v>
      </c>
      <c r="G9" s="192" t="s">
        <v>1590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1591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1592</v>
      </c>
      <c r="B2" s="91" t="s">
        <v>1593</v>
      </c>
      <c r="C2" s="91" t="s">
        <v>7</v>
      </c>
      <c r="D2" s="92" t="s">
        <v>1176</v>
      </c>
      <c r="E2" s="92" t="s">
        <v>548</v>
      </c>
      <c r="F2" s="92" t="s">
        <v>1594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1595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1596</v>
      </c>
      <c r="D5" s="247"/>
      <c r="E5" s="247"/>
      <c r="F5" s="247"/>
      <c r="G5" s="247"/>
      <c r="H5" s="247"/>
      <c r="I5" s="247"/>
      <c r="J5" s="248"/>
      <c r="K5" s="249" t="s">
        <v>1597</v>
      </c>
      <c r="L5" s="250"/>
      <c r="M5" s="250"/>
      <c r="N5" s="250"/>
      <c r="O5" s="251" t="s">
        <v>1598</v>
      </c>
      <c r="P5" s="252"/>
      <c r="Q5" s="253"/>
    </row>
    <row r="6" spans="1:17" s="81" customFormat="1" ht="15.75" customHeight="1">
      <c r="A6" s="75" t="s">
        <v>1594</v>
      </c>
      <c r="B6" s="82" t="s">
        <v>1593</v>
      </c>
      <c r="C6" s="83" t="s">
        <v>1176</v>
      </c>
      <c r="D6" s="84" t="s">
        <v>1177</v>
      </c>
      <c r="E6" s="83" t="s">
        <v>1599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1600</v>
      </c>
      <c r="M6" s="116" t="s">
        <v>29</v>
      </c>
      <c r="N6" s="117" t="s">
        <v>1171</v>
      </c>
      <c r="O6" s="165" t="s">
        <v>1214</v>
      </c>
      <c r="P6" s="128"/>
      <c r="Q6" s="139" t="s">
        <v>1601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*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*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*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0</v>
      </c>
      <c r="P196" s="78"/>
      <c r="Q196" s="120" t="str">
        <f>IF($A$2=1,IF(FN_MC!BJ176="","*",FN_MC!BJ176),IF(FN_MC!BK176="","*",FN_MC!BK176))</f>
        <v>*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*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*</v>
      </c>
      <c r="C200" s="87" t="str">
        <f>IF(FN_MC!S180="","*",FN_MC!S180)</f>
        <v>-</v>
      </c>
      <c r="D200" s="87" t="str">
        <f>IF(FN_MC!T180="","*",FN_MC!T180)</f>
        <v>-</v>
      </c>
      <c r="E200" s="87" t="str">
        <f>IF(FN_MC!D180="","*",FN_MC!D180)</f>
        <v>*</v>
      </c>
      <c r="F200" s="87" t="str">
        <f>IF(FN_MC!H180="","*",FN_MC!H180)</f>
        <v>*</v>
      </c>
      <c r="G200" s="87" t="str">
        <f>IF(FN_MC!M180="","*",FN_MC!M180)</f>
        <v>-</v>
      </c>
      <c r="H200" s="125" t="str">
        <f>IF(FN_MC!K180="","*",FN_MC!K180)</f>
        <v>*</v>
      </c>
      <c r="I200" s="110" t="str">
        <f>IF(FN_MC!O180="","*",FN_MC!O180)</f>
        <v>*</v>
      </c>
      <c r="J200" s="110" t="str">
        <f>IF(FN_MC!P180="","*",FN_MC!P180)</f>
        <v>*</v>
      </c>
      <c r="K200" s="118" t="str">
        <f>IF(FN_MC!AK180="","*",FN_MC!AK180)</f>
        <v>-</v>
      </c>
      <c r="L200" s="118" t="str">
        <f>IF(FN_MC!AM180="","*",FN_MC!AM180)</f>
        <v>-</v>
      </c>
      <c r="M200" s="118" t="str">
        <f>IF(FN_MC!AP180="","*",FN_MC!AP180)</f>
        <v>-</v>
      </c>
      <c r="N200" s="118" t="str">
        <f>IF(FN_MC!AM180="","*",FN_MC!AM180)</f>
        <v>-</v>
      </c>
      <c r="O200" s="136">
        <f>FN_MC!BH180</f>
        <v>0</v>
      </c>
      <c r="P200" s="78"/>
      <c r="Q200" s="120" t="str">
        <f>IF($A$2=1,IF(FN_MC!BJ180="","*",FN_MC!BJ180),IF(FN_MC!BK180="","*",FN_MC!BK180))</f>
        <v>*</v>
      </c>
    </row>
    <row r="201" spans="1:17" hidden="1">
      <c r="A201" s="85" t="str">
        <f>IF(FN_MC!B181="","*",FN_MC!B181)</f>
        <v>*</v>
      </c>
      <c r="B201" s="86" t="str">
        <f>IF(FN_MC!X181="","*",FN_MC!X181)</f>
        <v>*</v>
      </c>
      <c r="C201" s="87" t="str">
        <f>IF(FN_MC!S181="","*",FN_MC!S181)</f>
        <v>-</v>
      </c>
      <c r="D201" s="87" t="str">
        <f>IF(FN_MC!T181="","*",FN_MC!T181)</f>
        <v>-</v>
      </c>
      <c r="E201" s="87" t="str">
        <f>IF(FN_MC!D181="","*",FN_MC!D181)</f>
        <v>*</v>
      </c>
      <c r="F201" s="87" t="str">
        <f>IF(FN_MC!H181="","*",FN_MC!H181)</f>
        <v>*</v>
      </c>
      <c r="G201" s="87" t="str">
        <f>IF(FN_MC!M181="","*",FN_MC!M181)</f>
        <v>-</v>
      </c>
      <c r="H201" s="125" t="str">
        <f>IF(FN_MC!K181="","*",FN_MC!K181)</f>
        <v>*</v>
      </c>
      <c r="I201" s="110" t="str">
        <f>IF(FN_MC!O181="","*",FN_MC!O181)</f>
        <v>*</v>
      </c>
      <c r="J201" s="110" t="str">
        <f>IF(FN_MC!P181="","*",FN_MC!P181)</f>
        <v>*</v>
      </c>
      <c r="K201" s="118" t="str">
        <f>IF(FN_MC!AK181="","*",FN_MC!AK181)</f>
        <v>-</v>
      </c>
      <c r="L201" s="118" t="str">
        <f>IF(FN_MC!AM181="","*",FN_MC!AM181)</f>
        <v>-</v>
      </c>
      <c r="M201" s="118" t="str">
        <f>IF(FN_MC!AP181="","*",FN_MC!AP181)</f>
        <v>-</v>
      </c>
      <c r="N201" s="118" t="str">
        <f>IF(FN_MC!AM181="","*",FN_MC!AM181)</f>
        <v>-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 t="str">
        <f>IF(FN_MC!B182="","*",FN_MC!B182)</f>
        <v>*</v>
      </c>
      <c r="B202" s="86" t="str">
        <f>IF(FN_MC!X182="","*",FN_MC!X182)</f>
        <v>*</v>
      </c>
      <c r="C202" s="87" t="str">
        <f>IF(FN_MC!S182="","*",FN_MC!S182)</f>
        <v>-</v>
      </c>
      <c r="D202" s="87" t="str">
        <f>IF(FN_MC!T182="","*",FN_MC!T182)</f>
        <v>-</v>
      </c>
      <c r="E202" s="87" t="str">
        <f>IF(FN_MC!D182="","*",FN_MC!D182)</f>
        <v>*</v>
      </c>
      <c r="F202" s="87" t="str">
        <f>IF(FN_MC!H182="","*",FN_MC!H182)</f>
        <v>*</v>
      </c>
      <c r="G202" s="87" t="str">
        <f>IF(FN_MC!M182="","*",FN_MC!M182)</f>
        <v>-</v>
      </c>
      <c r="H202" s="125" t="str">
        <f>IF(FN_MC!K182="","*",FN_MC!K182)</f>
        <v>*</v>
      </c>
      <c r="I202" s="110" t="str">
        <f>IF(FN_MC!O182="","*",FN_MC!O182)</f>
        <v>*</v>
      </c>
      <c r="J202" s="110" t="str">
        <f>IF(FN_MC!P182="","*",FN_MC!P182)</f>
        <v>*</v>
      </c>
      <c r="K202" s="118" t="str">
        <f>IF(FN_MC!AK182="","*",FN_MC!AK182)</f>
        <v>-</v>
      </c>
      <c r="L202" s="118" t="str">
        <f>IF(FN_MC!AM182="","*",FN_MC!AM182)</f>
        <v>-</v>
      </c>
      <c r="M202" s="118" t="str">
        <f>IF(FN_MC!AP182="","*",FN_MC!AP182)</f>
        <v>-</v>
      </c>
      <c r="N202" s="118" t="str">
        <f>IF(FN_MC!AM182="","*",FN_MC!AM182)</f>
        <v>-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1602</v>
      </c>
      <c r="C2" s="83" t="s">
        <v>1161</v>
      </c>
      <c r="D2" s="83" t="s">
        <v>1163</v>
      </c>
      <c r="E2" s="83" t="s">
        <v>1603</v>
      </c>
      <c r="F2" s="83" t="s">
        <v>1604</v>
      </c>
      <c r="G2" s="83" t="s">
        <v>1605</v>
      </c>
      <c r="H2" s="83" t="s">
        <v>1606</v>
      </c>
      <c r="I2" s="83" t="s">
        <v>1607</v>
      </c>
      <c r="J2" s="83" t="s">
        <v>1608</v>
      </c>
      <c r="K2" s="109" t="s">
        <v>1609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*</v>
      </c>
      <c r="E196" s="101" t="str">
        <f>IF(FN_MC!H180="","*",FN_MC!H180)</f>
        <v>*</v>
      </c>
      <c r="F196" s="114" t="str">
        <f>IF(FN_MC!M180="","*",FN_MC!M180)</f>
        <v>-</v>
      </c>
      <c r="G196" s="101" t="str">
        <f>IF(FN_MC!I180="","*",FN_MC!I180)</f>
        <v>*</v>
      </c>
      <c r="H196" s="101" t="str">
        <f>IF(FN_MC!AB180="","*",FN_MC!AB180)</f>
        <v>*</v>
      </c>
      <c r="I196" s="101" t="str">
        <f>IF(FN_MC!AC180="","*",FN_MC!AC180)</f>
        <v>*</v>
      </c>
      <c r="J196" s="102" t="str">
        <f>IF(FN_MC!AA180="","*",FN_MC!AA180)</f>
        <v>*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 t="str">
        <f>IF(FN_MC!B181="","*",FN_MC!B181)</f>
        <v>*</v>
      </c>
      <c r="D197" s="101" t="str">
        <f>IF(FN_MC!D181="","*",FN_MC!D181)</f>
        <v>*</v>
      </c>
      <c r="E197" s="101" t="str">
        <f>IF(FN_MC!H181="","*",FN_MC!H181)</f>
        <v>*</v>
      </c>
      <c r="F197" s="114" t="str">
        <f>IF(FN_MC!M181="","*",FN_MC!M181)</f>
        <v>-</v>
      </c>
      <c r="G197" s="101" t="str">
        <f>IF(FN_MC!I181="","*",FN_MC!I181)</f>
        <v>*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 t="str">
        <f>IF(FN_MC!B182="","*",FN_MC!B182)</f>
        <v>*</v>
      </c>
      <c r="D198" s="101" t="str">
        <f>IF(FN_MC!D182="","*",FN_MC!D182)</f>
        <v>*</v>
      </c>
      <c r="E198" s="101" t="str">
        <f>IF(FN_MC!H182="","*",FN_MC!H182)</f>
        <v>*</v>
      </c>
      <c r="F198" s="114" t="str">
        <f>IF(FN_MC!M182="","*",FN_MC!M182)</f>
        <v>-</v>
      </c>
      <c r="G198" s="101" t="str">
        <f>IF(FN_MC!I182="","*",FN_MC!I182)</f>
        <v>*</v>
      </c>
      <c r="H198" s="101" t="str">
        <f>IF(FN_MC!AB182="","*",FN_MC!AB182)</f>
        <v>*</v>
      </c>
      <c r="I198" s="101" t="str">
        <f>IF(FN_MC!AC182="","*",FN_MC!AC182)</f>
        <v>*</v>
      </c>
      <c r="J198" s="102" t="str">
        <f>IF(FN_MC!AA182="","*",FN_MC!AA182)</f>
        <v>*</v>
      </c>
      <c r="K198" s="112" t="str">
        <f>IF(FN_MC!AD182="","*",FN_MC!AD182)</f>
        <v>*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2026-03-12T10:17:45Z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