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67" documentId="8_{B6337239-1A00-434D-AAD0-422EA1FEB5AE}" xr6:coauthVersionLast="47" xr6:coauthVersionMax="47" xr10:uidLastSave="{CB7C97A1-A50F-4897-821A-DD7C1CE6BA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3" i="12" l="1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D248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5" i="11"/>
  <c r="K256" i="11"/>
  <c r="K257" i="11"/>
  <c r="K258" i="11"/>
  <c r="M259" i="11"/>
  <c r="K260" i="11"/>
  <c r="K261" i="11"/>
  <c r="M261" i="11"/>
  <c r="K263" i="11"/>
  <c r="K264" i="11"/>
  <c r="K265" i="11"/>
  <c r="M265" i="11"/>
  <c r="K266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32" i="1" l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8" i="11" l="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<sst xmlns="http://schemas.openxmlformats.org/spreadsheetml/2006/main" count="7486" uniqueCount="1654">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</sst>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6" dateTimeGrouping="day"/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198" activePane="bottomRight" state="frozen"/>
      <selection pane="bottomRight" activeCell="W204" sqref="W2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/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/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/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/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/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0.375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/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/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/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>
      <c r="A215" s="50" t="str">
        <f t="shared" si="22"/>
        <v>W5746008</v>
      </c>
      <c r="B215" s="171">
        <v>46008</v>
      </c>
      <c r="C215" s="8">
        <f>IF(BS_CONTROLE[[#This Row],[DATA]]="","",WEEKNUM(BS_CONTROLE[[#This Row],[DATA]]))</f>
        <v>51</v>
      </c>
      <c r="D215" s="51" t="s">
        <v>1596</v>
      </c>
      <c r="E215" s="314">
        <v>195</v>
      </c>
      <c r="F215" s="172" t="s">
        <v>622</v>
      </c>
      <c r="G215" s="9" t="str">
        <f>IF(D215="","*",VLOOKUP(F215,BS_ATIVIDADE[#All],3,FALSE))</f>
        <v>OUTROS</v>
      </c>
      <c r="H215" s="173" t="s">
        <v>267</v>
      </c>
      <c r="I215" s="173" t="s">
        <v>305</v>
      </c>
      <c r="J215" s="217">
        <v>102</v>
      </c>
      <c r="K215" s="217">
        <v>1</v>
      </c>
      <c r="L215" s="83" t="s">
        <v>608</v>
      </c>
      <c r="M215" s="204" t="s">
        <v>1597</v>
      </c>
      <c r="N215" s="204" t="s">
        <v>1598</v>
      </c>
      <c r="O215" s="173">
        <v>0.41666666666666669</v>
      </c>
      <c r="P215" s="173">
        <v>4.1666666666666664E-2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5" s="80" t="str">
        <f>IFERROR(_xlfn.XLOOKUP(J215, BASE_MAPA!$D$2:$D$359, BASE_MAPA!$I$2:$I$359), "ERRO")</f>
        <v>OURO VERDE - ANÁPOLIS</v>
      </c>
      <c r="V215" s="198" t="s">
        <v>1253</v>
      </c>
      <c r="W215" s="173" t="s">
        <v>1599</v>
      </c>
      <c r="X215" s="218" t="s">
        <v>963</v>
      </c>
      <c r="Y215" s="158"/>
      <c r="Z215" s="158" t="s">
        <v>968</v>
      </c>
      <c r="AA215" s="83" t="s">
        <v>1600</v>
      </c>
      <c r="AB215" s="70" t="s">
        <v>954</v>
      </c>
      <c r="AC215" s="70" t="s">
        <v>608</v>
      </c>
      <c r="AD215" s="173">
        <v>0.29166666666666669</v>
      </c>
      <c r="AE215" s="83" t="s">
        <v>608</v>
      </c>
      <c r="AF215" s="83" t="s">
        <v>608</v>
      </c>
      <c r="AG215" s="83" t="s">
        <v>608</v>
      </c>
      <c r="AH215" s="48"/>
      <c r="AI215" s="142" t="str">
        <f>IF(BS_CONTROLE[[#This Row],[Atividade]]=0, "-", BS_CONTROLE[[#This Row],[Atividade]])</f>
        <v>DESLOCAMENTO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POV</v>
      </c>
      <c r="AL215" s="278" t="str">
        <f>IF(BS_CONTROLE[[#This Row],[Local - Encerramento]]=0, "-", BS_CONTROLE[[#This Row],[Local - Encerramento]])</f>
        <v>PSG</v>
      </c>
      <c r="AM215" s="278" t="str">
        <f>IF(BS_CONTROLE[[#This Row],[Entre - Estações]]=0, "-", BS_CONTROLE[[#This Row],[Entre - Estações]])</f>
        <v>POV-PSG</v>
      </c>
      <c r="AN215" s="278" t="str">
        <f>IF(BS_CONTROLE[[#This Row],[SB]]=0, "-", BS_CONTROLE[[#This Row],[SB]])</f>
        <v>POVPSG</v>
      </c>
      <c r="AO215" s="279">
        <f>IF(BS_CONTROLE[[#This Row],[SUB]]=0, "-", BS_CONTROLE[[#This Row],[SUB]])</f>
        <v>102</v>
      </c>
      <c r="AP215" s="280">
        <f>IF(BS_CONTROLE[[#This Row],[KM - Inicio]]=0, "-", BS_CONTROLE[[#This Row],[KM - Inicio]])</f>
        <v>1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5" s="11" t="str">
        <f>IFERROR(_xlfn.XLOOKUP(AO215, BASE_MAPA!$D$2:$D$359, BASE_MAPA!$I$2:$I$359), "ERRO")</f>
        <v>OURO VERDE - ANÁPOLIS</v>
      </c>
      <c r="BF215" s="281" t="str">
        <f>IF(BS_CONTROLE[[#This Row],[Responsavel pelo boletim]]=0, "-", BS_CONTROLE[[#This Row],[Responsavel pelo boletim]])</f>
        <v>Lucas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66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55" operator="equal">
      <formula>"OPORTUNIDADE"</formula>
    </cfRule>
  </conditionalFormatting>
  <conditionalFormatting sqref="AZ6:AZ523">
    <cfRule type="expression" dxfId="3628" priority="22650">
      <formula>$BU6=1</formula>
    </cfRule>
  </conditionalFormatting>
  <conditionalFormatting sqref="BQ6:BQ600">
    <cfRule type="cellIs" dxfId="3627" priority="22661" operator="equal">
      <formula>"Produção e Intervalo"</formula>
    </cfRule>
    <cfRule type="cellIs" dxfId="3626" priority="22662" operator="equal">
      <formula>"Aderente"</formula>
    </cfRule>
    <cfRule type="cellIs" dxfId="3625" priority="22663" operator="equal">
      <formula>"Intervalo"</formula>
    </cfRule>
    <cfRule type="cellIs" dxfId="3624" priority="22664" operator="equal">
      <formula>"Produção"</formula>
    </cfRule>
    <cfRule type="cellIs" dxfId="3623" priority="22665" operator="equal">
      <formula>"ERRO"</formula>
    </cfRule>
  </conditionalFormatting>
  <conditionalFormatting sqref="BR6:BS553">
    <cfRule type="cellIs" dxfId="3622" priority="22643" operator="equal">
      <formula>"*"</formula>
    </cfRule>
    <cfRule type="cellIs" dxfId="3621" priority="22644" operator="greaterThanOrEqual">
      <formula>1</formula>
    </cfRule>
    <cfRule type="cellIs" dxfId="3620" priority="22645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X476:X523">
    <cfRule type="cellIs" dxfId="3617" priority="22590" operator="equal">
      <formula>"OPORTUNIDADE"</formula>
    </cfRule>
  </conditionalFormatting>
  <conditionalFormatting sqref="Z476:Z523">
    <cfRule type="cellIs" dxfId="3616" priority="22588" operator="equal">
      <formula>"NÃO"</formula>
    </cfRule>
    <cfRule type="cellIs" dxfId="3615" priority="22589" operator="equal">
      <formula>"SIM"</formula>
    </cfRule>
  </conditionalFormatting>
  <conditionalFormatting sqref="Z476:Z523">
    <cfRule type="cellIs" dxfId="3614" priority="22587" operator="equal">
      <formula>"OPORTUNIDADE"</formula>
    </cfRule>
  </conditionalFormatting>
  <conditionalFormatting sqref="Y1048576">
    <cfRule type="cellIs" dxfId="3613" priority="22472" operator="equal">
      <formula>"OPORTUNIDADE"</formula>
    </cfRule>
  </conditionalFormatting>
  <conditionalFormatting sqref="Y1048576">
    <cfRule type="cellIs" dxfId="3612" priority="22470" operator="equal">
      <formula>"NÃO"</formula>
    </cfRule>
    <cfRule type="cellIs" dxfId="3611" priority="22471" operator="equal">
      <formula>"SIM"</formula>
    </cfRule>
  </conditionalFormatting>
  <conditionalFormatting sqref="Z524:Z549">
    <cfRule type="cellIs" dxfId="3610" priority="22207" operator="equal">
      <formula>"OPORTUNIDADE"</formula>
    </cfRule>
  </conditionalFormatting>
  <conditionalFormatting sqref="Z524:Z549">
    <cfRule type="cellIs" dxfId="3609" priority="22205" operator="equal">
      <formula>"NÃO"</formula>
    </cfRule>
    <cfRule type="cellIs" dxfId="3608" priority="22206" operator="equal">
      <formula>"SIM"</formula>
    </cfRule>
  </conditionalFormatting>
  <conditionalFormatting sqref="X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X550">
    <cfRule type="cellIs" dxfId="3605" priority="22192" operator="equal">
      <formula>"OPORTUNIDADE"</formula>
    </cfRule>
  </conditionalFormatting>
  <conditionalFormatting sqref="Z550">
    <cfRule type="cellIs" dxfId="3604" priority="22190" operator="equal">
      <formula>"NÃO"</formula>
    </cfRule>
    <cfRule type="cellIs" dxfId="3603" priority="22191" operator="equal">
      <formula>"SIM"</formula>
    </cfRule>
  </conditionalFormatting>
  <conditionalFormatting sqref="Z550">
    <cfRule type="cellIs" dxfId="3602" priority="22189" operator="equal">
      <formula>"OPORTUNIDADE"</formula>
    </cfRule>
  </conditionalFormatting>
  <conditionalFormatting sqref="BI550">
    <cfRule type="iconSet" priority="2219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9">
      <iconSet showValue="0">
        <cfvo type="percent" val="0"/>
        <cfvo type="num" val="1"/>
        <cfvo type="num" val="1" gte="0"/>
      </iconSet>
    </cfRule>
    <cfRule type="iconSet" priority="2220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9">
      <formula>$BU493=1</formula>
    </cfRule>
  </conditionalFormatting>
  <conditionalFormatting sqref="AZ526:AZ550">
    <cfRule type="expression" dxfId="3600" priority="22969">
      <formula>$BU498=1</formula>
    </cfRule>
  </conditionalFormatting>
  <conditionalFormatting sqref="BI524:BI549"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2">
      <iconSet showValue="0">
        <cfvo type="percent" val="0"/>
        <cfvo type="num" val="1"/>
        <cfvo type="num" val="1" gte="0"/>
      </iconSet>
    </cfRule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604" operator="equal">
      <formula>"*"</formula>
    </cfRule>
    <cfRule type="cellIs" dxfId="3598" priority="17605" operator="greaterThanOrEqual">
      <formula>1</formula>
    </cfRule>
    <cfRule type="cellIs" dxfId="3597" priority="17606" operator="lessThan">
      <formula>1</formula>
    </cfRule>
  </conditionalFormatting>
  <conditionalFormatting sqref="BI6:BI523">
    <cfRule type="iconSet" priority="229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4">
      <iconSet showValue="0">
        <cfvo type="percent" val="0"/>
        <cfvo type="num" val="1"/>
        <cfvo type="num" val="1" gte="0"/>
      </iconSet>
    </cfRule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12" operator="equal">
      <formula>"OPORTUNIDADE"</formula>
    </cfRule>
  </conditionalFormatting>
  <conditionalFormatting sqref="Y402:Z408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Z405">
    <cfRule type="cellIs" dxfId="3524" priority="4240" operator="equal">
      <formula>"OPORTUNIDADE"</formula>
    </cfRule>
  </conditionalFormatting>
  <conditionalFormatting sqref="Z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5">
    <cfRule type="cellIs" dxfId="3425" priority="4141" operator="equal">
      <formula>"OPORTUNIDADE"</formula>
    </cfRule>
  </conditionalFormatting>
  <conditionalFormatting sqref="Y405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Y408">
    <cfRule type="cellIs" dxfId="3422" priority="4138" operator="equal">
      <formula>"OPORTUNIDADE"</formula>
    </cfRule>
  </conditionalFormatting>
  <conditionalFormatting sqref="Y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Z408">
    <cfRule type="cellIs" dxfId="3407" priority="4123" operator="equal">
      <formula>"OPORTUNIDADE"</formula>
    </cfRule>
  </conditionalFormatting>
  <conditionalFormatting sqref="Z408">
    <cfRule type="cellIs" dxfId="3406" priority="4121" operator="equal">
      <formula>"NÃO"</formula>
    </cfRule>
    <cfRule type="cellIs" dxfId="3405" priority="4122" operator="equal">
      <formula>"SIM"</formula>
    </cfRule>
  </conditionalFormatting>
  <conditionalFormatting sqref="BK10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16" operator="equal">
      <formula>"OPORTUNIDADE"</formula>
    </cfRule>
  </conditionalFormatting>
  <conditionalFormatting sqref="Z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Y20">
    <cfRule type="cellIs" dxfId="3401" priority="4113" operator="equal">
      <formula>"OPORTUNIDADE"</formula>
    </cfRule>
  </conditionalFormatting>
  <conditionalFormatting sqref="Y20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110" operator="equal">
      <formula>"OPORTUNIDADE"</formula>
    </cfRule>
  </conditionalFormatting>
  <conditionalFormatting sqref="Z19">
    <cfRule type="cellIs" dxfId="3397" priority="4108" operator="equal">
      <formula>"NÃO"</formula>
    </cfRule>
    <cfRule type="cellIs" dxfId="3396" priority="4109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8" operator="equal">
      <formula>"OPORTUNIDADE"</formula>
    </cfRule>
  </conditionalFormatting>
  <conditionalFormatting sqref="Z19">
    <cfRule type="cellIs" dxfId="3370" priority="4066" operator="equal">
      <formula>"NÃO"</formula>
    </cfRule>
    <cfRule type="cellIs" dxfId="3369" priority="4067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Z19">
    <cfRule type="cellIs" dxfId="3365" priority="4059" operator="equal">
      <formula>"OPORTUNIDADE"</formula>
    </cfRule>
  </conditionalFormatting>
  <conditionalFormatting sqref="Z19">
    <cfRule type="cellIs" dxfId="3364" priority="4057" operator="equal">
      <formula>"NÃO"</formula>
    </cfRule>
    <cfRule type="cellIs" dxfId="3363" priority="4058" operator="equal">
      <formula>"SIM"</formula>
    </cfRule>
  </conditionalFormatting>
  <conditionalFormatting sqref="Y19">
    <cfRule type="cellIs" dxfId="3362" priority="4026" operator="equal">
      <formula>"OPORTUNIDADE"</formula>
    </cfRule>
  </conditionalFormatting>
  <conditionalFormatting sqref="Y19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Y22:Z22">
    <cfRule type="cellIs" dxfId="3359" priority="4023" operator="equal">
      <formula>"OPORTUNIDADE"</formula>
    </cfRule>
  </conditionalFormatting>
  <conditionalFormatting sqref="Y22:Z22">
    <cfRule type="cellIs" dxfId="3358" priority="4021" operator="equal">
      <formula>"NÃO"</formula>
    </cfRule>
    <cfRule type="cellIs" dxfId="3357" priority="4022" operator="equal">
      <formula>"SIM"</formula>
    </cfRule>
  </conditionalFormatting>
  <conditionalFormatting sqref="BP9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13" operator="equal">
      <formula>"OPORTUNIDADE"</formula>
    </cfRule>
  </conditionalFormatting>
  <conditionalFormatting sqref="Z30">
    <cfRule type="cellIs" dxfId="3355" priority="4011" operator="equal">
      <formula>"NÃO"</formula>
    </cfRule>
    <cfRule type="cellIs" dxfId="3354" priority="4012" operator="equal">
      <formula>"SIM"</formula>
    </cfRule>
  </conditionalFormatting>
  <conditionalFormatting sqref="BK14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4006" operator="equal">
      <formula>"OPORTUNIDADE"</formula>
    </cfRule>
  </conditionalFormatting>
  <conditionalFormatting sqref="Z27">
    <cfRule type="cellIs" dxfId="3352" priority="4004" operator="equal">
      <formula>"NÃO"</formula>
    </cfRule>
    <cfRule type="cellIs" dxfId="3351" priority="4005" operator="equal">
      <formula>"SIM"</formula>
    </cfRule>
  </conditionalFormatting>
  <conditionalFormatting sqref="Z28">
    <cfRule type="cellIs" dxfId="3350" priority="4000" operator="equal">
      <formula>"OPORTUNIDADE"</formula>
    </cfRule>
  </conditionalFormatting>
  <conditionalFormatting sqref="Z28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Z29">
    <cfRule type="cellIs" dxfId="3347" priority="3997" operator="equal">
      <formula>"OPORTUNIDADE"</formula>
    </cfRule>
  </conditionalFormatting>
  <conditionalFormatting sqref="Z29">
    <cfRule type="cellIs" dxfId="3346" priority="3995" operator="equal">
      <formula>"NÃO"</formula>
    </cfRule>
    <cfRule type="cellIs" dxfId="3345" priority="3996" operator="equal">
      <formula>"SIM"</formula>
    </cfRule>
  </conditionalFormatting>
  <conditionalFormatting sqref="BK7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9" operator="equal">
      <formula>"OPORTUNIDADE"</formula>
    </cfRule>
  </conditionalFormatting>
  <conditionalFormatting sqref="Z29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0">
    <cfRule type="cellIs" dxfId="3341" priority="3986" operator="equal">
      <formula>"OPORTUNIDADE"</formula>
    </cfRule>
  </conditionalFormatting>
  <conditionalFormatting sqref="Z30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Z31">
    <cfRule type="cellIs" dxfId="3338" priority="3983" operator="equal">
      <formula>"OPORTUNIDADE"</formula>
    </cfRule>
  </conditionalFormatting>
  <conditionalFormatting sqref="Z31">
    <cfRule type="cellIs" dxfId="3337" priority="3981" operator="equal">
      <formula>"NÃO"</formula>
    </cfRule>
    <cfRule type="cellIs" dxfId="3336" priority="3982" operator="equal">
      <formula>"SIM"</formula>
    </cfRule>
  </conditionalFormatting>
  <conditionalFormatting sqref="BK1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66" operator="equal">
      <formula>"OPORTUNIDADE"</formula>
    </cfRule>
  </conditionalFormatting>
  <conditionalFormatting sqref="Z40:Z43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Z38">
    <cfRule type="cellIs" dxfId="3332" priority="3963" operator="equal">
      <formula>"OPORTUNIDADE"</formula>
    </cfRule>
  </conditionalFormatting>
  <conditionalFormatting sqref="Z38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Y38 Y40">
    <cfRule type="cellIs" dxfId="3329" priority="3960" operator="equal">
      <formula>"OPORTUNIDADE"</formula>
    </cfRule>
  </conditionalFormatting>
  <conditionalFormatting sqref="Y38 Y40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1:Z43">
    <cfRule type="cellIs" dxfId="3323" priority="3954" operator="equal">
      <formula>"OPORTUNIDADE"</formula>
    </cfRule>
  </conditionalFormatting>
  <conditionalFormatting sqref="Z41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Z42:Z43">
    <cfRule type="cellIs" dxfId="3320" priority="3951" operator="equal">
      <formula>"OPORTUNIDADE"</formula>
    </cfRule>
  </conditionalFormatting>
  <conditionalFormatting sqref="Z42:Z43">
    <cfRule type="cellIs" dxfId="3319" priority="3949" operator="equal">
      <formula>"NÃO"</formula>
    </cfRule>
    <cfRule type="cellIs" dxfId="3318" priority="3950" operator="equal">
      <formula>"SIM"</formula>
    </cfRule>
  </conditionalFormatting>
  <conditionalFormatting sqref="BJ24:BJ2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8" operator="equal">
      <formula>"OPORTUNIDADE"</formula>
    </cfRule>
  </conditionalFormatting>
  <conditionalFormatting sqref="Z40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:Z39">
    <cfRule type="cellIs" dxfId="3314" priority="3935" operator="equal">
      <formula>"OPORTUNIDADE"</formula>
    </cfRule>
  </conditionalFormatting>
  <conditionalFormatting sqref="Y39:Z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Y39">
    <cfRule type="cellIs" dxfId="3299" priority="3920" operator="equal">
      <formula>"OPORTUNIDADE"</formula>
    </cfRule>
  </conditionalFormatting>
  <conditionalFormatting sqref="Y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Z39">
    <cfRule type="cellIs" dxfId="3290" priority="3911" operator="equal">
      <formula>"OPORTUNIDADE"</formula>
    </cfRule>
  </conditionalFormatting>
  <conditionalFormatting sqref="Z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Y39">
    <cfRule type="cellIs" dxfId="3272" priority="3893" operator="equal">
      <formula>"OPORTUNIDADE"</formula>
    </cfRule>
  </conditionalFormatting>
  <conditionalFormatting sqref="Y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Z39">
    <cfRule type="cellIs" dxfId="3266" priority="3887" operator="equal">
      <formula>"OPORTUNIDADE"</formula>
    </cfRule>
  </conditionalFormatting>
  <conditionalFormatting sqref="Z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Y39">
    <cfRule type="cellIs" dxfId="3254" priority="3875" operator="equal">
      <formula>"OPORTUNIDADE"</formula>
    </cfRule>
  </conditionalFormatting>
  <conditionalFormatting sqref="Y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Z39">
    <cfRule type="cellIs" dxfId="3245" priority="3866" operator="equal">
      <formula>"OPORTUNIDADE"</formula>
    </cfRule>
  </conditionalFormatting>
  <conditionalFormatting sqref="Z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">
    <cfRule type="cellIs" dxfId="3218" priority="3839" operator="equal">
      <formula>"OPORTUNIDADE"</formula>
    </cfRule>
  </conditionalFormatting>
  <conditionalFormatting sqref="Y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Y39:Z39">
    <cfRule type="cellIs" dxfId="3191" priority="3812" operator="equal">
      <formula>"OPORTUNIDADE"</formula>
    </cfRule>
  </conditionalFormatting>
  <conditionalFormatting sqref="Y39:Z39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Z35">
    <cfRule type="cellIs" dxfId="3188" priority="3809" operator="equal">
      <formula>"OPORTUNIDADE"</formula>
    </cfRule>
  </conditionalFormatting>
  <conditionalFormatting sqref="Z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Y35">
    <cfRule type="cellIs" dxfId="3185" priority="3806" operator="equal">
      <formula>"OPORTUNIDADE"</formula>
    </cfRule>
  </conditionalFormatting>
  <conditionalFormatting sqref="Y35">
    <cfRule type="cellIs" dxfId="3184" priority="3804" operator="equal">
      <formula>"NÃO"</formula>
    </cfRule>
    <cfRule type="cellIs" dxfId="3183" priority="3805" operator="equal">
      <formula>"SIM"</formula>
    </cfRule>
  </conditionalFormatting>
  <conditionalFormatting sqref="BK1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80" operator="equal">
      <formula>"OPORTUNIDADE"</formula>
    </cfRule>
  </conditionalFormatting>
  <conditionalFormatting sqref="Z52:Z54">
    <cfRule type="cellIs" dxfId="3181" priority="3778" operator="equal">
      <formula>"NÃO"</formula>
    </cfRule>
    <cfRule type="cellIs" dxfId="3180" priority="3779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56" operator="equal">
      <formula>"OPORTUNIDADE"</formula>
    </cfRule>
  </conditionalFormatting>
  <conditionalFormatting sqref="Z52:Z54">
    <cfRule type="cellIs" dxfId="3172" priority="3754" operator="equal">
      <formula>"NÃO"</formula>
    </cfRule>
    <cfRule type="cellIs" dxfId="3171" priority="3755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32" operator="equal">
      <formula>"OPORTUNIDADE"</formula>
    </cfRule>
  </conditionalFormatting>
  <conditionalFormatting sqref="Z52:Z54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711" operator="equal">
      <formula>"OPORTUNIDADE"</formula>
    </cfRule>
  </conditionalFormatting>
  <conditionalFormatting sqref="Z52:Z54">
    <cfRule type="cellIs" dxfId="3157" priority="3709" operator="equal">
      <formula>"NÃO"</formula>
    </cfRule>
    <cfRule type="cellIs" dxfId="3156" priority="3710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Z52:Z54">
    <cfRule type="cellIs" dxfId="3131" priority="3657" operator="equal">
      <formula>"OPORTUNIDADE"</formula>
    </cfRule>
  </conditionalFormatting>
  <conditionalFormatting sqref="Z52:Z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Y54">
    <cfRule type="cellIs" dxfId="3128" priority="3654" operator="equal">
      <formula>"OPORTUNIDADE"</formula>
    </cfRule>
  </conditionalFormatting>
  <conditionalFormatting sqref="Y54">
    <cfRule type="cellIs" dxfId="3127" priority="3652" operator="equal">
      <formula>"NÃO"</formula>
    </cfRule>
    <cfRule type="cellIs" dxfId="3126" priority="3653" operator="equal">
      <formula>"SIM"</formula>
    </cfRule>
  </conditionalFormatting>
  <conditionalFormatting sqref="Z50:Z53">
    <cfRule type="cellIs" dxfId="3125" priority="3650" operator="equal">
      <formula>"OPORTUNIDADE"</formula>
    </cfRule>
  </conditionalFormatting>
  <conditionalFormatting sqref="Z50:Z53">
    <cfRule type="cellIs" dxfId="3124" priority="3648" operator="equal">
      <formula>"NÃO"</formula>
    </cfRule>
    <cfRule type="cellIs" dxfId="3123" priority="3649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0:Z53">
    <cfRule type="cellIs" dxfId="3119" priority="3641" operator="equal">
      <formula>"OPORTUNIDADE"</formula>
    </cfRule>
  </conditionalFormatting>
  <conditionalFormatting sqref="Z50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1:Z53">
    <cfRule type="cellIs" dxfId="3116" priority="3638" operator="equal">
      <formula>"OPORTUNIDADE"</formula>
    </cfRule>
  </conditionalFormatting>
  <conditionalFormatting sqref="Z51:Z53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50:Z51">
    <cfRule type="cellIs" dxfId="3113" priority="3635" operator="equal">
      <formula>"OPORTUNIDADE"</formula>
    </cfRule>
  </conditionalFormatting>
  <conditionalFormatting sqref="Z50:Z51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8:Z49">
    <cfRule type="cellIs" dxfId="3110" priority="3632" operator="equal">
      <formula>"OPORTUNIDADE"</formula>
    </cfRule>
  </conditionalFormatting>
  <conditionalFormatting sqref="Z48:Z49">
    <cfRule type="cellIs" dxfId="3109" priority="3630" operator="equal">
      <formula>"NÃO"</formula>
    </cfRule>
    <cfRule type="cellIs" dxfId="3108" priority="3631" operator="equal">
      <formula>"SIM"</formula>
    </cfRule>
  </conditionalFormatting>
  <conditionalFormatting sqref="Z46">
    <cfRule type="cellIs" dxfId="3107" priority="3623" operator="equal">
      <formula>"OPORTUNIDADE"</formula>
    </cfRule>
  </conditionalFormatting>
  <conditionalFormatting sqref="Z46">
    <cfRule type="cellIs" dxfId="3106" priority="3621" operator="equal">
      <formula>"NÃO"</formula>
    </cfRule>
    <cfRule type="cellIs" dxfId="3105" priority="3622" operator="equal">
      <formula>"SIM"</formula>
    </cfRule>
  </conditionalFormatting>
  <conditionalFormatting sqref="Y46:Y53 Y55:Y56">
    <cfRule type="cellIs" dxfId="3104" priority="3617" operator="equal">
      <formula>"OPORTUNIDADE"</formula>
    </cfRule>
  </conditionalFormatting>
  <conditionalFormatting sqref="Y46:Y53 Y55:Y56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Z54:Z55">
    <cfRule type="cellIs" dxfId="3092" priority="3605" operator="equal">
      <formula>"OPORTUNIDADE"</formula>
    </cfRule>
  </conditionalFormatting>
  <conditionalFormatting sqref="Z54:Z55">
    <cfRule type="cellIs" dxfId="3091" priority="3603" operator="equal">
      <formula>"NÃO"</formula>
    </cfRule>
    <cfRule type="cellIs" dxfId="3090" priority="3604" operator="equal">
      <formula>"SIM"</formula>
    </cfRule>
  </conditionalFormatting>
  <conditionalFormatting sqref="BJ35:BK3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90" operator="equal">
      <formula>"OPORTUNIDADE"</formula>
    </cfRule>
  </conditionalFormatting>
  <conditionalFormatting sqref="Z56">
    <cfRule type="cellIs" dxfId="3088" priority="3588" operator="equal">
      <formula>"NÃO"</formula>
    </cfRule>
    <cfRule type="cellIs" dxfId="3087" priority="3589" operator="equal">
      <formula>"SIM"</formula>
    </cfRule>
  </conditionalFormatting>
  <conditionalFormatting sqref="BK4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Z66">
    <cfRule type="cellIs" dxfId="3074" priority="3559" operator="equal">
      <formula>"OPORTUNIDADE"</formula>
    </cfRule>
  </conditionalFormatting>
  <conditionalFormatting sqref="Z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Y66">
    <cfRule type="cellIs" dxfId="3071" priority="3556" operator="equal">
      <formula>"OPORTUNIDADE"</formula>
    </cfRule>
  </conditionalFormatting>
  <conditionalFormatting sqref="Y66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Z65">
    <cfRule type="cellIs" dxfId="3056" priority="3541" operator="equal">
      <formula>"OPORTUNIDADE"</formula>
    </cfRule>
  </conditionalFormatting>
  <conditionalFormatting sqref="Z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Y65">
    <cfRule type="cellIs" dxfId="3053" priority="3538" operator="equal">
      <formula>"OPORTUNIDADE"</formula>
    </cfRule>
  </conditionalFormatting>
  <conditionalFormatting sqref="Y65">
    <cfRule type="cellIs" dxfId="3052" priority="3536" operator="equal">
      <formula>"NÃO"</formula>
    </cfRule>
    <cfRule type="cellIs" dxfId="3051" priority="3537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Z69">
    <cfRule type="cellIs" dxfId="3041" priority="3523" operator="equal">
      <formula>"OPORTUNIDADE"</formula>
    </cfRule>
  </conditionalFormatting>
  <conditionalFormatting sqref="Z69">
    <cfRule type="cellIs" dxfId="3040" priority="3521" operator="equal">
      <formula>"NÃO"</formula>
    </cfRule>
    <cfRule type="cellIs" dxfId="3039" priority="3522" operator="equal">
      <formula>"SIM"</formula>
    </cfRule>
  </conditionalFormatting>
  <conditionalFormatting sqref="BP50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13" operator="equal">
      <formula>"OPORTUNIDADE"</formula>
    </cfRule>
  </conditionalFormatting>
  <conditionalFormatting sqref="Z77:Z78">
    <cfRule type="cellIs" dxfId="3037" priority="3511" operator="equal">
      <formula>"NÃO"</formula>
    </cfRule>
    <cfRule type="cellIs" dxfId="3036" priority="3512" operator="equal">
      <formula>"SIM"</formula>
    </cfRule>
  </conditionalFormatting>
  <conditionalFormatting sqref="Y77:Y78 Y80:Y85">
    <cfRule type="cellIs" dxfId="3035" priority="3507" operator="equal">
      <formula>"OPORTUNIDADE"</formula>
    </cfRule>
  </conditionalFormatting>
  <conditionalFormatting sqref="Y77:Y78 Y80:Y85">
    <cfRule type="cellIs" dxfId="3034" priority="3505" operator="equal">
      <formula>"NÃO"</formula>
    </cfRule>
    <cfRule type="cellIs" dxfId="3033" priority="3506" operator="equal">
      <formula>"SIM"</formula>
    </cfRule>
  </conditionalFormatting>
  <conditionalFormatting sqref="BK6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84">
    <cfRule type="cellIs" dxfId="3023" priority="3491" operator="equal">
      <formula>"OPORTUNIDADE"</formula>
    </cfRule>
  </conditionalFormatting>
  <conditionalFormatting sqref="Z84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94:Z95">
    <cfRule type="cellIs" dxfId="3008" priority="3476" operator="equal">
      <formula>"OPORTUNIDADE"</formula>
    </cfRule>
  </conditionalFormatting>
  <conditionalFormatting sqref="Z94:Z95">
    <cfRule type="cellIs" dxfId="3007" priority="3474" operator="equal">
      <formula>"NÃO"</formula>
    </cfRule>
    <cfRule type="cellIs" dxfId="3006" priority="3475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2">
    <cfRule type="cellIs" dxfId="2993" priority="3458" operator="equal">
      <formula>"OPORTUNIDADE"</formula>
    </cfRule>
  </conditionalFormatting>
  <conditionalFormatting sqref="Z82">
    <cfRule type="cellIs" dxfId="2992" priority="3456" operator="equal">
      <formula>"NÃO"</formula>
    </cfRule>
    <cfRule type="cellIs" dxfId="2991" priority="3457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87">
    <cfRule type="cellIs" dxfId="2978" priority="3440" operator="equal">
      <formula>"OPORTUNIDADE"</formula>
    </cfRule>
  </conditionalFormatting>
  <conditionalFormatting sqref="Z87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5:Z96">
    <cfRule type="cellIs" dxfId="2963" priority="3425" operator="equal">
      <formula>"OPORTUNIDADE"</formula>
    </cfRule>
  </conditionalFormatting>
  <conditionalFormatting sqref="Z95:Z96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22" operator="equal">
      <formula>"OPORTUNIDADE"</formula>
    </cfRule>
  </conditionalFormatting>
  <conditionalFormatting sqref="Z98:Z99">
    <cfRule type="cellIs" dxfId="2959" priority="3420" operator="equal">
      <formula>"NÃO"</formula>
    </cfRule>
    <cfRule type="cellIs" dxfId="2958" priority="3421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98" operator="equal">
      <formula>"OPORTUNIDADE"</formula>
    </cfRule>
  </conditionalFormatting>
  <conditionalFormatting sqref="Z98:Z99">
    <cfRule type="cellIs" dxfId="2950" priority="3396" operator="equal">
      <formula>"NÃO"</formula>
    </cfRule>
    <cfRule type="cellIs" dxfId="2949" priority="3397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74" operator="equal">
      <formula>"OPORTUNIDADE"</formula>
    </cfRule>
  </conditionalFormatting>
  <conditionalFormatting sqref="Z98:Z99">
    <cfRule type="cellIs" dxfId="2944" priority="3372" operator="equal">
      <formula>"NÃO"</formula>
    </cfRule>
    <cfRule type="cellIs" dxfId="2943" priority="3373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53" operator="equal">
      <formula>"OPORTUNIDADE"</formula>
    </cfRule>
  </conditionalFormatting>
  <conditionalFormatting sqref="Z98:Z99">
    <cfRule type="cellIs" dxfId="2935" priority="3351" operator="equal">
      <formula>"NÃO"</formula>
    </cfRule>
    <cfRule type="cellIs" dxfId="2934" priority="3352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Z98:Z99">
    <cfRule type="cellIs" dxfId="2909" priority="3299" operator="equal">
      <formula>"OPORTUNIDADE"</formula>
    </cfRule>
  </conditionalFormatting>
  <conditionalFormatting sqref="Z98:Z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Y98:Y99">
    <cfRule type="cellIs" dxfId="2906" priority="3296" operator="equal">
      <formula>"OPORTUNIDADE"</formula>
    </cfRule>
  </conditionalFormatting>
  <conditionalFormatting sqref="Y98:Y99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Z98:Z100">
    <cfRule type="cellIs" dxfId="2894" priority="3284" operator="equal">
      <formula>"OPORTUNIDADE"</formula>
    </cfRule>
  </conditionalFormatting>
  <conditionalFormatting sqref="Z98:Z100">
    <cfRule type="cellIs" dxfId="2893" priority="3282" operator="equal">
      <formula>"NÃO"</formula>
    </cfRule>
    <cfRule type="cellIs" dxfId="2892" priority="3283" operator="equal">
      <formula>"SIM"</formula>
    </cfRule>
  </conditionalFormatting>
  <conditionalFormatting sqref="BK65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Z79">
    <cfRule type="cellIs" dxfId="2879" priority="3241" operator="equal">
      <formula>"OPORTUNIDADE"</formula>
    </cfRule>
  </conditionalFormatting>
  <conditionalFormatting sqref="Z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Y79">
    <cfRule type="cellIs" dxfId="2876" priority="3238" operator="equal">
      <formula>"OPORTUNIDADE"</formula>
    </cfRule>
  </conditionalFormatting>
  <conditionalFormatting sqref="Y79">
    <cfRule type="cellIs" dxfId="2875" priority="3236" operator="equal">
      <formula>"NÃO"</formula>
    </cfRule>
    <cfRule type="cellIs" dxfId="2874" priority="3237" operator="equal">
      <formula>"SIM"</formula>
    </cfRule>
  </conditionalFormatting>
  <conditionalFormatting sqref="BK83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89:Z90">
    <cfRule type="cellIs" dxfId="2861" priority="3209" operator="equal">
      <formula>"OPORTUNIDADE"</formula>
    </cfRule>
  </conditionalFormatting>
  <conditionalFormatting sqref="Z89:Z90">
    <cfRule type="cellIs" dxfId="2860" priority="3207" operator="equal">
      <formula>"NÃO"</formula>
    </cfRule>
    <cfRule type="cellIs" dxfId="2859" priority="3208" operator="equal">
      <formula>"SIM"</formula>
    </cfRule>
  </conditionalFormatting>
  <conditionalFormatting sqref="Z97:Z98">
    <cfRule type="cellIs" dxfId="2858" priority="3203" operator="equal">
      <formula>"OPORTUNIDADE"</formula>
    </cfRule>
  </conditionalFormatting>
  <conditionalFormatting sqref="Z97:Z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Y97:Y98">
    <cfRule type="cellIs" dxfId="2855" priority="3200" operator="equal">
      <formula>"OPORTUNIDADE"</formula>
    </cfRule>
  </conditionalFormatting>
  <conditionalFormatting sqref="Y97:Y98">
    <cfRule type="cellIs" dxfId="2854" priority="3198" operator="equal">
      <formula>"NÃO"</formula>
    </cfRule>
    <cfRule type="cellIs" dxfId="2853" priority="3199" operator="equal">
      <formula>"SIM"</formula>
    </cfRule>
  </conditionalFormatting>
  <conditionalFormatting sqref="BK87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Z93">
    <cfRule type="cellIs" dxfId="2840" priority="3181" operator="equal">
      <formula>"OPORTUNIDADE"</formula>
    </cfRule>
  </conditionalFormatting>
  <conditionalFormatting sqref="Z93">
    <cfRule type="cellIs" dxfId="2839" priority="3179" operator="equal">
      <formula>"NÃO"</formula>
    </cfRule>
    <cfRule type="cellIs" dxfId="2838" priority="3180" operator="equal">
      <formula>"SIM"</formula>
    </cfRule>
  </conditionalFormatting>
  <conditionalFormatting sqref="BK102">
    <cfRule type="iconSet" priority="316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6">
    <cfRule type="cellIs" dxfId="2825" priority="3146" operator="equal">
      <formula>"OPORTUNIDADE"</formula>
    </cfRule>
  </conditionalFormatting>
  <conditionalFormatting sqref="Z106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Z109:Z112">
    <cfRule type="cellIs" dxfId="2810" priority="3131" operator="equal">
      <formula>"OPORTUNIDADE"</formula>
    </cfRule>
  </conditionalFormatting>
  <conditionalFormatting sqref="Z109:Z112">
    <cfRule type="cellIs" dxfId="2809" priority="3129" operator="equal">
      <formula>"NÃO"</formula>
    </cfRule>
    <cfRule type="cellIs" dxfId="2808" priority="3130" operator="equal">
      <formula>"SIM"</formula>
    </cfRule>
  </conditionalFormatting>
  <conditionalFormatting sqref="BK92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20" operator="equal">
      <formula>"OPORTUNIDADE"</formula>
    </cfRule>
  </conditionalFormatting>
  <conditionalFormatting sqref="Z109:Z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Y109:Y113">
    <cfRule type="cellIs" dxfId="2804" priority="3117" operator="equal">
      <formula>"OPORTUNIDADE"</formula>
    </cfRule>
  </conditionalFormatting>
  <conditionalFormatting sqref="Y109:Y113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Z110:Z114">
    <cfRule type="cellIs" dxfId="2750" priority="3063" operator="equal">
      <formula>"OPORTUNIDADE"</formula>
    </cfRule>
  </conditionalFormatting>
  <conditionalFormatting sqref="Z110:Z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Y110:Y114">
    <cfRule type="cellIs" dxfId="2747" priority="3060" operator="equal">
      <formula>"OPORTUNIDADE"</formula>
    </cfRule>
  </conditionalFormatting>
  <conditionalFormatting sqref="Y110:Y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Z110:Z114">
    <cfRule type="cellIs" dxfId="2732" priority="3045" operator="equal">
      <formula>"OPORTUNIDADE"</formula>
    </cfRule>
  </conditionalFormatting>
  <conditionalFormatting sqref="Z110:Z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Y110:Y114">
    <cfRule type="cellIs" dxfId="2729" priority="3042" operator="equal">
      <formula>"OPORTUNIDADE"</formula>
    </cfRule>
  </conditionalFormatting>
  <conditionalFormatting sqref="Y110:Y114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Z108:Z111">
    <cfRule type="cellIs" dxfId="2699" priority="3012" operator="equal">
      <formula>"OPORTUNIDADE"</formula>
    </cfRule>
  </conditionalFormatting>
  <conditionalFormatting sqref="Z108:Z111">
    <cfRule type="cellIs" dxfId="2698" priority="3010" operator="equal">
      <formula>"NÃO"</formula>
    </cfRule>
    <cfRule type="cellIs" dxfId="2697" priority="3011" operator="equal">
      <formula>"SIM"</formula>
    </cfRule>
  </conditionalFormatting>
  <conditionalFormatting sqref="BK99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Z113:Z116">
    <cfRule type="cellIs" dxfId="2687" priority="2990" operator="equal">
      <formula>"OPORTUNIDADE"</formula>
    </cfRule>
  </conditionalFormatting>
  <conditionalFormatting sqref="Z113:Z116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Y115:Y119">
    <cfRule type="cellIs" dxfId="2684" priority="2987" operator="equal">
      <formula>"OPORTUNIDADE"</formula>
    </cfRule>
  </conditionalFormatting>
  <conditionalFormatting sqref="Y115:Y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Z115:Z119">
    <cfRule type="cellIs" dxfId="2681" priority="2984" operator="equal">
      <formula>"OPORTUNIDADE"</formula>
    </cfRule>
  </conditionalFormatting>
  <conditionalFormatting sqref="Z115:Z119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4:Z114">
    <cfRule type="cellIs" dxfId="2678" priority="2981" operator="equal">
      <formula>"OPORTUNIDADE"</formula>
    </cfRule>
  </conditionalFormatting>
  <conditionalFormatting sqref="Y114:Z114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Y115:Z115">
    <cfRule type="cellIs" dxfId="2675" priority="2978" operator="equal">
      <formula>"OPORTUNIDADE"</formula>
    </cfRule>
  </conditionalFormatting>
  <conditionalFormatting sqref="Y115:Z115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Z105:Z108">
    <cfRule type="cellIs" dxfId="2660" priority="2963" operator="equal">
      <formula>"OPORTUNIDADE"</formula>
    </cfRule>
  </conditionalFormatting>
  <conditionalFormatting sqref="Z105:Z108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5:Z115">
    <cfRule type="cellIs" dxfId="2657" priority="2960" operator="equal">
      <formula>"OPORTUNIDADE"</formula>
    </cfRule>
  </conditionalFormatting>
  <conditionalFormatting sqref="Y115:Z115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Y116:Z116">
    <cfRule type="cellIs" dxfId="2654" priority="2957" operator="equal">
      <formula>"OPORTUNIDADE"</formula>
    </cfRule>
  </conditionalFormatting>
  <conditionalFormatting sqref="Y116:Z116">
    <cfRule type="cellIs" dxfId="2653" priority="2955" operator="equal">
      <formula>"NÃO"</formula>
    </cfRule>
    <cfRule type="cellIs" dxfId="2652" priority="2956" operator="equal">
      <formula>"SIM"</formula>
    </cfRule>
  </conditionalFormatting>
  <conditionalFormatting sqref="BK101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41" operator="equal">
      <formula>"OPORTUNIDADE"</formula>
    </cfRule>
  </conditionalFormatting>
  <conditionalFormatting sqref="Z107">
    <cfRule type="cellIs" dxfId="2641" priority="2939" operator="equal">
      <formula>"NÃO"</formula>
    </cfRule>
    <cfRule type="cellIs" dxfId="2640" priority="2940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Z107">
    <cfRule type="cellIs" dxfId="2579" priority="2875" operator="equal">
      <formula>"OPORTUNIDADE"</formula>
    </cfRule>
  </conditionalFormatting>
  <conditionalFormatting sqref="Z107">
    <cfRule type="cellIs" dxfId="2578" priority="2873" operator="equal">
      <formula>"NÃO"</formula>
    </cfRule>
    <cfRule type="cellIs" dxfId="2577" priority="2874" operator="equal">
      <formula>"SIM"</formula>
    </cfRule>
  </conditionalFormatting>
  <conditionalFormatting sqref="Y107">
    <cfRule type="cellIs" dxfId="2576" priority="2863" operator="equal">
      <formula>"OPORTUNIDADE"</formula>
    </cfRule>
  </conditionalFormatting>
  <conditionalFormatting sqref="Y107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Z108">
    <cfRule type="cellIs" dxfId="2561" priority="2848" operator="equal">
      <formula>"OPORTUNIDADE"</formula>
    </cfRule>
  </conditionalFormatting>
  <conditionalFormatting sqref="Z108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6:Z116">
    <cfRule type="cellIs" dxfId="2558" priority="2845" operator="equal">
      <formula>"OPORTUNIDADE"</formula>
    </cfRule>
  </conditionalFormatting>
  <conditionalFormatting sqref="Y116:Z116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7:Z117">
    <cfRule type="cellIs" dxfId="2552" priority="2839" operator="equal">
      <formula>"OPORTUNIDADE"</formula>
    </cfRule>
  </conditionalFormatting>
  <conditionalFormatting sqref="Y117:Z117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Y118:Z118">
    <cfRule type="cellIs" dxfId="2549" priority="2836" operator="equal">
      <formula>"OPORTUNIDADE"</formula>
    </cfRule>
  </conditionalFormatting>
  <conditionalFormatting sqref="Y118:Z118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Z109">
    <cfRule type="cellIs" dxfId="2474" priority="2761" operator="equal">
      <formula>"OPORTUNIDADE"</formula>
    </cfRule>
  </conditionalFormatting>
  <conditionalFormatting sqref="Z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Y109">
    <cfRule type="cellIs" dxfId="2471" priority="2758" operator="equal">
      <formula>"OPORTUNIDADE"</formula>
    </cfRule>
  </conditionalFormatting>
  <conditionalFormatting sqref="Y109">
    <cfRule type="cellIs" dxfId="2470" priority="2756" operator="equal">
      <formula>"NÃO"</formula>
    </cfRule>
    <cfRule type="cellIs" dxfId="2469" priority="2757" operator="equal">
      <formula>"SIM"</formula>
    </cfRule>
  </conditionalFormatting>
  <conditionalFormatting sqref="BK10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4">
    <cfRule type="cellIs" dxfId="2441" priority="2711" operator="equal">
      <formula>"OPORTUNIDADE"</formula>
    </cfRule>
  </conditionalFormatting>
  <conditionalFormatting sqref="Z124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5">
    <cfRule type="cellIs" dxfId="2381" priority="2651" operator="equal">
      <formula>"OPORTUNIDADE"</formula>
    </cfRule>
  </conditionalFormatting>
  <conditionalFormatting sqref="Z125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Z126:Z127">
    <cfRule type="cellIs" dxfId="2363" priority="2633" operator="equal">
      <formula>"OPORTUNIDADE"</formula>
    </cfRule>
  </conditionalFormatting>
  <conditionalFormatting sqref="Z126:Z127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Y126:Y133">
    <cfRule type="cellIs" dxfId="2360" priority="2630" operator="equal">
      <formula>"OPORTUNIDADE"</formula>
    </cfRule>
  </conditionalFormatting>
  <conditionalFormatting sqref="Y126:Y133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Z126:Z127">
    <cfRule type="cellIs" dxfId="2306" priority="2576" operator="equal">
      <formula>"OPORTUNIDADE"</formula>
    </cfRule>
  </conditionalFormatting>
  <conditionalFormatting sqref="Z126:Z127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Y126:Y133">
    <cfRule type="cellIs" dxfId="2303" priority="2573" operator="equal">
      <formula>"OPORTUNIDADE"</formula>
    </cfRule>
  </conditionalFormatting>
  <conditionalFormatting sqref="Y126:Y133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Z126:Z127">
    <cfRule type="cellIs" dxfId="2288" priority="2558" operator="equal">
      <formula>"OPORTUNIDADE"</formula>
    </cfRule>
  </conditionalFormatting>
  <conditionalFormatting sqref="Z126:Z127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Y126:Y133">
    <cfRule type="cellIs" dxfId="2285" priority="2555" operator="equal">
      <formula>"OPORTUNIDADE"</formula>
    </cfRule>
  </conditionalFormatting>
  <conditionalFormatting sqref="Y126:Y133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6:Z127">
    <cfRule type="cellIs" dxfId="2255" priority="2525" operator="equal">
      <formula>"OPORTUNIDADE"</formula>
    </cfRule>
  </conditionalFormatting>
  <conditionalFormatting sqref="Z126:Z127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">
    <cfRule type="cellIs" dxfId="2240" priority="2510" operator="equal">
      <formula>"OPORTUNIDADE"</formula>
    </cfRule>
  </conditionalFormatting>
  <conditionalFormatting sqref="Z128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Z128:Z129">
    <cfRule type="cellIs" dxfId="2237" priority="2507" operator="equal">
      <formula>"OPORTUNIDADE"</formula>
    </cfRule>
  </conditionalFormatting>
  <conditionalFormatting sqref="Z128:Z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Y128:Y129">
    <cfRule type="cellIs" dxfId="2234" priority="2504" operator="equal">
      <formula>"OPORTUNIDADE"</formula>
    </cfRule>
  </conditionalFormatting>
  <conditionalFormatting sqref="Y128:Y129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Z128:Z130">
    <cfRule type="cellIs" dxfId="2180" priority="2450" operator="equal">
      <formula>"OPORTUNIDADE"</formula>
    </cfRule>
  </conditionalFormatting>
  <conditionalFormatting sqref="Z128:Z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Y128:Y130">
    <cfRule type="cellIs" dxfId="2177" priority="2447" operator="equal">
      <formula>"OPORTUNIDADE"</formula>
    </cfRule>
  </conditionalFormatting>
  <conditionalFormatting sqref="Y128:Y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Z128:Z130">
    <cfRule type="cellIs" dxfId="2162" priority="2432" operator="equal">
      <formula>"OPORTUNIDADE"</formula>
    </cfRule>
  </conditionalFormatting>
  <conditionalFormatting sqref="Z128:Z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Y128:Y130">
    <cfRule type="cellIs" dxfId="2159" priority="2429" operator="equal">
      <formula>"OPORTUNIDADE"</formula>
    </cfRule>
  </conditionalFormatting>
  <conditionalFormatting sqref="Y128:Y130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Z129:Z132">
    <cfRule type="cellIs" dxfId="2147" priority="2417" operator="equal">
      <formula>"OPORTUNIDADE"</formula>
    </cfRule>
  </conditionalFormatting>
  <conditionalFormatting sqref="Z129:Z132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Y131:Y133">
    <cfRule type="cellIs" dxfId="2144" priority="2414" operator="equal">
      <formula>"OPORTUNIDADE"</formula>
    </cfRule>
  </conditionalFormatting>
  <conditionalFormatting sqref="Y131:Y133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Z131:Z132">
    <cfRule type="cellIs" dxfId="2141" priority="2411" operator="equal">
      <formula>"OPORTUNIDADE"</formula>
    </cfRule>
  </conditionalFormatting>
  <conditionalFormatting sqref="Z131:Z132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0:Z130">
    <cfRule type="cellIs" dxfId="2138" priority="2408" operator="equal">
      <formula>"OPORTUNIDADE"</formula>
    </cfRule>
  </conditionalFormatting>
  <conditionalFormatting sqref="Y130:Z130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1:Z131">
    <cfRule type="cellIs" dxfId="2132" priority="2402" operator="equal">
      <formula>"OPORTUNIDADE"</formula>
    </cfRule>
  </conditionalFormatting>
  <conditionalFormatting sqref="Y131:Z131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Y132:Z132">
    <cfRule type="cellIs" dxfId="2126" priority="2396" operator="equal">
      <formula>"OPORTUNIDADE"</formula>
    </cfRule>
  </conditionalFormatting>
  <conditionalFormatting sqref="Y132:Z132">
    <cfRule type="cellIs" dxfId="2125" priority="2394" operator="equal">
      <formula>"NÃO"</formula>
    </cfRule>
    <cfRule type="cellIs" dxfId="2124" priority="2395" operator="equal">
      <formula>"SIM"</formula>
    </cfRule>
  </conditionalFormatting>
  <conditionalFormatting sqref="BK116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Z123">
    <cfRule type="cellIs" dxfId="2111" priority="2377" operator="equal">
      <formula>"OPORTUNIDADE"</formula>
    </cfRule>
  </conditionalFormatting>
  <conditionalFormatting sqref="Z123">
    <cfRule type="cellIs" dxfId="2110" priority="2375" operator="equal">
      <formula>"NÃO"</formula>
    </cfRule>
    <cfRule type="cellIs" dxfId="2109" priority="2376" operator="equal">
      <formula>"SIM"</formula>
    </cfRule>
  </conditionalFormatting>
  <conditionalFormatting sqref="BK114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72" operator="equal">
      <formula>"OPORTUNIDADE"</formula>
    </cfRule>
  </conditionalFormatting>
  <conditionalFormatting sqref="Y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Z133">
    <cfRule type="cellIs" dxfId="2105" priority="2369" operator="equal">
      <formula>"OPORTUNIDADE"</formula>
    </cfRule>
  </conditionalFormatting>
  <conditionalFormatting sqref="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:Z133">
    <cfRule type="cellIs" dxfId="2102" priority="2366" operator="equal">
      <formula>"OPORTUNIDADE"</formula>
    </cfRule>
  </conditionalFormatting>
  <conditionalFormatting sqref="Y133:Z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Y133">
    <cfRule type="cellIs" dxfId="2096" priority="2360" operator="equal">
      <formula>"OPORTUNIDADE"</formula>
    </cfRule>
  </conditionalFormatting>
  <conditionalFormatting sqref="Y133">
    <cfRule type="cellIs" dxfId="2095" priority="2358" operator="equal">
      <formula>"NÃO"</formula>
    </cfRule>
    <cfRule type="cellIs" dxfId="2094" priority="2359" operator="equal">
      <formula>"SIM"</formula>
    </cfRule>
  </conditionalFormatting>
  <conditionalFormatting sqref="BK128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Z122">
    <cfRule type="cellIs" dxfId="2078" priority="2338" operator="equal">
      <formula>"OPORTUNIDADE"</formula>
    </cfRule>
  </conditionalFormatting>
  <conditionalFormatting sqref="Z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Y122">
    <cfRule type="cellIs" dxfId="2075" priority="2335" operator="equal">
      <formula>"OPORTUNIDADE"</formula>
    </cfRule>
  </conditionalFormatting>
  <conditionalFormatting sqref="Y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Z122">
    <cfRule type="cellIs" dxfId="1970" priority="2230" operator="equal">
      <formula>"OPORTUNIDADE"</formula>
    </cfRule>
  </conditionalFormatting>
  <conditionalFormatting sqref="Z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Y122">
    <cfRule type="cellIs" dxfId="1967" priority="2227" operator="equal">
      <formula>"OPORTUNIDADE"</formula>
    </cfRule>
  </conditionalFormatting>
  <conditionalFormatting sqref="Y122">
    <cfRule type="cellIs" dxfId="1966" priority="2225" operator="equal">
      <formula>"NÃO"</formula>
    </cfRule>
    <cfRule type="cellIs" dxfId="1965" priority="2226" operator="equal">
      <formula>"SIM"</formula>
    </cfRule>
  </conditionalFormatting>
  <conditionalFormatting sqref="BK112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Z137">
    <cfRule type="cellIs" dxfId="1949" priority="2194" operator="equal">
      <formula>"OPORTUNIDADE"</formula>
    </cfRule>
  </conditionalFormatting>
  <conditionalFormatting sqref="Z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Y137">
    <cfRule type="cellIs" dxfId="1946" priority="2191" operator="equal">
      <formula>"OPORTUNIDADE"</formula>
    </cfRule>
  </conditionalFormatting>
  <conditionalFormatting sqref="Y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Z137">
    <cfRule type="cellIs" dxfId="1841" priority="2086" operator="equal">
      <formula>"OPORTUNIDADE"</formula>
    </cfRule>
  </conditionalFormatting>
  <conditionalFormatting sqref="Z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Y137">
    <cfRule type="cellIs" dxfId="1838" priority="2083" operator="equal">
      <formula>"OPORTUNIDADE"</formula>
    </cfRule>
  </conditionalFormatting>
  <conditionalFormatting sqref="Y137">
    <cfRule type="cellIs" dxfId="1837" priority="2081" operator="equal">
      <formula>"NÃO"</formula>
    </cfRule>
    <cfRule type="cellIs" dxfId="1836" priority="2082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Z138:Z139">
    <cfRule type="cellIs" dxfId="1820" priority="1816" operator="equal">
      <formula>"OPORTUNIDADE"</formula>
    </cfRule>
  </conditionalFormatting>
  <conditionalFormatting sqref="Z138:Z139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Y138:Y144">
    <cfRule type="cellIs" dxfId="1817" priority="1813" operator="equal">
      <formula>"OPORTUNIDADE"</formula>
    </cfRule>
  </conditionalFormatting>
  <conditionalFormatting sqref="Y138:Y144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Z138:Z139">
    <cfRule type="cellIs" dxfId="1763" priority="1759" operator="equal">
      <formula>"OPORTUNIDADE"</formula>
    </cfRule>
  </conditionalFormatting>
  <conditionalFormatting sqref="Z138:Z139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Y138:Y144">
    <cfRule type="cellIs" dxfId="1760" priority="1756" operator="equal">
      <formula>"OPORTUNIDADE"</formula>
    </cfRule>
  </conditionalFormatting>
  <conditionalFormatting sqref="Y138:Y144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Z138:Z139">
    <cfRule type="cellIs" dxfId="1745" priority="1741" operator="equal">
      <formula>"OPORTUNIDADE"</formula>
    </cfRule>
  </conditionalFormatting>
  <conditionalFormatting sqref="Z138:Z139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Y138:Y144">
    <cfRule type="cellIs" dxfId="1742" priority="1738" operator="equal">
      <formula>"OPORTUNIDADE"</formula>
    </cfRule>
  </conditionalFormatting>
  <conditionalFormatting sqref="Y138:Y144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38:Z139">
    <cfRule type="cellIs" dxfId="1712" priority="1708" operator="equal">
      <formula>"OPORTUNIDADE"</formula>
    </cfRule>
  </conditionalFormatting>
  <conditionalFormatting sqref="Z138:Z139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">
    <cfRule type="cellIs" dxfId="1697" priority="1693" operator="equal">
      <formula>"OPORTUNIDADE"</formula>
    </cfRule>
  </conditionalFormatting>
  <conditionalFormatting sqref="Z140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Z140:Z141">
    <cfRule type="cellIs" dxfId="1694" priority="1690" operator="equal">
      <formula>"OPORTUNIDADE"</formula>
    </cfRule>
  </conditionalFormatting>
  <conditionalFormatting sqref="Z140:Z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Y140:Y141">
    <cfRule type="cellIs" dxfId="1691" priority="1687" operator="equal">
      <formula>"OPORTUNIDADE"</formula>
    </cfRule>
  </conditionalFormatting>
  <conditionalFormatting sqref="Y140:Y141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Z140:Z142">
    <cfRule type="cellIs" dxfId="1637" priority="1633" operator="equal">
      <formula>"OPORTUNIDADE"</formula>
    </cfRule>
  </conditionalFormatting>
  <conditionalFormatting sqref="Z140:Z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Y140:Y142">
    <cfRule type="cellIs" dxfId="1634" priority="1630" operator="equal">
      <formula>"OPORTUNIDADE"</formula>
    </cfRule>
  </conditionalFormatting>
  <conditionalFormatting sqref="Y140:Y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Z140:Z142">
    <cfRule type="cellIs" dxfId="1619" priority="1615" operator="equal">
      <formula>"OPORTUNIDADE"</formula>
    </cfRule>
  </conditionalFormatting>
  <conditionalFormatting sqref="Z140:Z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Y140:Y142">
    <cfRule type="cellIs" dxfId="1616" priority="1612" operator="equal">
      <formula>"OPORTUNIDADE"</formula>
    </cfRule>
  </conditionalFormatting>
  <conditionalFormatting sqref="Y140:Y142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Z141:Z144">
    <cfRule type="cellIs" dxfId="1604" priority="1600" operator="equal">
      <formula>"OPORTUNIDADE"</formula>
    </cfRule>
  </conditionalFormatting>
  <conditionalFormatting sqref="Z141:Z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Y142:Y144">
    <cfRule type="cellIs" dxfId="1601" priority="1597" operator="equal">
      <formula>"OPORTUNIDADE"</formula>
    </cfRule>
  </conditionalFormatting>
  <conditionalFormatting sqref="Y142:Y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Z142:Z144">
    <cfRule type="cellIs" dxfId="1598" priority="1594" operator="equal">
      <formula>"OPORTUNIDADE"</formula>
    </cfRule>
  </conditionalFormatting>
  <conditionalFormatting sqref="Z142:Z144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2:Z142">
    <cfRule type="cellIs" dxfId="1595" priority="1591" operator="equal">
      <formula>"OPORTUNIDADE"</formula>
    </cfRule>
  </conditionalFormatting>
  <conditionalFormatting sqref="Y142:Z142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3:Z143">
    <cfRule type="cellIs" dxfId="1589" priority="1585" operator="equal">
      <formula>"OPORTUNIDADE"</formula>
    </cfRule>
  </conditionalFormatting>
  <conditionalFormatting sqref="Y143:Z143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Y144:Z144">
    <cfRule type="cellIs" dxfId="1583" priority="1579" operator="equal">
      <formula>"OPORTUNIDADE"</formula>
    </cfRule>
  </conditionalFormatting>
  <conditionalFormatting sqref="Y144:Z144">
    <cfRule type="cellIs" dxfId="1582" priority="1577" operator="equal">
      <formula>"NÃO"</formula>
    </cfRule>
    <cfRule type="cellIs" dxfId="1581" priority="1578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Z136">
    <cfRule type="cellIs" dxfId="1568" priority="1563" operator="equal">
      <formula>"OPORTUNIDADE"</formula>
    </cfRule>
  </conditionalFormatting>
  <conditionalFormatting sqref="Z136">
    <cfRule type="cellIs" dxfId="1567" priority="1561" operator="equal">
      <formula>"NÃO"</formula>
    </cfRule>
    <cfRule type="cellIs" dxfId="1566" priority="1562" operator="equal">
      <formula>"SIM"</formula>
    </cfRule>
  </conditionalFormatting>
  <conditionalFormatting sqref="BK130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2:Z142">
    <cfRule type="cellIs" dxfId="1562" priority="1556" operator="equal">
      <formula>"OPORTUNIDADE"</formula>
    </cfRule>
  </conditionalFormatting>
  <conditionalFormatting sqref="Y142:Z142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Y143:Z143">
    <cfRule type="cellIs" dxfId="1556" priority="1550" operator="equal">
      <formula>"OPORTUNIDADE"</formula>
    </cfRule>
  </conditionalFormatting>
  <conditionalFormatting sqref="Y143:Z143">
    <cfRule type="cellIs" dxfId="1555" priority="1548" operator="equal">
      <formula>"NÃO"</formula>
    </cfRule>
    <cfRule type="cellIs" dxfId="1554" priority="1549" operator="equal">
      <formula>"SIM"</formula>
    </cfRule>
  </conditionalFormatting>
  <conditionalFormatting sqref="BK133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Z150:Z152">
    <cfRule type="cellIs" dxfId="1538" priority="1520" operator="equal">
      <formula>"OPORTUNIDADE"</formula>
    </cfRule>
  </conditionalFormatting>
  <conditionalFormatting sqref="Z150:Z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Y150:Y152">
    <cfRule type="cellIs" dxfId="1535" priority="1517" operator="equal">
      <formula>"OPORTUNIDADE"</formula>
    </cfRule>
  </conditionalFormatting>
  <conditionalFormatting sqref="Y150:Y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Z150:Z152">
    <cfRule type="cellIs" dxfId="1481" priority="1463" operator="equal">
      <formula>"OPORTUNIDADE"</formula>
    </cfRule>
  </conditionalFormatting>
  <conditionalFormatting sqref="Z150:Z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Y150:Y152">
    <cfRule type="cellIs" dxfId="1478" priority="1460" operator="equal">
      <formula>"OPORTUNIDADE"</formula>
    </cfRule>
  </conditionalFormatting>
  <conditionalFormatting sqref="Y150:Y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Z150:Z152">
    <cfRule type="cellIs" dxfId="1463" priority="1445" operator="equal">
      <formula>"OPORTUNIDADE"</formula>
    </cfRule>
  </conditionalFormatting>
  <conditionalFormatting sqref="Z150:Z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Y150:Y152">
    <cfRule type="cellIs" dxfId="1460" priority="1442" operator="equal">
      <formula>"OPORTUNIDADE"</formula>
    </cfRule>
  </conditionalFormatting>
  <conditionalFormatting sqref="Y150:Y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Z150:Z152">
    <cfRule type="cellIs" dxfId="1430" priority="1412" operator="equal">
      <formula>"OPORTUNIDADE"</formula>
    </cfRule>
  </conditionalFormatting>
  <conditionalFormatting sqref="Z150:Z152">
    <cfRule type="cellIs" dxfId="1429" priority="1410" operator="equal">
      <formula>"NÃO"</formula>
    </cfRule>
    <cfRule type="cellIs" dxfId="1428" priority="1411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Y155:Y156">
    <cfRule type="cellIs" dxfId="1421" priority="1401" operator="equal">
      <formula>"OPORTUNIDADE"</formula>
    </cfRule>
  </conditionalFormatting>
  <conditionalFormatting sqref="Y155:Y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Z155:Z156">
    <cfRule type="cellIs" dxfId="1367" priority="1347" operator="equal">
      <formula>"OPORTUNIDADE"</formula>
    </cfRule>
  </conditionalFormatting>
  <conditionalFormatting sqref="Z155:Z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Y155:Y156">
    <cfRule type="cellIs" dxfId="1364" priority="1344" operator="equal">
      <formula>"OPORTUNIDADE"</formula>
    </cfRule>
  </conditionalFormatting>
  <conditionalFormatting sqref="Y155:Y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Z155:Z156">
    <cfRule type="cellIs" dxfId="1349" priority="1329" operator="equal">
      <formula>"OPORTUNIDADE"</formula>
    </cfRule>
  </conditionalFormatting>
  <conditionalFormatting sqref="Z155:Z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Y155:Y156">
    <cfRule type="cellIs" dxfId="1346" priority="1326" operator="equal">
      <formula>"OPORTUNIDADE"</formula>
    </cfRule>
  </conditionalFormatting>
  <conditionalFormatting sqref="Y155:Y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Z155:Z156">
    <cfRule type="cellIs" dxfId="1334" priority="1314" operator="equal">
      <formula>"OPORTUNIDADE"</formula>
    </cfRule>
  </conditionalFormatting>
  <conditionalFormatting sqref="Z155:Z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Y155:Y156">
    <cfRule type="cellIs" dxfId="1331" priority="1311" operator="equal">
      <formula>"OPORTUNIDADE"</formula>
    </cfRule>
  </conditionalFormatting>
  <conditionalFormatting sqref="Y155:Y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Z155:Z156">
    <cfRule type="cellIs" dxfId="1328" priority="1308" operator="equal">
      <formula>"OPORTUNIDADE"</formula>
    </cfRule>
  </conditionalFormatting>
  <conditionalFormatting sqref="Z155:Z156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5:Z155">
    <cfRule type="cellIs" dxfId="1319" priority="1299" operator="equal">
      <formula>"OPORTUNIDADE"</formula>
    </cfRule>
  </conditionalFormatting>
  <conditionalFormatting sqref="Y155:Z155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Y156:Z156">
    <cfRule type="cellIs" dxfId="1310" priority="1290" operator="equal">
      <formula>"OPORTUNIDADE"</formula>
    </cfRule>
  </conditionalFormatting>
  <conditionalFormatting sqref="Y156:Z156">
    <cfRule type="cellIs" dxfId="1309" priority="1288" operator="equal">
      <formula>"NÃO"</formula>
    </cfRule>
    <cfRule type="cellIs" dxfId="1308" priority="1289" operator="equal">
      <formula>"SIM"</formula>
    </cfRule>
  </conditionalFormatting>
  <conditionalFormatting sqref="BP14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Z164">
    <cfRule type="cellIs" dxfId="1292" priority="1257" operator="equal">
      <formula>"OPORTUNIDADE"</formula>
    </cfRule>
  </conditionalFormatting>
  <conditionalFormatting sqref="Z164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Y164:Y165">
    <cfRule type="cellIs" dxfId="1289" priority="1254" operator="equal">
      <formula>"OPORTUNIDADE"</formula>
    </cfRule>
  </conditionalFormatting>
  <conditionalFormatting sqref="Y164:Y165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Z164">
    <cfRule type="cellIs" dxfId="1235" priority="1200" operator="equal">
      <formula>"OPORTUNIDADE"</formula>
    </cfRule>
  </conditionalFormatting>
  <conditionalFormatting sqref="Z164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Y164:Y165">
    <cfRule type="cellIs" dxfId="1232" priority="1197" operator="equal">
      <formula>"OPORTUNIDADE"</formula>
    </cfRule>
  </conditionalFormatting>
  <conditionalFormatting sqref="Y164:Y165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Z164">
    <cfRule type="cellIs" dxfId="1217" priority="1182" operator="equal">
      <formula>"OPORTUNIDADE"</formula>
    </cfRule>
  </conditionalFormatting>
  <conditionalFormatting sqref="Z164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Y164:Y165">
    <cfRule type="cellIs" dxfId="1214" priority="1179" operator="equal">
      <formula>"OPORTUNIDADE"</formula>
    </cfRule>
  </conditionalFormatting>
  <conditionalFormatting sqref="Y164:Y165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Z164">
    <cfRule type="cellIs" dxfId="1184" priority="1149" operator="equal">
      <formula>"OPORTUNIDADE"</formula>
    </cfRule>
  </conditionalFormatting>
  <conditionalFormatting sqref="Z164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69">
    <cfRule type="cellIs" dxfId="1175" priority="1140" operator="equal">
      <formula>"OPORTUNIDADE"</formula>
    </cfRule>
  </conditionalFormatting>
  <conditionalFormatting sqref="Y169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3:Y174 Y176:Y177">
    <cfRule type="cellIs" dxfId="1166" priority="1131" operator="equal">
      <formula>"OPORTUNIDADE"</formula>
    </cfRule>
  </conditionalFormatting>
  <conditionalFormatting sqref="Y173:Y174 Y176:Y177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Y176:Y181">
    <cfRule type="cellIs" dxfId="1157" priority="1122" operator="equal">
      <formula>"OPORTUNIDADE"</formula>
    </cfRule>
  </conditionalFormatting>
  <conditionalFormatting sqref="Y176:Y181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Z176:Z179">
    <cfRule type="cellIs" dxfId="1103" priority="1068" operator="equal">
      <formula>"OPORTUNIDADE"</formula>
    </cfRule>
  </conditionalFormatting>
  <conditionalFormatting sqref="Z176:Z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Y176:Y179">
    <cfRule type="cellIs" dxfId="1100" priority="1065" operator="equal">
      <formula>"OPORTUNIDADE"</formula>
    </cfRule>
  </conditionalFormatting>
  <conditionalFormatting sqref="Y176:Y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Z176:Z179">
    <cfRule type="cellIs" dxfId="1085" priority="1050" operator="equal">
      <formula>"OPORTUNIDADE"</formula>
    </cfRule>
  </conditionalFormatting>
  <conditionalFormatting sqref="Z176:Z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Y176:Y179">
    <cfRule type="cellIs" dxfId="1082" priority="1047" operator="equal">
      <formula>"OPORTUNIDADE"</formula>
    </cfRule>
  </conditionalFormatting>
  <conditionalFormatting sqref="Y176:Y179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Z176:Z180">
    <cfRule type="cellIs" dxfId="1070" priority="1035" operator="equal">
      <formula>"OPORTUNIDADE"</formula>
    </cfRule>
  </conditionalFormatting>
  <conditionalFormatting sqref="Z176:Z180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Y176:Y181">
    <cfRule type="cellIs" dxfId="1067" priority="1032" operator="equal">
      <formula>"OPORTUNIDADE"</formula>
    </cfRule>
  </conditionalFormatting>
  <conditionalFormatting sqref="Y176:Y181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Z176:Z180">
    <cfRule type="cellIs" dxfId="1064" priority="1029" operator="equal">
      <formula>"OPORTUNIDADE"</formula>
    </cfRule>
  </conditionalFormatting>
  <conditionalFormatting sqref="Z176:Z180">
    <cfRule type="cellIs" dxfId="1063" priority="1027" operator="equal">
      <formula>"NÃO"</formula>
    </cfRule>
    <cfRule type="cellIs" dxfId="1062" priority="1028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20" operator="equal">
      <formula>"OPORTUNIDADE"</formula>
    </cfRule>
  </conditionalFormatting>
  <conditionalFormatting sqref="Y176:Z176">
    <cfRule type="cellIs" dxfId="1057" priority="1018" operator="equal">
      <formula>"NÃO"</formula>
    </cfRule>
    <cfRule type="cellIs" dxfId="1056" priority="1019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6:Z176">
    <cfRule type="cellIs" dxfId="1049" priority="1005" operator="equal">
      <formula>"OPORTUNIDADE"</formula>
    </cfRule>
  </conditionalFormatting>
  <conditionalFormatting sqref="Y176:Z176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7:Z177">
    <cfRule type="cellIs" dxfId="1043" priority="999" operator="equal">
      <formula>"OPORTUNIDADE"</formula>
    </cfRule>
  </conditionalFormatting>
  <conditionalFormatting sqref="Y177:Z177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6:Z176">
    <cfRule type="cellIs" dxfId="1037" priority="993" operator="equal">
      <formula>"OPORTUNIDADE"</formula>
    </cfRule>
  </conditionalFormatting>
  <conditionalFormatting sqref="Y176:Z176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7:Z177">
    <cfRule type="cellIs" dxfId="1031" priority="987" operator="equal">
      <formula>"OPORTUNIDADE"</formula>
    </cfRule>
  </conditionalFormatting>
  <conditionalFormatting sqref="Y177:Z177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Y170">
    <cfRule type="cellIs" dxfId="1022" priority="978" operator="equal">
      <formula>"OPORTUNIDADE"</formula>
    </cfRule>
  </conditionalFormatting>
  <conditionalFormatting sqref="Y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Z170">
    <cfRule type="cellIs" dxfId="968" priority="924" operator="equal">
      <formula>"OPORTUNIDADE"</formula>
    </cfRule>
  </conditionalFormatting>
  <conditionalFormatting sqref="Z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Y170">
    <cfRule type="cellIs" dxfId="965" priority="921" operator="equal">
      <formula>"OPORTUNIDADE"</formula>
    </cfRule>
  </conditionalFormatting>
  <conditionalFormatting sqref="Y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Z170">
    <cfRule type="cellIs" dxfId="950" priority="906" operator="equal">
      <formula>"OPORTUNIDADE"</formula>
    </cfRule>
  </conditionalFormatting>
  <conditionalFormatting sqref="Z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Y170">
    <cfRule type="cellIs" dxfId="947" priority="903" operator="equal">
      <formula>"OPORTUNIDADE"</formula>
    </cfRule>
  </conditionalFormatting>
  <conditionalFormatting sqref="Y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Z170">
    <cfRule type="cellIs" dxfId="935" priority="891" operator="equal">
      <formula>"OPORTUNIDADE"</formula>
    </cfRule>
  </conditionalFormatting>
  <conditionalFormatting sqref="Z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Y170">
    <cfRule type="cellIs" dxfId="932" priority="888" operator="equal">
      <formula>"OPORTUNIDADE"</formula>
    </cfRule>
  </conditionalFormatting>
  <conditionalFormatting sqref="Y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Z170">
    <cfRule type="cellIs" dxfId="929" priority="885" operator="equal">
      <formula>"OPORTUNIDADE"</formula>
    </cfRule>
  </conditionalFormatting>
  <conditionalFormatting sqref="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70:Z170">
    <cfRule type="cellIs" dxfId="908" priority="864" operator="equal">
      <formula>"OPORTUNIDADE"</formula>
    </cfRule>
  </conditionalFormatting>
  <conditionalFormatting sqref="Y170:Z170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Y166:Y167">
    <cfRule type="cellIs" dxfId="899" priority="855" operator="equal">
      <formula>"OPORTUNIDADE"</formula>
    </cfRule>
  </conditionalFormatting>
  <conditionalFormatting sqref="Y166:Y167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Z166">
    <cfRule type="cellIs" dxfId="845" priority="801" operator="equal">
      <formula>"OPORTUNIDADE"</formula>
    </cfRule>
  </conditionalFormatting>
  <conditionalFormatting sqref="Z166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Y166:Y167">
    <cfRule type="cellIs" dxfId="842" priority="798" operator="equal">
      <formula>"OPORTUNIDADE"</formula>
    </cfRule>
  </conditionalFormatting>
  <conditionalFormatting sqref="Y166:Y167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Z166">
    <cfRule type="cellIs" dxfId="827" priority="783" operator="equal">
      <formula>"OPORTUNIDADE"</formula>
    </cfRule>
  </conditionalFormatting>
  <conditionalFormatting sqref="Z166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Y166:Y167">
    <cfRule type="cellIs" dxfId="824" priority="780" operator="equal">
      <formula>"OPORTUNIDADE"</formula>
    </cfRule>
  </conditionalFormatting>
  <conditionalFormatting sqref="Y166:Y167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Z166">
    <cfRule type="cellIs" dxfId="812" priority="768" operator="equal">
      <formula>"OPORTUNIDADE"</formula>
    </cfRule>
  </conditionalFormatting>
  <conditionalFormatting sqref="Z166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Y166:Y167">
    <cfRule type="cellIs" dxfId="809" priority="765" operator="equal">
      <formula>"OPORTUNIDADE"</formula>
    </cfRule>
  </conditionalFormatting>
  <conditionalFormatting sqref="Y166:Y167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Z166">
    <cfRule type="cellIs" dxfId="806" priority="762" operator="equal">
      <formula>"OPORTUNIDADE"</formula>
    </cfRule>
  </conditionalFormatting>
  <conditionalFormatting sqref="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Y166:Z166">
    <cfRule type="cellIs" dxfId="785" priority="741" operator="equal">
      <formula>"OPORTUNIDADE"</formula>
    </cfRule>
  </conditionalFormatting>
  <conditionalFormatting sqref="Y166:Z166">
    <cfRule type="cellIs" dxfId="784" priority="739" operator="equal">
      <formula>"NÃO"</formula>
    </cfRule>
    <cfRule type="cellIs" dxfId="783" priority="740" operator="equal">
      <formula>"SIM"</formula>
    </cfRule>
  </conditionalFormatting>
  <conditionalFormatting sqref="BK15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37" operator="equal">
      <formula>"OPORTUNIDADE"</formula>
    </cfRule>
  </conditionalFormatting>
  <conditionalFormatting sqref="Y176:Z176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7:Z177">
    <cfRule type="cellIs" dxfId="776" priority="731" operator="equal">
      <formula>"OPORTUNIDADE"</formula>
    </cfRule>
  </conditionalFormatting>
  <conditionalFormatting sqref="Y177:Z177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6:Z176">
    <cfRule type="cellIs" dxfId="770" priority="725" operator="equal">
      <formula>"OPORTUNIDADE"</formula>
    </cfRule>
  </conditionalFormatting>
  <conditionalFormatting sqref="Y176:Z176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7:Z177">
    <cfRule type="cellIs" dxfId="761" priority="716" operator="equal">
      <formula>"OPORTUNIDADE"</formula>
    </cfRule>
  </conditionalFormatting>
  <conditionalFormatting sqref="Y177:Z177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8:Z178">
    <cfRule type="cellIs" dxfId="755" priority="710" operator="equal">
      <formula>"OPORTUNIDADE"</formula>
    </cfRule>
  </conditionalFormatting>
  <conditionalFormatting sqref="Y178:Z178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7:Z177">
    <cfRule type="cellIs" dxfId="749" priority="704" operator="equal">
      <formula>"OPORTUNIDADE"</formula>
    </cfRule>
  </conditionalFormatting>
  <conditionalFormatting sqref="Y177:Z177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Y178:Z178">
    <cfRule type="cellIs" dxfId="743" priority="698" operator="equal">
      <formula>"OPORTUNIDADE"</formula>
    </cfRule>
  </conditionalFormatting>
  <conditionalFormatting sqref="Y178:Z178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Z174">
    <cfRule type="cellIs" dxfId="725" priority="680" operator="equal">
      <formula>"OPORTUNIDADE"</formula>
    </cfRule>
  </conditionalFormatting>
  <conditionalFormatting sqref="Z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Y174">
    <cfRule type="cellIs" dxfId="722" priority="677" operator="equal">
      <formula>"OPORTUNIDADE"</formula>
    </cfRule>
  </conditionalFormatting>
  <conditionalFormatting sqref="Y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Z174">
    <cfRule type="cellIs" dxfId="668" priority="623" operator="equal">
      <formula>"OPORTUNIDADE"</formula>
    </cfRule>
  </conditionalFormatting>
  <conditionalFormatting sqref="Z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Y174">
    <cfRule type="cellIs" dxfId="665" priority="620" operator="equal">
      <formula>"OPORTUNIDADE"</formula>
    </cfRule>
  </conditionalFormatting>
  <conditionalFormatting sqref="Y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Z174">
    <cfRule type="cellIs" dxfId="650" priority="605" operator="equal">
      <formula>"OPORTUNIDADE"</formula>
    </cfRule>
  </conditionalFormatting>
  <conditionalFormatting sqref="Z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Y174">
    <cfRule type="cellIs" dxfId="647" priority="602" operator="equal">
      <formula>"OPORTUNIDADE"</formula>
    </cfRule>
  </conditionalFormatting>
  <conditionalFormatting sqref="Y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Z174">
    <cfRule type="cellIs" dxfId="617" priority="572" operator="equal">
      <formula>"OPORTUNIDADE"</formula>
    </cfRule>
  </conditionalFormatting>
  <conditionalFormatting sqref="Z174">
    <cfRule type="cellIs" dxfId="616" priority="570" operator="equal">
      <formula>"NÃO"</formula>
    </cfRule>
    <cfRule type="cellIs" dxfId="615" priority="571" operator="equal">
      <formula>"SIM"</formula>
    </cfRule>
  </conditionalFormatting>
  <conditionalFormatting sqref="BK15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Y167">
    <cfRule type="cellIs" dxfId="608" priority="562" operator="equal">
      <formula>"OPORTUNIDADE"</formula>
    </cfRule>
  </conditionalFormatting>
  <conditionalFormatting sqref="Y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Z167">
    <cfRule type="cellIs" dxfId="554" priority="508" operator="equal">
      <formula>"OPORTUNIDADE"</formula>
    </cfRule>
  </conditionalFormatting>
  <conditionalFormatting sqref="Z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Y167">
    <cfRule type="cellIs" dxfId="551" priority="505" operator="equal">
      <formula>"OPORTUNIDADE"</formula>
    </cfRule>
  </conditionalFormatting>
  <conditionalFormatting sqref="Y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Z167">
    <cfRule type="cellIs" dxfId="536" priority="490" operator="equal">
      <formula>"OPORTUNIDADE"</formula>
    </cfRule>
  </conditionalFormatting>
  <conditionalFormatting sqref="Z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Y167">
    <cfRule type="cellIs" dxfId="533" priority="487" operator="equal">
      <formula>"OPORTUNIDADE"</formula>
    </cfRule>
  </conditionalFormatting>
  <conditionalFormatting sqref="Y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Z167">
    <cfRule type="cellIs" dxfId="521" priority="475" operator="equal">
      <formula>"OPORTUNIDADE"</formula>
    </cfRule>
  </conditionalFormatting>
  <conditionalFormatting sqref="Z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Y167">
    <cfRule type="cellIs" dxfId="518" priority="472" operator="equal">
      <formula>"OPORTUNIDADE"</formula>
    </cfRule>
  </conditionalFormatting>
  <conditionalFormatting sqref="Y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Z167">
    <cfRule type="cellIs" dxfId="515" priority="469" operator="equal">
      <formula>"OPORTUNIDADE"</formula>
    </cfRule>
  </conditionalFormatting>
  <conditionalFormatting sqref="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:Z167">
    <cfRule type="cellIs" dxfId="506" priority="460" operator="equal">
      <formula>"OPORTUNIDADE"</formula>
    </cfRule>
  </conditionalFormatting>
  <conditionalFormatting sqref="Y167:Z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67">
    <cfRule type="cellIs" dxfId="485" priority="439" operator="equal">
      <formula>"OPORTUNIDADE"</formula>
    </cfRule>
  </conditionalFormatting>
  <conditionalFormatting sqref="Y167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Y171">
    <cfRule type="cellIs" dxfId="458" priority="412" operator="equal">
      <formula>"OPORTUNIDADE"</formula>
    </cfRule>
  </conditionalFormatting>
  <conditionalFormatting sqref="Y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Z171">
    <cfRule type="cellIs" dxfId="404" priority="358" operator="equal">
      <formula>"OPORTUNIDADE"</formula>
    </cfRule>
  </conditionalFormatting>
  <conditionalFormatting sqref="Z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Y171">
    <cfRule type="cellIs" dxfId="401" priority="355" operator="equal">
      <formula>"OPORTUNIDADE"</formula>
    </cfRule>
  </conditionalFormatting>
  <conditionalFormatting sqref="Y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Z171">
    <cfRule type="cellIs" dxfId="386" priority="340" operator="equal">
      <formula>"OPORTUNIDADE"</formula>
    </cfRule>
  </conditionalFormatting>
  <conditionalFormatting sqref="Z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Y171">
    <cfRule type="cellIs" dxfId="383" priority="337" operator="equal">
      <formula>"OPORTUNIDADE"</formula>
    </cfRule>
  </conditionalFormatting>
  <conditionalFormatting sqref="Y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Z171">
    <cfRule type="cellIs" dxfId="371" priority="325" operator="equal">
      <formula>"OPORTUNIDADE"</formula>
    </cfRule>
  </conditionalFormatting>
  <conditionalFormatting sqref="Z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Y171">
    <cfRule type="cellIs" dxfId="368" priority="322" operator="equal">
      <formula>"OPORTUNIDADE"</formula>
    </cfRule>
  </conditionalFormatting>
  <conditionalFormatting sqref="Y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Z171">
    <cfRule type="cellIs" dxfId="365" priority="319" operator="equal">
      <formula>"OPORTUNIDADE"</formula>
    </cfRule>
  </conditionalFormatting>
  <conditionalFormatting sqref="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:Z171">
    <cfRule type="cellIs" dxfId="356" priority="310" operator="equal">
      <formula>"OPORTUNIDADE"</formula>
    </cfRule>
  </conditionalFormatting>
  <conditionalFormatting sqref="Y171:Z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1">
    <cfRule type="cellIs" dxfId="335" priority="289" operator="equal">
      <formula>"OPORTUNIDADE"</formula>
    </cfRule>
  </conditionalFormatting>
  <conditionalFormatting sqref="Y171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7:Z177">
    <cfRule type="cellIs" dxfId="332" priority="286" operator="equal">
      <formula>"OPORTUNIDADE"</formula>
    </cfRule>
  </conditionalFormatting>
  <conditionalFormatting sqref="Y177:Z177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8:Z178">
    <cfRule type="cellIs" dxfId="326" priority="280" operator="equal">
      <formula>"OPORTUNIDADE"</formula>
    </cfRule>
  </conditionalFormatting>
  <conditionalFormatting sqref="Y178:Z178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7:Z177">
    <cfRule type="cellIs" dxfId="320" priority="274" operator="equal">
      <formula>"OPORTUNIDADE"</formula>
    </cfRule>
  </conditionalFormatting>
  <conditionalFormatting sqref="Y177:Z177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8:Z178">
    <cfRule type="cellIs" dxfId="311" priority="265" operator="equal">
      <formula>"OPORTUNIDADE"</formula>
    </cfRule>
  </conditionalFormatting>
  <conditionalFormatting sqref="Y178:Z178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9:Z179">
    <cfRule type="cellIs" dxfId="305" priority="259" operator="equal">
      <formula>"OPORTUNIDADE"</formula>
    </cfRule>
  </conditionalFormatting>
  <conditionalFormatting sqref="Y179:Z179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8:Z178">
    <cfRule type="cellIs" dxfId="299" priority="253" operator="equal">
      <formula>"OPORTUNIDADE"</formula>
    </cfRule>
  </conditionalFormatting>
  <conditionalFormatting sqref="Y178:Z178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9:Z179">
    <cfRule type="cellIs" dxfId="293" priority="247" operator="equal">
      <formula>"OPORTUNIDADE"</formula>
    </cfRule>
  </conditionalFormatting>
  <conditionalFormatting sqref="Y179:Z179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8:Z178">
    <cfRule type="cellIs" dxfId="290" priority="244" operator="equal">
      <formula>"OPORTUNIDADE"</formula>
    </cfRule>
  </conditionalFormatting>
  <conditionalFormatting sqref="Y178:Z178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9:Z179">
    <cfRule type="cellIs" dxfId="284" priority="238" operator="equal">
      <formula>"OPORTUNIDADE"</formula>
    </cfRule>
  </conditionalFormatting>
  <conditionalFormatting sqref="Y179:Z179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8:Z178">
    <cfRule type="cellIs" dxfId="278" priority="232" operator="equal">
      <formula>"OPORTUNIDADE"</formula>
    </cfRule>
  </conditionalFormatting>
  <conditionalFormatting sqref="Y178:Z178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79:Z179">
    <cfRule type="cellIs" dxfId="269" priority="223" operator="equal">
      <formula>"OPORTUNIDADE"</formula>
    </cfRule>
  </conditionalFormatting>
  <conditionalFormatting sqref="Y179:Z179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80:Z180">
    <cfRule type="cellIs" dxfId="263" priority="217" operator="equal">
      <formula>"OPORTUNIDADE"</formula>
    </cfRule>
  </conditionalFormatting>
  <conditionalFormatting sqref="Y180:Z180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79:Z179">
    <cfRule type="cellIs" dxfId="257" priority="211" operator="equal">
      <formula>"OPORTUNIDADE"</formula>
    </cfRule>
  </conditionalFormatting>
  <conditionalFormatting sqref="Y179:Z179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180:Z180">
    <cfRule type="cellIs" dxfId="251" priority="205" operator="equal">
      <formula>"OPORTUNIDADE"</formula>
    </cfRule>
  </conditionalFormatting>
  <conditionalFormatting sqref="Y180:Z180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Z176">
    <cfRule type="cellIs" dxfId="233" priority="187" operator="equal">
      <formula>"OPORTUNIDADE"</formula>
    </cfRule>
  </conditionalFormatting>
  <conditionalFormatting sqref="Z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176">
    <cfRule type="cellIs" dxfId="230" priority="184" operator="equal">
      <formula>"OPORTUNIDADE"</formula>
    </cfRule>
  </conditionalFormatting>
  <conditionalFormatting sqref="Y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176">
    <cfRule type="cellIs" dxfId="176" priority="130" operator="equal">
      <formula>"OPORTUNIDADE"</formula>
    </cfRule>
  </conditionalFormatting>
  <conditionalFormatting sqref="Z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176">
    <cfRule type="cellIs" dxfId="173" priority="127" operator="equal">
      <formula>"OPORTUNIDADE"</formula>
    </cfRule>
  </conditionalFormatting>
  <conditionalFormatting sqref="Y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176">
    <cfRule type="cellIs" dxfId="158" priority="112" operator="equal">
      <formula>"OPORTUNIDADE"</formula>
    </cfRule>
  </conditionalFormatting>
  <conditionalFormatting sqref="Z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176">
    <cfRule type="cellIs" dxfId="155" priority="109" operator="equal">
      <formula>"OPORTUNIDADE"</formula>
    </cfRule>
  </conditionalFormatting>
  <conditionalFormatting sqref="Y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76">
    <cfRule type="cellIs" dxfId="125" priority="79" operator="equal">
      <formula>"OPORTUNIDADE"</formula>
    </cfRule>
  </conditionalFormatting>
  <conditionalFormatting sqref="Z176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181">
    <cfRule type="cellIs" dxfId="122" priority="76" operator="equal">
      <formula>"OPORTUNIDADE"</formula>
    </cfRule>
  </conditionalFormatting>
  <conditionalFormatting sqref="Z181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Y181">
    <cfRule type="cellIs" dxfId="107" priority="58" operator="equal">
      <formula>"OPORTUNIDADE"</formula>
    </cfRule>
  </conditionalFormatting>
  <conditionalFormatting sqref="Y181">
    <cfRule type="cellIs" dxfId="106" priority="56" operator="equal">
      <formula>"NÃO"</formula>
    </cfRule>
    <cfRule type="cellIs" dxfId="105" priority="57" operator="equal">
      <formula>"SIM"</formula>
    </cfRule>
  </conditionalFormatting>
  <conditionalFormatting sqref="BK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1611</v>
      </c>
      <c r="D5" s="373"/>
      <c r="E5" s="373"/>
      <c r="F5" s="373"/>
      <c r="G5" s="373"/>
      <c r="H5" s="373"/>
      <c r="I5" s="373"/>
      <c r="J5" s="374"/>
      <c r="K5" s="375" t="s">
        <v>1612</v>
      </c>
      <c r="L5" s="376"/>
      <c r="M5" s="376"/>
      <c r="N5" s="376"/>
      <c r="O5" s="377" t="s">
        <v>1613</v>
      </c>
      <c r="P5" s="378"/>
      <c r="Q5" s="379"/>
    </row>
    <row r="6" spans="1:17" s="93" customFormat="1" ht="15.75" customHeight="1">
      <c r="A6" s="87" t="s">
        <v>1614</v>
      </c>
      <c r="B6" s="94" t="s">
        <v>1615</v>
      </c>
      <c r="C6" s="95" t="s">
        <v>1170</v>
      </c>
      <c r="D6" s="96" t="s">
        <v>1171</v>
      </c>
      <c r="E6" s="95" t="s">
        <v>1616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1617</v>
      </c>
      <c r="M6" s="139" t="s">
        <v>627</v>
      </c>
      <c r="N6" s="140" t="s">
        <v>1165</v>
      </c>
      <c r="O6" s="246" t="s">
        <v>1208</v>
      </c>
      <c r="P6" s="157"/>
      <c r="Q6" s="193" t="s">
        <v>1618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0.375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46008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POV-PRV</v>
      </c>
      <c r="E216" s="99" t="str">
        <f>IF(FN_MC!D215="","*",FN_MC!D215)</f>
        <v>W57</v>
      </c>
      <c r="F216" s="99" t="str">
        <f>IF(FN_MC!H215="","*",FN_MC!H215)</f>
        <v>POV</v>
      </c>
      <c r="G216" s="99" t="str">
        <f>IF(FN_MC!M215="","*",FN_MC!M215)</f>
        <v>POV-PSG</v>
      </c>
      <c r="H216" s="154">
        <f>IF(FN_MC!K215="","*",FN_MC!K215)</f>
        <v>1</v>
      </c>
      <c r="I216" s="132">
        <f>IF(FN_MC!O215="","*",FN_MC!O215)</f>
        <v>0.41666666666666669</v>
      </c>
      <c r="J216" s="132">
        <f>IF(FN_MC!P215="","*",FN_MC!P215)</f>
        <v>4.1666666666666664E-2</v>
      </c>
      <c r="K216" s="141" t="str">
        <f>IF(FN_MC!AK215="","*",FN_MC!AK215)</f>
        <v>POV</v>
      </c>
      <c r="L216" s="141" t="str">
        <f>IF(FN_MC!AM215="","*",FN_MC!AM215)</f>
        <v>POV-PSG</v>
      </c>
      <c r="M216" s="141">
        <f>IF(FN_MC!AP215="","*",FN_MC!AP215)</f>
        <v>1</v>
      </c>
      <c r="N216" s="141" t="str">
        <f>IF(FN_MC!AM215="","*",FN_MC!AM215)</f>
        <v>POV-PSG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activeCell="B202" sqref="B202:U2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1619</v>
      </c>
      <c r="W1" s="385"/>
      <c r="X1" s="385"/>
      <c r="Y1" s="104"/>
    </row>
    <row r="2" spans="1:25" s="100" customFormat="1" ht="11.25" customHeight="1">
      <c r="A2" s="105" t="s">
        <v>1620</v>
      </c>
      <c r="B2" s="105" t="s">
        <v>1615</v>
      </c>
      <c r="C2" s="105" t="s">
        <v>603</v>
      </c>
      <c r="D2" s="106" t="s">
        <v>1170</v>
      </c>
      <c r="E2" s="106" t="s">
        <v>1171</v>
      </c>
      <c r="F2" s="106" t="s">
        <v>1614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1621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>
      <c r="A203" s="109" t="str">
        <f>IF(FN_MC!Y205="","*",FN_MC!Y205)</f>
        <v>*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*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0.375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1055</v>
      </c>
      <c r="W209" s="112">
        <f ca="1">_xlfn.XLOOKUP(G209&amp;$W$2,BS_CONTROLE[CHAVE],BS_CONTROLE[Quantidade_11],"-")</f>
        <v>324</v>
      </c>
      <c r="X209" s="112">
        <f ca="1">_xlfn.XLOOKUP(G209&amp;$X$2,BS_CONTROLE[CHAVE],BS_CONTROLE[Quantidade_11],"-")</f>
        <v>0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*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P2</v>
      </c>
      <c r="D213" s="110" t="str">
        <f>IF(FN_MC!S215="","*",FN_MC!S215)</f>
        <v>MALHA CENTRAL</v>
      </c>
      <c r="E213" s="110" t="str">
        <f>IF(FN_MC!T215="","*",FN_MC!T215)</f>
        <v>POV-PRV</v>
      </c>
      <c r="F213" s="110">
        <f>IF(FN_MC!B215="","*",FN_MC!B215)</f>
        <v>46008</v>
      </c>
      <c r="G213" s="110" t="str">
        <f>IF(FN_MC!D215="","*",FN_MC!D215)</f>
        <v>W57</v>
      </c>
      <c r="H213" s="110" t="str">
        <f>IF(FN_MC!F215="","*",FN_MC!F215)</f>
        <v>DESLOCAMENTO</v>
      </c>
      <c r="I213" s="110" t="str">
        <f>IF(FN_MC!H215="","*",FN_MC!H215)</f>
        <v>POV</v>
      </c>
      <c r="J213" s="110" t="str">
        <f>IF(FN_MC!I215="","*",FN_MC!I215)</f>
        <v>PSG</v>
      </c>
      <c r="K213" s="110" t="str">
        <f>IF(FN_MC!M215="","*",FN_MC!M215)</f>
        <v>POV-PSG</v>
      </c>
      <c r="L213" s="110" t="str">
        <f>IF(FN_MC!N215="","*",FN_MC!N215)</f>
        <v>POVPSG</v>
      </c>
      <c r="M213" s="111">
        <f>IF(FN_MC!J215="","*",FN_MC!J215)</f>
        <v>102</v>
      </c>
      <c r="N213" s="290">
        <f>IF(FN_MC!K215="","*",FN_MC!K215)</f>
        <v>1</v>
      </c>
      <c r="O213" s="290" t="str">
        <f>IF(FN_MC!L215="","*",FN_MC!L215)</f>
        <v>-</v>
      </c>
      <c r="P213" s="111"/>
      <c r="Q213" s="128">
        <f>IF(FN_MC!O215="","*",FN_MC!O215)</f>
        <v>0.41666666666666669</v>
      </c>
      <c r="R213" s="128">
        <f>IF(FN_MC!P215="","*",FN_MC!P215)</f>
        <v>4.1666666666666664E-2</v>
      </c>
      <c r="S213" s="110" t="str">
        <f>IF(FN_MC!Q215="","*",CONCATENATE(FN_MC!Q215," ",FN_MC!R215))</f>
        <v>1 BINÁRIO</v>
      </c>
      <c r="T213" s="110" t="str">
        <f>IF(FN_MC!V215="","*",FN_MC!V215)</f>
        <v>Lucas</v>
      </c>
      <c r="U213" s="110" t="str">
        <f>IF(FN_MC!W215="","*",FN_MC!W215)</f>
        <v>Deslocamento para PSG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1622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1623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1624</v>
      </c>
      <c r="C4" s="322" t="s">
        <v>1625</v>
      </c>
      <c r="D4" s="322" t="s">
        <v>1626</v>
      </c>
      <c r="E4" s="322" t="s">
        <v>1627</v>
      </c>
      <c r="F4" s="322" t="s">
        <v>6</v>
      </c>
      <c r="G4" s="322" t="s">
        <v>1628</v>
      </c>
      <c r="H4" s="192"/>
    </row>
    <row r="5" spans="1:8">
      <c r="A5" s="192"/>
      <c r="B5" s="323" t="s">
        <v>1629</v>
      </c>
      <c r="C5" s="323">
        <v>309525</v>
      </c>
      <c r="D5" s="323" t="s">
        <v>1630</v>
      </c>
      <c r="E5" s="323" t="s">
        <v>842</v>
      </c>
      <c r="F5" s="323" t="s">
        <v>1631</v>
      </c>
      <c r="G5" s="324">
        <v>46296</v>
      </c>
      <c r="H5" s="192"/>
    </row>
    <row r="6" spans="1:8">
      <c r="A6" s="192"/>
      <c r="B6" s="323" t="s">
        <v>1632</v>
      </c>
      <c r="C6" s="323">
        <v>256875</v>
      </c>
      <c r="D6" s="323" t="s">
        <v>1633</v>
      </c>
      <c r="E6" s="323" t="s">
        <v>842</v>
      </c>
      <c r="F6" s="323" t="s">
        <v>1631</v>
      </c>
      <c r="G6" s="324">
        <v>46296</v>
      </c>
      <c r="H6" s="192"/>
    </row>
    <row r="7" spans="1:8">
      <c r="A7" s="192"/>
      <c r="B7" s="323" t="s">
        <v>1634</v>
      </c>
      <c r="C7" s="323">
        <v>257278</v>
      </c>
      <c r="D7" s="323" t="s">
        <v>1635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1636</v>
      </c>
      <c r="C8" s="323">
        <v>261794</v>
      </c>
      <c r="D8" s="323" t="s">
        <v>1637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1638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1639</v>
      </c>
      <c r="E3" s="319" t="s">
        <v>1640</v>
      </c>
      <c r="F3" s="319" t="s">
        <v>1641</v>
      </c>
      <c r="G3" s="319" t="s">
        <v>1642</v>
      </c>
      <c r="H3" s="319" t="s">
        <v>1643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1645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1646</v>
      </c>
      <c r="C2" s="95" t="s">
        <v>1156</v>
      </c>
      <c r="D2" s="95" t="s">
        <v>596</v>
      </c>
      <c r="E2" s="95" t="s">
        <v>1647</v>
      </c>
      <c r="F2" s="95" t="s">
        <v>1648</v>
      </c>
      <c r="G2" s="95" t="s">
        <v>1649</v>
      </c>
      <c r="H2" s="95" t="s">
        <v>1650</v>
      </c>
      <c r="I2" s="95" t="s">
        <v>1651</v>
      </c>
      <c r="J2" s="95" t="s">
        <v>1652</v>
      </c>
      <c r="K2" s="131" t="s">
        <v>1653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46008</v>
      </c>
      <c r="D200" s="121" t="str">
        <f>IF(FN_MC!D215="","*",FN_MC!D215)</f>
        <v>W57</v>
      </c>
      <c r="E200" s="121" t="str">
        <f>IF(FN_MC!H215="","*",FN_MC!H215)</f>
        <v>POV</v>
      </c>
      <c r="F200" s="137" t="str">
        <f>IF(FN_MC!M215="","*",FN_MC!M215)</f>
        <v>POV-PSG</v>
      </c>
      <c r="G200" s="121" t="str">
        <f>IF(FN_MC!I215="","*",FN_MC!I215)</f>
        <v>PSG</v>
      </c>
      <c r="H200" s="121" t="str">
        <f>IF(FN_MC!AB215="","*",FN_MC!AB215)</f>
        <v>FIXO</v>
      </c>
      <c r="I200" s="121" t="str">
        <f>IF(FN_MC!AC215="","*",FN_MC!AC215)</f>
        <v>-</v>
      </c>
      <c r="J200" s="122" t="str">
        <f>IF(FN_MC!AA215="","*",FN_MC!AA215)</f>
        <v>1 Juliano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2025-12-16T17:38:40Z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