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78" documentId="8_{B6337239-1A00-434D-AAD0-422EA1FEB5AE}" xr6:coauthVersionLast="47" xr6:coauthVersionMax="47" xr10:uidLastSave="{D1D7F908-42AF-4D83-A34B-1826470571E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R155" i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AM161" i="1"/>
  <c r="AN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AM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<sst xmlns="http://schemas.openxmlformats.org/spreadsheetml/2006/main" count="5959" uniqueCount="1268">
  <si>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</si>
  <si>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</si>
  <si>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</si>
  <si>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</si>
  <si>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</si>
  <si>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</si>
  <si>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</si>
  <si>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</si>
  <si>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</si>
  <si>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</si>
  <si>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</si>
  <si>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</si>
  <si>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</si>
  <si>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</si>
  <si>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</si>
  <si>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</si>
  <si>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</si>
  <si>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</si>
  <si>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</si>
  <si>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</si>
  <si>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</si>
  <si>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</si>
  <si>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</si>
  <si>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</si>
  <si>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</si>
  <si>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</si>
  <si>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</si>
  <si>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</si>
  <si>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</si>
  <si>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</si>
  <si>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</si>
  <si>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</si>
  <si>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</si>
  <si>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</si>
  <si>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</si>
  <si>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</si>
  <si>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</si>
  <si>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</si>
  <si>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</si>
  <si>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</si>
  <si>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</si>
  <si>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</si>
  <si>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</si>
  <si>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</si>
  <si>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</si>
  <si>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</si>
  <si>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</si>
  <si>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</si>
  <si>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</si>
  <si>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</si>
  <si>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</si>
  <si>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</si>
  <si>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</si>
  <si>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</si>
  <si>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</si>
  <si>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</si>
  <si>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</si>
  <si>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</si>
  <si>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</si>
  <si>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</si>
  <si>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</si>
  <si>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</si>
  <si>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</si>
  <si>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</si>
  <si>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</si>
  <si>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</si>
  <si>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</si>
  <si>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</si>
  <si>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</si>
  <si>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</si>
  <si>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</si>
  <si>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</si>
  <si>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</si>
  <si>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</si>
  <si>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</si>
  <si>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</si>
  <si>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</si>
  <si>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</si>
  <si>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</si>
  <si>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</si>
  <si>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</si>
  <si>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</si>
  <si>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</si>
  <si>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</si>
  <si>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</si>
  <si>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</si>
  <si>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</si>
  <si>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</si>
  <si>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</si>
  <si>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</si>
  <si>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</si>
  <si>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</si>
  <si>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</si>
  <si>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</si>
  <si>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</si>
  <si>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</si>
  <si>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</si>
  <si>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</si>
  <si>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</si>
  <si>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</si>
  <si>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</si>
  <si>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</si>
  <si>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</si>
  <si>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</si>
  <si>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</si>
  <si>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</si>
  <si>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</si>
  <si>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</si>
  <si>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</si>
  <si>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</si>
  <si>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</si>
  <si>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</si>
  <si>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</si>
  <si>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</si>
  <si>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</si>
  <si>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</si>
  <si>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</si>
  <si>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</si>
  <si>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</si>
  <si>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</si>
  <si>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</si>
  <si>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</si>
  <si>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</si>
  <si>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</si>
  <si>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</si>
  <si>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</si>
  <si>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</si>
  <si>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</si>
  <si>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</si>
  <si>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</si>
  <si>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</si>
  <si>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</si>
  <si>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</si>
  <si>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</si>
  <si>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</si>
  <si>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</si>
  <si>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</si>
  <si>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</si>
  <si>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</si>
  <si>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</si>
  <si>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</si>
  <si>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</si>
  <si>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</si>
  <si>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</si>
  <si>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</si>
  <si>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</si>
  <si>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</si>
  <si>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</si>
  <si>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</si>
  <si>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</si>
  <si>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</si>
  <si>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</si>
  <si>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</si>
  <si>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</si>
  <si>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</si>
  <si>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</si>
  <si>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</si>
  <si>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</si>
  <si>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</si>
  <si>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</si>
  <si>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</si>
  <si>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</si>
  <si>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</si>
  <si>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</si>
  <si>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</si>
  <si>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</si>
  <si>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</si>
  <si>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</si>
  <si>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</si>
  <si>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</si>
  <si>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</si>
  <si>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</si>
  <si>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</si>
  <si>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</si>
  <si>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</si>
  <si>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</si>
  <si>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</si>
  <si>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</si>
  <si>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</si>
  <si>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</si>
  <si>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</si>
  <si>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</si>
  <si>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</si>
  <si>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</si>
  <si>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</si>
  <si>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</si>
  <si>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</si>
  <si>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</si>
  <si>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</si>
  <si>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</si>
  <si>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</si>
  <si>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</si>
  <si>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</si>
  <si>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</si>
  <si>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</si>
  <si>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</si>
  <si>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</si>
  <si>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</si>
  <si>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</si>
  <si>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</si>
  <si>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</si>
  <si>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</si>
  <si>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</si>
  <si>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</si>
  <si>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</si>
  <si>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</si>
  <si>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</si>
  <si>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</si>
  <si>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</si>
  <si>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</si>
  <si>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</si>
  <si>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</si>
  <si>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</si>
  <si>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</si>
  <si>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</si>
  <si>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</si>
  <si>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</si>
  <si>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</si>
  <si>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</si>
  <si>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</si>
  <si>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</si>
  <si>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</si>
  <si>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</si>
  <si>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</si>
  <si>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</si>
  <si>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</si>
  <si>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</si>
  <si>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</si>
  <si>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</si>
  <si>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</si>
  <si>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</si>
  <si>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</si>
  <si>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</si>
  <si>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</si>
  <si>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</si>
  <si>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</si>
  <si>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</si>
  <si>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</si>
  <si>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</si>
  <si>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</si>
  <si>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</si>
  <si>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</si>
  <si>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</si>
  <si>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</si>
  <si>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</si>
  <si>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</si>
  <si>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</si>
  <si>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</si>
  <si>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</si>
  <si>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</si>
  <si>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</si>
  <si>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</si>
  <si>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</si>
  <si>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</si>
  <si>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</si>
  <si>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</si>
  <si>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</si>
  <si>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</si>
  <si>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</si>
  <si>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</si>
  <si>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</si>
  <si>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</si>
  <si>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</si>
  <si>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</si>
  <si>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</si>
  <si>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</si>
  <si>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</si>
  <si>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</si>
  <si>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</si>
  <si>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</si>
  <si>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</si>
  <si>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</si>
  <si>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</si>
  <si>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</si>
  <si>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</si>
  <si>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</si>
  <si>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</si>
  <si>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</si>
  <si>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</si>
  <si>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</si>
  <si>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</si>
  <si>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</si>
  <si>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</si>
  <si>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</si>
  <si>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</si>
  <si>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</si>
  <si>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</si>
  <si>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</si>
  <si>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</si>
  <si>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</si>
  <si>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</si>
  <si>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</si>
  <si>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</si>
  <si>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</si>
  <si>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</si>
  <si>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</si>
  <si>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</si>
  <si>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</si>
  <si>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</si>
  <si>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</si>
  <si>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</si>
  <si>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</si>
  <si>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</si>
  <si>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</si>
  <si>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</si>
  <si>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</si>
  <si>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</si>
  <si>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</si>
  <si>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</si>
  <si>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</si>
  <si>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</si>
  <si>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</si>
  <si>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</si>
  <si>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</si>
  <si>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</si>
  <si>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</si>
  <si>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</si>
  <si>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</si>
  <si>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</si>
  <si>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</si>
  <si>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</si>
  <si>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</si>
  <si>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</si>
  <si>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</si>
  <si>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</si>
  <si>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</si>
  <si>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</si>
  <si>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</si>
  <si>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</si>
  <si>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</si>
  <si>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</si>
  <si>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</si>
  <si>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</si>
  <si>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</si>
  <si>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</si>
  <si>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</si>
  <si>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</si>
  <si>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</si>
  <si>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</si>
  <si>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</si>
  <si>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</si>
  <si>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</si>
  <si>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</si>
  <si>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</si>
  <si>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</si>
  <si>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</si>
  <si>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</si>
  <si>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</si>
  <si>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</si>
  <si>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</si>
  <si>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</si>
  <si>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</si>
  <si>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</si>
  <si>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</si>
  <si>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</si>
  <si>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</si>
  <si>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</si>
  <si>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</si>
  <si>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</si>
  <si>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</si>
  <si>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</si>
  <si>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</si>
  <si>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</si>
  <si>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</si>
  <si>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</si>
  <si>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</si>
  <si>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</si>
  <si>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</si>
  <si>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</si>
  <si>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</si>
  <si>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</si>
  <si>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</si>
  <si>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</si>
  <si>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</si>
  <si>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</si>
  <si>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</si>
  <si>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</si>
  <si>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</si>
  <si>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</si>
  <si>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</si>
  <si>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</si>
  <si>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</si>
  <si>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</si>
  <si>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</si>
  <si>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</si>
  <si>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</si>
  <si>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</si>
  <si>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</si>
  <si>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</si>
  <si>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</si>
  <si>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</si>
  <si>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</si>
  <si>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</si>
  <si>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</si>
  <si>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</si>
  <si>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</si>
  <si>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</si>
  <si>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</si>
  <si>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</si>
  <si>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</si>
  <si>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</si>
  <si>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</si>
  <si>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</si>
  <si>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</si>
  <si>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</si>
  <si>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</si>
  <si>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</si>
  <si>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</si>
  <si>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</si>
  <si>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</si>
  <si>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</si>
  <si>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</si>
  <si>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</si>
  <si>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</si>
  <si>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</si>
  <si>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</si>
  <si>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</si>
  <si>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</si>
  <si>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</si>
  <si>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</si>
  <si>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</si>
  <si>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</si>
  <si>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</si>
  <si>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</si>
  <si>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</si>
  <si>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</si>
  <si>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</si>
  <si>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</si>
  <si>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</si>
  <si>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</si>
  <si>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</si>
  <si>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</si>
  <si>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</si>
  <si>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</si>
  <si>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</si>
  <si>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</si>
  <si>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</si>
  <si>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</si>
  <si>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</si>
  <si>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</si>
  <si>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</si>
  <si>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</si>
  <si>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</si>
  <si>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</si>
  <si>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</si>
  <si>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</si>
  <si>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</si>
  <si>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</si>
  <si>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</si>
  <si>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</si>
  <si>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</si>
  <si>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</si>
  <si>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</si>
  <si>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</si>
  <si>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</si>
  <si>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</si>
  <si>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</si>
  <si>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</si>
  <si>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</si>
  <si>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</si>
  <si>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</si>
  <si>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</si>
  <si>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</si>
  <si>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</si>
  <si>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</si>
  <si>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</si>
  <si>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</si>
  <si>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</si>
  <si>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</si>
  <si>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</si>
  <si>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</si>
  <si>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</si>
  <si>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</si>
  <si>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</si>
  <si>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</si>
  <si>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</si>
  <si>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</si>
  <si>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</si>
  <si>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</si>
  <si>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</si>
  <si>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</si>
  <si>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</si>
  <si>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</si>
  <si>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</si>
  <si>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</si>
  <si>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</si>
  <si>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</si>
  <si>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</si>
  <si>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</si>
  <si>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</si>
  <si>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</si>
  <si>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</si>
  <si>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</si>
  <si>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</si>
  <si>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</si>
  <si>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</si>
  <si>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</si>
  <si>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</si>
  <si>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</si>
  <si>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</si>
  <si>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</si>
  <si>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</si>
  <si>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</si>
  <si>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</si>
  <si>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</si>
  <si>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</si>
  <si>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</si>
  <si>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</si>
  <si>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</si>
  <si>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</si>
  <si>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</si>
  <si>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</si>
  <si>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</si>
  <si>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</si>
  <si>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</si>
  <si>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</si>
  <si>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</si>
  <si>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</si>
  <si>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</si>
  <si>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</si>
  <si>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</si>
  <si>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</si>
  <si>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</si>
  <si>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</si>
  <si>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</si>
  <si>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</si>
  <si>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</si>
  <si>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</si>
  <si>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</si>
  <si>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</si>
  <si>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</si>
  <si>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</si>
  <si>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</si>
  <si>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</si>
  <si>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</si>
  <si>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</si>
  <si>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</si>
  <si>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</si>
  <si>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</si>
  <si>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</si>
  <si>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</si>
  <si>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</si>
  <si>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</si>
  <si>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</si>
  <si>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</si>
  <si>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</si>
  <si>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</si>
  <si>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</si>
  <si>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</si>
  <si>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</si>
  <si>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</si>
  <si>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</si>
  <si>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</si>
  <si>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</si>
  <si>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</si>
  <si>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</si>
  <si>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</si>
  <si>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</si>
  <si>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</si>
  <si>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</si>
  <si>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</si>
  <si>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</si>
  <si>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</si>
  <si>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</si>
  <si>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</si>
  <si>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</si>
  <si>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</si>
  <si>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</si>
  <si>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</si>
  <si>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</si>
  <si>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</si>
  <si>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</si>
  <si>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</si>
  <si>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</si>
  <si>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</si>
  <si>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</si>
  <si>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</si>
  <si>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</si>
  <si>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</si>
  <si>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</si>
  <si>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</si>
  <si>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</si>
  <si>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</si>
  <si>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</si>
  <si>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</si>
  <si>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</si>
  <si>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</si>
  <si>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</si>
  <si>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</si>
  <si>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</si>
  <si>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</si>
  <si>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</si>
  <si>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</si>
  <si>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</si>
  <si>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</si>
  <si>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</si>
  <si>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</si>
  <si>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</si>
  <si>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</si>
  <si>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</si>
  <si>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</si>
  <si>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</si>
  <si>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</si>
  <si>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</si>
  <si>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</si>
  <si>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</si>
  <si>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</si>
  <si>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</si>
  <si>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</si>
  <si>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</si>
  <si>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</si>
  <si>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</si>
  <si>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</si>
  <si>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</si>
  <si>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</si>
  <si>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</si>
  <si>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</si>
  <si>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</si>
  <si>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</si>
  <si>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</si>
  <si>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</si>
  <si>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</si>
  <si>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</si>
  <si>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</si>
  <si>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</si>
  <si>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</si>
  <si>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</si>
  <si>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</si>
  <si>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</si>
  <si>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</si>
  <si>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</si>
  <si>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</si>
  <si>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</si>
  <si>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</si>
  <si>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</si>
  <si>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</si>
  <si>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</si>
  <si>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</si>
  <si>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</si>
  <si>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</si>
  <si>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</si>
  <si>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</si>
  <si>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</si>
  <si>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</si>
  <si>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</si>
  <si>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</si>
  <si>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</si>
  <si>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</si>
  <si>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</si>
  <si>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</si>
  <si>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</si>
  <si>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</si>
  <si>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</si>
  <si>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</si>
  <si>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</si>
  <si>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</si>
  <si>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</si>
  <si>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</si>
  <si>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</si>
  <si>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</si>
  <si>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</si>
  <si>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</si>
  <si>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</si>
  <si>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</si>
  <si>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</si>
  <si>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</si>
  <si>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</si>
  <si>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</si>
  <si>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</si>
  <si>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</si>
  <si>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</si>
  <si>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</si>
  <si>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</si>
  <si>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</si>
  <si>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</si>
  <si>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</si>
  <si>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</si>
  <si>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</si>
  <si>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</si>
  <si>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</si>
  <si>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</si>
  <si>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</si>
  <si>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</si>
  <si>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</si>
  <si>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</si>
  <si>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</si>
  <si>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</si>
  <si>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</si>
  <si>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</si>
  <si>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</si>
  <si>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</si>
  <si>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</si>
  <si>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</si>
  <si>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</si>
  <si>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</si>
  <si>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</si>
  <si>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</si>
  <si>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</si>
  <si>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</si>
  <si>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</si>
  <si>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</si>
  <si>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</si>
  <si>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</si>
  <si>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</si>
  <si>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</si>
  <si>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</si>
  <si>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</si>
  <si>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</si>
  <si>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</si>
  <si>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</si>
  <si>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</si>
  <si>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</si>
  <si>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</si>
  <si>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</si>
  <si>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</si>
  <si>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</si>
  <si>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</si>
  <si>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</si>
  <si>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</si>
  <si>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</si>
  <si>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</si>
  <si>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</si>
  <si>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</si>
  <si>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</si>
  <si>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</si>
  <si>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</si>
  <si>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</si>
  <si>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</si>
  <si>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</si>
  <si>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</si>
  <si>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</si>
  <si>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</si>
  <si>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</si>
  <si>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</si>
  <si>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</si>
  <si>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</si>
  <si>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</si>
  <si>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</si>
  <si>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</si>
  <si>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</si>
  <si>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</si>
  <si>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</si>
  <si>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</si>
  <si>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</si>
  <si>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</si>
  <si>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</si>
  <si>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</si>
  <si>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</si>
  <si>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</si>
  <si>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</si>
  <si>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</si>
  <si>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</si>
  <si>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</si>
  <si>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</si>
  <si>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</si>
  <si>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</si>
  <si>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</si>
  <si>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</si>
  <si>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</si>
  <si>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</si>
  <si>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</si>
  <si>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</si>
  <si>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</si>
  <si>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</si>
  <si>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</si>
  <si>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</si>
  <si>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</si>
  <si>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</si>
  <si>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</si>
  <si>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</si>
  <si>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</si>
  <si>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</si>
  <si>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</si>
  <si>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</si>
  <si>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</si>
  <si>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</si>
  <si>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</si>
  <si>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</si>
  <si>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</si>
  <si>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</si>
  <si>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</si>
  <si>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</si>
  <si>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</si>
  <si>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</si>
  <si>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</si>
  <si>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</si>
  <si>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</si>
  <si>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</si>
  <si>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</si>
  <si>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</si>
  <si>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</si>
  <si>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</si>
  <si>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</si>
  <si>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</si>
  <si>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</si>
  <si>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</si>
  <si>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</si>
  <si>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</si>
  <si>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</si>
  <si>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</si>
  <si>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</si>
  <si>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</si>
  <si>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</si>
  <si>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</si>
  <si>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</si>
  <si>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</si>
  <si>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</si>
  <si>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</si>
  <si>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</si>
  <si>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</si>
  <si>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</si>
  <si>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</si>
  <si>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</si>
  <si>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</si>
  <si>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</si>
  <si>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</si>
  <si>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</si>
  <si>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</si>
  <si>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</si>
  <si>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</si>
  <si>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</si>
  <si>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</si>
  <si>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</si>
  <si>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</si>
  <si>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</si>
  <si>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</si>
  <si>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</si>
  <si>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</si>
  <si>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</si>
  <si>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</si>
  <si>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</si>
  <si>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</si>
  <si>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</si>
  <si>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</si>
  <si>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</si>
  <si>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</si>
  <si>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</si>
  <si>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</si>
  <si>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</si>
  <si>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</si>
  <si>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</si>
  <si>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</si>
  <si>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</si>
  <si>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</si>
  <si>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</si>
  <si>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</si>
  <si>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</si>
  <si>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</si>
  <si>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</si>
  <si>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</si>
  <si>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</si>
  <si>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</si>
  <si>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</si>
  <si>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</si>
  <si>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</si>
  <si>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</si>
  <si>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</si>
  <si>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</si>
  <si>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</si>
  <si>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</si>
  <si>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</si>
  <si>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</si>
  <si>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</si>
  <si>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</si>
  <si>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</si>
  <si>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</si>
  <si>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</si>
  <si>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</si>
  <si>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</si>
  <si>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</si>
  <si>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</si>
  <si>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</si>
  <si>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</si>
  <si>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</si>
  <si>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</si>
  <si>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</si>
  <si>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</si>
  <si>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</si>
  <si>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</si>
  <si>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</si>
  <si>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</si>
  <si>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</si>
  <si>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</si>
  <si>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</si>
  <si>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</si>
  <si>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</si>
  <si>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</si>
  <si>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</si>
  <si>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</si>
  <si>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</si>
  <si>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</si>
  <si>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</si>
  <si>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</si>
  <si>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</si>
  <si>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</si>
  <si>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</si>
  <si>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</si>
  <si>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</si>
  <si>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</si>
  <si>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</si>
  <si>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</si>
  <si>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</si>
  <si>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</si>
  <si>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</si>
  <si>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</si>
  <si>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</si>
  <si>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</si>
  <si>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</si>
  <si>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</si>
  <si>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</si>
  <si>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</si>
  <si>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</si>
  <si>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</si>
  <si>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</si>
  <si>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</si>
  <si>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</si>
  <si>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</si>
  <si>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</si>
  <si>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</si>
  <si>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</si>
  <si>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</si>
  <si>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</si>
  <si>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</si>
  <si>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</si>
  <si>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</si>
  <si>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</si>
  <si>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</si>
  <si>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</si>
  <si>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</si>
  <si>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</si>
  <si>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</si>
  <si>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</si>
  <si>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</si>
  <si>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</si>
  <si>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</si>
  <si>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</si>
  <si>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</si>
  <si>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</si>
  <si>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</si>
  <si>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</si>
  <si>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</si>
  <si>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</si>
  <si>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</si>
  <si>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</si>
  <si>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</si>
  <si>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</si>
  <si>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</si>
  <si>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</si>
  <si>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</si>
  <si>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</si>
  <si>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</si>
  <si>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</si>
  <si>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</si>
  <si>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</si>
  <si>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</si>
  <si>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</si>
  <si>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</si>
  <si>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</si>
  <si>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</si>
  <si>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</si>
  <si>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</si>
  <si>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</si>
  <si>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</si>
  <si>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</si>
  <si>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</si>
  <si>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</si>
  <si>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</si>
  <si>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</si>
  <si>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</si>
  <si>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</si>
  <si>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</si>
  <si>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</si>
  <si>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</si>
  <si>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</si>
  <si>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</si>
  <si>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</si>
  <si>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</si>
  <si>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</si>
  <si>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</si>
  <si>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</si>
  <si>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</si>
  <si>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</si>
  <si>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</si>
  <si>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</si>
  <si>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</si>
  <si>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</si>
  <si>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</si>
  <si>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</si>
  <si>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</si>
  <si>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</si>
  <si>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</si>
  <si>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</si>
  <si>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</si>
  <si>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</si>
  <si>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</si>
  <si>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</si>
  <si>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</si>
  <si>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</si>
  <si>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</si>
  <si>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</si>
  <si>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</si>
  <si>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</si>
  <si>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</si>
  <si>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</si>
  <si>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</si>
  <si>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</si>
  <si>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</si>
  <si>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</si>
  <si>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</si>
  <si>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</si>
  <si>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</si>
  <si>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</si>
  <si>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</si>
  <si>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</si>
  <si>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</si>
  <si>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</si>
  <si>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</si>
  <si>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</si>
  <si>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</si>
  <si>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</si>
  <si>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</si>
  <si>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</si>
  <si>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</si>
  <si>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</si>
  <si>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</si>
  <si>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</si>
  <si>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</si>
  <si>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</si>
  <si>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</si>
  <si>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</si>
  <si>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</si>
  <si>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</si>
  <si>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</si>
  <si>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</si>
  <si>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</si>
  <si>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</si>
  <si>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</si>
  <si>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</si>
  <si>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</si>
  <si>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</si>
  <si>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</si>
  <si>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</si>
  <si>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</si>
  <si>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</si>
  <si>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</si>
  <si>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</si>
  <si>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</si>
  <si>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</si>
  <si>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</si>
  <si>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</si>
  <si>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</si>
  <si>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</si>
  <si>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</si>
  <si>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</si>
  <si>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</si>
  <si>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</si>
  <si>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</si>
  <si>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</si>
  <si>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</si>
  <si>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</si>
  <si>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</si>
  <si>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</si>
  <si>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</si>
  <si>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</si>
  <si>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</si>
  <si>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</si>
  <si>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</si>
  <si>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</si>
  <si>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</si>
  <si>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</si>
  <si>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</si>
  <si>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</si>
  <si>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</si>
  <si>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</si>
  <si>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</si>
  <si>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</si>
  <si>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</si>
  <si>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</si>
  <si>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</si>
  <si>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</si>
  <si>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</si>
  <si>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</si>
  <si>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</si>
  <si>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</si>
  <si>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</si>
  <si>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</si>
  <si>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</si>
  <si>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</si>
  <si>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</si>
  <si>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</si>
  <si>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</si>
  <si>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</si>
  <si>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</si>
  <si>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</si>
  <si>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</si>
  <si>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</si>
  <si>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</si>
  <si>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</si>
  <si>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</si>
  <si>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</si>
  <si>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</si>
  <si>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</si>
  <si>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</si>
  <si>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</si>
  <si>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</si>
  <si>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</si>
  <si>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</si>
  <si>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</si>
  <si>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</si>
  <si>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</si>
  <si>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</si>
  <si>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</si>
  <si>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</si>
  <si>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</si>
  <si>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</si>
  <si>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</si>
  <si>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</si>
  <si>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</si>
  <si>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</si>
  <si>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</si>
  <si>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</si>
  <si>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</si>
  <si>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</si>
  <si>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</si>
  <si>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</si>
  <si>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</si>
  <si>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</si>
  <si>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</si>
  <si>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</si>
  <si>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</si>
  <si>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</si>
  <si>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</si>
  <si>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</si>
  <si>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</si>
  <si>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</si>
  <si>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</si>
  <si>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</si>
  <si>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</si>
  <si>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</si>
  <si>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</si>
  <si>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</si>
  <si>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</si>
  <si>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</si>
  <si>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</si>
  <si>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</si>
  <si>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</si>
  <si>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</si>
  <si>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</si>
  <si>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</si>
  <si>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</si>
  <si>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</si>
  <si>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</si>
  <si>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</si>
  <si>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</si>
  <si>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</si>
  <si>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</si>
  <si>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</si>
  <si>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</si>
  <si>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</si>
  <si>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</si>
  <si>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</si>
  <si>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</si>
  <si>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</si>
  <si>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</si>
  <si>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</si>
  <si>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</si>
  <si>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</si>
  <si>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</si>
  <si>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</si>
  <si>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</si>
  <si>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</si>
  <si>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</si>
  <si>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</si>
  <si>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</si>
  <si>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</si>
  <si>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</si>
  <si>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</si>
  <si>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</si>
  <si>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</si>
  <si>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</si>
  <si>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</si>
  <si>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</si>
  <si>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</si>
  <si>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</si>
  <si>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</si>
  <si>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</si>
  <si>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</si>
  <si>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</si>
  <si>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</si>
  <si>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>Troca de trilho + rebatimento</t>
  </si>
  <si>
    <t>ZEM-2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</si>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</sst>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146" activePane="bottomRight" state="frozen"/>
      <selection pane="bottomRight" activeCell="F151" sqref="F15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1.0000000000000002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1174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1175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1176</v>
      </c>
      <c r="BK124" s="17" t="s">
        <v>1177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1178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1179</v>
      </c>
      <c r="BK125" s="17" t="s">
        <v>1180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1181</v>
      </c>
      <c r="BK126" s="17" t="s">
        <v>1180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1179</v>
      </c>
      <c r="BK127" s="17" t="s">
        <v>1180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1182</v>
      </c>
      <c r="BK128" s="17" t="s">
        <v>1183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1184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1185</v>
      </c>
      <c r="N129" s="204" t="s">
        <v>1186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1187</v>
      </c>
      <c r="BK129" s="17" t="s">
        <v>1188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1189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>
        <f t="shared" si="14"/>
        <v>0</v>
      </c>
      <c r="AZ136" s="14"/>
      <c r="BA136" s="72"/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1190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1191</v>
      </c>
      <c r="J154" s="217">
        <v>48</v>
      </c>
      <c r="K154" s="217">
        <v>158</v>
      </c>
      <c r="L154" s="84" t="s">
        <v>317</v>
      </c>
      <c r="M154" s="204" t="s">
        <v>1192</v>
      </c>
      <c r="N154" s="204" t="s">
        <v>1193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1194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1195</v>
      </c>
      <c r="N165" s="204" t="s">
        <v>1196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1197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1198</v>
      </c>
      <c r="I167" s="173" t="s">
        <v>1199</v>
      </c>
      <c r="J167" s="217">
        <v>48</v>
      </c>
      <c r="K167" s="217">
        <v>102</v>
      </c>
      <c r="L167" s="84" t="s">
        <v>317</v>
      </c>
      <c r="M167" s="204" t="s">
        <v>1200</v>
      </c>
      <c r="N167" s="204" t="s">
        <v>1201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1202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1203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1204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1205</v>
      </c>
      <c r="C4" s="331" t="s">
        <v>1206</v>
      </c>
      <c r="D4" s="331" t="s">
        <v>1207</v>
      </c>
      <c r="E4" s="331" t="s">
        <v>1208</v>
      </c>
      <c r="F4" s="331" t="s">
        <v>8</v>
      </c>
      <c r="G4" s="331" t="s">
        <v>1209</v>
      </c>
    </row>
    <row r="5" spans="2:8">
      <c r="B5" s="334" t="s">
        <v>1147</v>
      </c>
      <c r="C5" s="334">
        <v>314978</v>
      </c>
      <c r="D5" s="334" t="s">
        <v>1210</v>
      </c>
      <c r="E5" s="334" t="s">
        <v>537</v>
      </c>
      <c r="F5" s="334" t="s">
        <v>101</v>
      </c>
      <c r="G5" s="335">
        <v>46143</v>
      </c>
    </row>
    <row r="6" spans="2:8">
      <c r="B6" s="334" t="s">
        <v>1211</v>
      </c>
      <c r="C6" s="334">
        <v>256790</v>
      </c>
      <c r="D6" s="334" t="s">
        <v>1212</v>
      </c>
      <c r="E6" s="334" t="s">
        <v>537</v>
      </c>
      <c r="F6" s="334" t="s">
        <v>1213</v>
      </c>
      <c r="G6" s="335">
        <v>45992</v>
      </c>
    </row>
    <row r="7" spans="2:8">
      <c r="B7" s="334" t="s">
        <v>1214</v>
      </c>
      <c r="C7" s="334">
        <v>265193</v>
      </c>
      <c r="D7" s="334" t="s">
        <v>1215</v>
      </c>
      <c r="E7" s="334" t="s">
        <v>538</v>
      </c>
      <c r="F7" s="334" t="s">
        <v>1216</v>
      </c>
      <c r="G7" s="334" t="s">
        <v>1217</v>
      </c>
    </row>
    <row r="8" spans="2:8">
      <c r="B8" s="334" t="s">
        <v>1218</v>
      </c>
      <c r="C8" s="334">
        <v>293716</v>
      </c>
      <c r="D8" s="334" t="s">
        <v>1219</v>
      </c>
      <c r="E8" s="334" t="s">
        <v>538</v>
      </c>
      <c r="F8" s="334" t="s">
        <v>1216</v>
      </c>
      <c r="G8" s="335">
        <v>46204</v>
      </c>
    </row>
    <row r="9" spans="2:8">
      <c r="B9" s="334" t="s">
        <v>1220</v>
      </c>
      <c r="C9" s="334">
        <v>257258</v>
      </c>
      <c r="D9" s="334" t="s">
        <v>1221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1222</v>
      </c>
      <c r="C10" s="334">
        <v>371147</v>
      </c>
      <c r="D10" s="334" t="s">
        <v>1223</v>
      </c>
      <c r="E10" s="334" t="s">
        <v>539</v>
      </c>
      <c r="F10" s="334" t="s">
        <v>144</v>
      </c>
      <c r="G10" s="334" t="s">
        <v>1217</v>
      </c>
    </row>
    <row r="11" spans="2:8">
      <c r="B11" s="334" t="s">
        <v>1224</v>
      </c>
      <c r="C11" s="334">
        <v>259230</v>
      </c>
      <c r="D11" s="334" t="s">
        <v>1225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1226</v>
      </c>
      <c r="C12" s="334">
        <v>370705</v>
      </c>
      <c r="D12" s="334"/>
      <c r="E12" s="334" t="s">
        <v>539</v>
      </c>
      <c r="F12" s="334" t="s">
        <v>144</v>
      </c>
      <c r="G12" s="334" t="s">
        <v>1217</v>
      </c>
    </row>
    <row r="13" spans="2:8">
      <c r="B13" s="334" t="s">
        <v>1227</v>
      </c>
      <c r="C13" s="334">
        <v>258542</v>
      </c>
      <c r="D13" s="334" t="s">
        <v>1228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1229</v>
      </c>
      <c r="C14" s="334">
        <v>257050</v>
      </c>
      <c r="D14" s="334" t="s">
        <v>1230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1231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1232</v>
      </c>
      <c r="E3" s="326" t="s">
        <v>1233</v>
      </c>
      <c r="F3" s="326" t="s">
        <v>1234</v>
      </c>
      <c r="G3" s="331" t="s">
        <v>1235</v>
      </c>
      <c r="H3" s="326" t="s">
        <v>1236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1237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1238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1239</v>
      </c>
      <c r="G6" s="333" t="s">
        <v>1240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1241</v>
      </c>
      <c r="H7" s="327"/>
    </row>
    <row r="8" spans="3:8">
      <c r="C8" s="327" t="s">
        <v>464</v>
      </c>
      <c r="D8" s="327" t="s">
        <v>1242</v>
      </c>
      <c r="E8" s="328">
        <v>45993</v>
      </c>
      <c r="F8" s="327">
        <v>12000</v>
      </c>
      <c r="G8" s="332" t="s">
        <v>1243</v>
      </c>
      <c r="H8" s="327"/>
    </row>
    <row r="9" spans="3:8" ht="29.25">
      <c r="C9" s="327" t="s">
        <v>464</v>
      </c>
      <c r="D9" s="327" t="s">
        <v>1244</v>
      </c>
      <c r="E9" s="328">
        <v>45993</v>
      </c>
      <c r="F9" s="327">
        <v>9000</v>
      </c>
      <c r="G9" s="332" t="s">
        <v>1245</v>
      </c>
      <c r="H9" s="327"/>
    </row>
    <row r="10" spans="3:8" ht="29.25">
      <c r="C10" s="327" t="s">
        <v>464</v>
      </c>
      <c r="D10" s="327" t="s">
        <v>1246</v>
      </c>
      <c r="E10" s="328">
        <v>45993</v>
      </c>
      <c r="F10" s="327">
        <v>10000</v>
      </c>
      <c r="G10" s="332" t="s">
        <v>1245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1247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U3006" sqref="U300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1248</v>
      </c>
      <c r="W1" s="379"/>
      <c r="X1" s="379"/>
      <c r="Y1" s="104"/>
    </row>
    <row r="2" spans="1:25" s="101" customFormat="1" ht="11.25" customHeight="1">
      <c r="A2" s="105" t="s">
        <v>1249</v>
      </c>
      <c r="B2" s="105" t="s">
        <v>1250</v>
      </c>
      <c r="C2" s="105" t="s">
        <v>313</v>
      </c>
      <c r="D2" s="106" t="s">
        <v>869</v>
      </c>
      <c r="E2" s="106" t="s">
        <v>870</v>
      </c>
      <c r="F2" s="106" t="s">
        <v>1251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1252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200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200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200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200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322</v>
      </c>
      <c r="W143" s="112">
        <f ca="1">_xlfn.XLOOKUP(G143&amp;$W$2,BS_CONTROLE[CHAVE],BS_CONTROLE[Quantidade_11],"-")</f>
        <v>312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200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200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62</v>
      </c>
      <c r="W160" s="112">
        <f ca="1">_xlfn.XLOOKUP(G160&amp;$W$2,BS_CONTROLE[CHAVE],BS_CONTROLE[Quantidade_11],"-")</f>
        <v>55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65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322</v>
      </c>
      <c r="W177" s="112">
        <f ca="1">_xlfn.XLOOKUP(G177&amp;$W$2,BS_CONTROLE[CHAVE],BS_CONTROLE[Quantidade_11],"-")</f>
        <v>312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200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1253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1254</v>
      </c>
      <c r="D5" s="381"/>
      <c r="E5" s="381"/>
      <c r="F5" s="381"/>
      <c r="G5" s="381"/>
      <c r="H5" s="381"/>
      <c r="I5" s="381"/>
      <c r="J5" s="382"/>
      <c r="K5" s="383" t="s">
        <v>1255</v>
      </c>
      <c r="L5" s="384"/>
      <c r="M5" s="384"/>
      <c r="N5" s="384"/>
      <c r="O5" s="385" t="s">
        <v>1256</v>
      </c>
      <c r="P5" s="386"/>
      <c r="Q5" s="387"/>
    </row>
    <row r="6" spans="1:17" s="94" customFormat="1" ht="15.75" customHeight="1">
      <c r="A6" s="88" t="s">
        <v>1251</v>
      </c>
      <c r="B6" s="95" t="s">
        <v>1250</v>
      </c>
      <c r="C6" s="96" t="s">
        <v>869</v>
      </c>
      <c r="D6" s="97" t="s">
        <v>870</v>
      </c>
      <c r="E6" s="96" t="s">
        <v>1257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1258</v>
      </c>
      <c r="M6" s="139" t="s">
        <v>335</v>
      </c>
      <c r="N6" s="140" t="s">
        <v>864</v>
      </c>
      <c r="O6" s="246" t="s">
        <v>907</v>
      </c>
      <c r="P6" s="157"/>
      <c r="Q6" s="193" t="s">
        <v>1259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1260</v>
      </c>
      <c r="C2" s="96" t="s">
        <v>854</v>
      </c>
      <c r="D2" s="96" t="s">
        <v>856</v>
      </c>
      <c r="E2" s="96" t="s">
        <v>1261</v>
      </c>
      <c r="F2" s="96" t="s">
        <v>1262</v>
      </c>
      <c r="G2" s="96" t="s">
        <v>1263</v>
      </c>
      <c r="H2" s="96" t="s">
        <v>1264</v>
      </c>
      <c r="I2" s="96" t="s">
        <v>1265</v>
      </c>
      <c r="J2" s="96" t="s">
        <v>1266</v>
      </c>
      <c r="K2" s="131" t="s">
        <v>1267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2025-12-05T20:12:12Z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