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274" documentId="8_{B6337239-1A00-434D-AAD0-422EA1FEB5AE}" xr6:coauthVersionLast="47" xr6:coauthVersionMax="47" xr10:uidLastSave="{37987C93-9AF7-4F04-9E05-5E7FDAF0FA1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02" i="1" l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41" i="1" a="1"/>
  <c r="M141" i="1"/>
  <c r="M140" i="1" a="1"/>
  <c r="M140" i="1"/>
  <c r="M139" i="1" a="1"/>
  <c r="M139" i="1"/>
  <c r="M138" i="1" a="1"/>
  <c r="M138" i="1"/>
  <c r="M137" i="1" a="1"/>
  <c r="M137" i="1"/>
  <c r="M136" i="1" a="1"/>
  <c r="M136" i="1"/>
  <c r="M135" i="1" a="1"/>
  <c r="M135" i="1"/>
  <c r="M134" i="1" a="1"/>
  <c r="M134" i="1"/>
  <c r="M133" i="1" a="1"/>
  <c r="M133" i="1"/>
  <c r="M132" i="1" a="1"/>
  <c r="M132" i="1"/>
  <c r="M131" i="1" a="1"/>
  <c r="M131" i="1"/>
  <c r="M130" i="1" a="1"/>
  <c r="M130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41" i="1" a="1"/>
  <c r="N141" i="1"/>
  <c r="N140" i="1" a="1"/>
  <c r="N140" i="1"/>
  <c r="N139" i="1" a="1"/>
  <c r="N139" i="1"/>
  <c r="N138" i="1" a="1"/>
  <c r="N138" i="1"/>
  <c r="N137" i="1" a="1"/>
  <c r="N137" i="1"/>
  <c r="N136" i="1" a="1"/>
  <c r="N136" i="1"/>
  <c r="N135" i="1" a="1"/>
  <c r="N135" i="1"/>
  <c r="N134" i="1" a="1"/>
  <c r="N134" i="1"/>
  <c r="N133" i="1" a="1"/>
  <c r="N133" i="1"/>
  <c r="N132" i="1" a="1"/>
  <c r="N132" i="1"/>
  <c r="N131" i="1" a="1"/>
  <c r="N131" i="1"/>
  <c r="N130" i="1" a="1"/>
  <c r="N130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/>
  <c r="T308" i="1" a="1"/>
  <c r="T308" i="1" s="1"/>
  <c r="S308" i="1" a="1"/>
  <c r="S308" i="1" s="1"/>
  <c r="T307" i="1" a="1"/>
  <c r="T307" i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/>
  <c r="S304" i="1" a="1"/>
  <c r="S304" i="1" s="1"/>
  <c r="T303" i="1" a="1"/>
  <c r="T303" i="1" s="1"/>
  <c r="S303" i="1" a="1"/>
  <c r="S303" i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/>
  <c r="T299" i="1" a="1"/>
  <c r="T299" i="1" s="1"/>
  <c r="S299" i="1" a="1"/>
  <c r="S299" i="1" s="1"/>
  <c r="T298" i="1" a="1"/>
  <c r="T298" i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/>
  <c r="S295" i="1" a="1"/>
  <c r="S295" i="1" s="1"/>
  <c r="T294" i="1" a="1"/>
  <c r="T294" i="1" s="1"/>
  <c r="S294" i="1" a="1"/>
  <c r="S294" i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/>
  <c r="S286" i="1" a="1"/>
  <c r="S286" i="1" s="1"/>
  <c r="T285" i="1" a="1"/>
  <c r="T285" i="1" s="1"/>
  <c r="S285" i="1" a="1"/>
  <c r="S285" i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/>
  <c r="T281" i="1" a="1"/>
  <c r="T281" i="1" s="1"/>
  <c r="S281" i="1" a="1"/>
  <c r="S281" i="1" s="1"/>
  <c r="T280" i="1" a="1"/>
  <c r="T280" i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/>
  <c r="S277" i="1" a="1"/>
  <c r="S277" i="1" s="1"/>
  <c r="T276" i="1" a="1"/>
  <c r="T276" i="1" s="1"/>
  <c r="S276" i="1" a="1"/>
  <c r="S276" i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/>
  <c r="T272" i="1" a="1"/>
  <c r="T272" i="1" s="1"/>
  <c r="S272" i="1" a="1"/>
  <c r="S272" i="1" s="1"/>
  <c r="T271" i="1" a="1"/>
  <c r="T271" i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/>
  <c r="S268" i="1" a="1"/>
  <c r="S268" i="1" s="1"/>
  <c r="T267" i="1" a="1"/>
  <c r="T267" i="1" s="1"/>
  <c r="S267" i="1" a="1"/>
  <c r="S267" i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BR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AM124" i="1"/>
  <c r="AN124" i="1"/>
  <c r="R124" i="1"/>
  <c r="U124" i="1"/>
  <c r="AI124" i="1"/>
  <c r="BB124" i="1" s="1"/>
  <c r="AK124" i="1"/>
  <c r="K126" i="11" s="1"/>
  <c r="AL124" i="1"/>
  <c r="AO124" i="1"/>
  <c r="AP124" i="1"/>
  <c r="M126" i="11" s="1"/>
  <c r="AQ124" i="1"/>
  <c r="AY124" i="1"/>
  <c r="BR124" i="1" s="1"/>
  <c r="BF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46" i="12"/>
  <c r="D231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M356" i="11"/>
  <c r="K357" i="11"/>
  <c r="M357" i="11"/>
  <c r="K358" i="11"/>
  <c r="M358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5" i="1" l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<sst xmlns="http://schemas.openxmlformats.org/spreadsheetml/2006/main" count="5344" uniqueCount="1237">
  <si>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</si>
  <si>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</si>
  <si>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</si>
  <si>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</si>
  <si>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</si>
  <si>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</si>
  <si>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</si>
  <si>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</si>
  <si>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</si>
  <si>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</si>
  <si>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</si>
  <si>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</si>
  <si>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</si>
  <si>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</si>
  <si>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</si>
  <si>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</si>
  <si>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</si>
  <si>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</si>
  <si>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</si>
  <si>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</si>
  <si>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</si>
  <si>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</si>
  <si>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</si>
  <si>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</si>
  <si>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</si>
  <si>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</si>
  <si>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</si>
  <si>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</si>
  <si>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</si>
  <si>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</si>
  <si>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</si>
  <si>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</si>
  <si>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</si>
  <si>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</si>
  <si>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</si>
  <si>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</si>
  <si>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</si>
  <si>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</si>
  <si>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</si>
  <si>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</si>
  <si>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</si>
  <si>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</si>
  <si>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</si>
  <si>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</si>
  <si>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</si>
  <si>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</si>
  <si>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</si>
  <si>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</si>
  <si>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</si>
  <si>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</si>
  <si>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</si>
  <si>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</si>
  <si>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</si>
  <si>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</si>
  <si>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</si>
  <si>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</si>
  <si>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</si>
  <si>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</si>
  <si>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</si>
  <si>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</si>
  <si>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</si>
  <si>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</si>
  <si>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</si>
  <si>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</si>
  <si>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</si>
  <si>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</si>
  <si>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</si>
  <si>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</si>
  <si>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</si>
  <si>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</si>
  <si>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</si>
  <si>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</si>
  <si>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</si>
  <si>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</si>
  <si>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</si>
  <si>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</si>
  <si>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</si>
  <si>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</si>
  <si>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</si>
  <si>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</si>
  <si>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</si>
  <si>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</si>
  <si>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</si>
  <si>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</si>
  <si>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</si>
  <si>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</si>
  <si>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</si>
  <si>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</si>
  <si>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</si>
  <si>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</si>
  <si>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</si>
  <si>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</si>
  <si>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</si>
  <si>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</si>
  <si>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</si>
  <si>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</si>
  <si>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</si>
  <si>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</si>
  <si>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</si>
  <si>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</si>
  <si>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</si>
  <si>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</si>
  <si>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</si>
  <si>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</si>
  <si>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</si>
  <si>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</si>
  <si>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</si>
  <si>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</si>
  <si>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</si>
  <si>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</si>
  <si>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</si>
  <si>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</si>
  <si>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</si>
  <si>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</si>
  <si>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</si>
  <si>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</si>
  <si>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</si>
  <si>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</si>
  <si>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</si>
  <si>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</si>
  <si>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</si>
  <si>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</si>
  <si>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</si>
  <si>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</si>
  <si>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</si>
  <si>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</si>
  <si>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</si>
  <si>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</si>
  <si>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</si>
  <si>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</si>
  <si>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</si>
  <si>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</si>
  <si>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</si>
  <si>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</si>
  <si>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</si>
  <si>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</si>
  <si>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</si>
  <si>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</si>
  <si>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</si>
  <si>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</si>
  <si>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</si>
  <si>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</si>
  <si>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</si>
  <si>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</si>
  <si>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</si>
  <si>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</si>
  <si>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</si>
  <si>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</si>
  <si>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</si>
  <si>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</si>
  <si>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</si>
  <si>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</si>
  <si>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</si>
  <si>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</si>
  <si>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</si>
  <si>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</si>
  <si>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</si>
  <si>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</si>
  <si>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</si>
  <si>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</si>
  <si>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</si>
  <si>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</si>
  <si>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</si>
  <si>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</si>
  <si>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</si>
  <si>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</si>
  <si>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</si>
  <si>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</si>
  <si>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</si>
  <si>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</si>
  <si>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</si>
  <si>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</si>
  <si>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</si>
  <si>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</si>
  <si>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</si>
  <si>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</si>
  <si>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</si>
  <si>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</si>
  <si>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</si>
  <si>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</si>
  <si>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</si>
  <si>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</si>
  <si>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</si>
  <si>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</si>
  <si>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</si>
  <si>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</si>
  <si>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</si>
  <si>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</si>
  <si>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</si>
  <si>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</si>
  <si>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</si>
  <si>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</si>
  <si>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</si>
  <si>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</si>
  <si>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</si>
  <si>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</si>
  <si>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</si>
  <si>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</si>
  <si>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</si>
  <si>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</si>
  <si>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</si>
  <si>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</si>
  <si>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</si>
  <si>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</si>
  <si>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</si>
  <si>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</si>
  <si>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</si>
  <si>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</si>
  <si>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</si>
  <si>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</si>
  <si>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</si>
  <si>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</si>
  <si>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</si>
  <si>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</si>
  <si>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</si>
  <si>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</si>
  <si>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</si>
  <si>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</si>
  <si>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</si>
  <si>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</si>
  <si>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</si>
  <si>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</si>
  <si>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</si>
  <si>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</si>
  <si>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</si>
  <si>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</si>
  <si>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</si>
  <si>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</si>
  <si>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</si>
  <si>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</si>
  <si>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</si>
  <si>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</si>
  <si>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</si>
  <si>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</si>
  <si>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</si>
  <si>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</si>
  <si>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</si>
  <si>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</si>
  <si>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</si>
  <si>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</si>
  <si>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</si>
  <si>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</si>
  <si>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</si>
  <si>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</si>
  <si>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</si>
  <si>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</si>
  <si>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</si>
  <si>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</si>
  <si>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</si>
  <si>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</si>
  <si>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</si>
  <si>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</si>
  <si>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</si>
  <si>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</si>
  <si>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</si>
  <si>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</si>
  <si>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</si>
  <si>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</si>
  <si>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</si>
  <si>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</si>
  <si>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</si>
  <si>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</si>
  <si>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</si>
  <si>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</si>
  <si>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</si>
  <si>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</si>
  <si>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</si>
  <si>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</si>
  <si>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</si>
  <si>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</si>
  <si>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</si>
  <si>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</si>
  <si>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</si>
  <si>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</si>
  <si>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</si>
  <si>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</si>
  <si>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</si>
  <si>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</si>
  <si>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</si>
  <si>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</si>
  <si>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</si>
  <si>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</si>
  <si>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</si>
  <si>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</si>
  <si>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</si>
  <si>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</si>
  <si>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</si>
  <si>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</si>
  <si>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</si>
  <si>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</si>
  <si>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</si>
  <si>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</si>
  <si>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</si>
  <si>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</si>
  <si>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</si>
  <si>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</si>
  <si>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</si>
  <si>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</si>
  <si>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</si>
  <si>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</si>
  <si>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</si>
  <si>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</si>
  <si>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</si>
  <si>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</si>
  <si>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</si>
  <si>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</si>
  <si>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</si>
  <si>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</si>
  <si>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</si>
  <si>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</si>
  <si>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</si>
  <si>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</si>
  <si>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</si>
  <si>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</si>
  <si>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</si>
  <si>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</si>
  <si>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</si>
  <si>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</si>
  <si>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</si>
  <si>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</si>
  <si>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</si>
  <si>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</si>
  <si>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</si>
  <si>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</si>
  <si>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</si>
  <si>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</si>
  <si>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</si>
  <si>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</si>
  <si>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</si>
  <si>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</si>
  <si>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</si>
  <si>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</si>
  <si>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</si>
  <si>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</si>
  <si>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</si>
  <si>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</si>
  <si>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</si>
  <si>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</si>
  <si>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</si>
  <si>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</si>
  <si>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</si>
  <si>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</si>
  <si>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</si>
  <si>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</si>
  <si>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</si>
  <si>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</si>
  <si>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</si>
  <si>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</si>
  <si>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</si>
  <si>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</si>
  <si>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</si>
  <si>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</si>
  <si>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</si>
  <si>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</si>
  <si>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</si>
  <si>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</si>
  <si>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</si>
  <si>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</si>
  <si>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</si>
  <si>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</si>
  <si>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</si>
  <si>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</si>
  <si>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</si>
  <si>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</si>
  <si>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</si>
  <si>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</si>
  <si>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</si>
  <si>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</si>
  <si>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</si>
  <si>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</si>
  <si>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</si>
  <si>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</si>
  <si>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</si>
  <si>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</si>
  <si>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</si>
  <si>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</si>
  <si>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</si>
  <si>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</si>
  <si>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</si>
  <si>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</si>
  <si>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</si>
  <si>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</si>
  <si>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</si>
  <si>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</si>
  <si>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</si>
  <si>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</si>
  <si>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</si>
  <si>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</si>
  <si>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</si>
  <si>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</si>
  <si>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</si>
  <si>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</si>
  <si>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</si>
  <si>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</si>
  <si>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</si>
  <si>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</si>
  <si>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</si>
  <si>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</si>
  <si>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</si>
  <si>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</si>
  <si>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</si>
  <si>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</si>
  <si>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</si>
  <si>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</si>
  <si>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</si>
  <si>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</si>
  <si>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</si>
  <si>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</si>
  <si>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</si>
  <si>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</si>
  <si>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</si>
  <si>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</si>
  <si>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</si>
  <si>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</si>
  <si>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</si>
  <si>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</si>
  <si>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</si>
  <si>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</si>
  <si>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</si>
  <si>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</si>
  <si>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</si>
  <si>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</si>
  <si>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</si>
  <si>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</si>
  <si>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</si>
  <si>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</si>
  <si>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</si>
  <si>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</si>
  <si>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</si>
  <si>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</si>
  <si>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</si>
  <si>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</si>
  <si>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</si>
  <si>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</si>
  <si>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</si>
  <si>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</si>
  <si>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</si>
  <si>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</si>
  <si>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</si>
  <si>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</si>
  <si>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</si>
  <si>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</si>
  <si>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</si>
  <si>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</si>
  <si>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</si>
  <si>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</si>
  <si>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</si>
  <si>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</si>
  <si>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</si>
  <si>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</si>
  <si>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</si>
  <si>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</si>
  <si>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</si>
  <si>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</si>
  <si>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</si>
  <si>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</si>
  <si>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</si>
  <si>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</si>
  <si>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</si>
  <si>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</si>
  <si>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</si>
  <si>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</si>
  <si>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</si>
  <si>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</si>
  <si>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</si>
  <si>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</si>
  <si>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</si>
  <si>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</si>
  <si>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</si>
  <si>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</si>
  <si>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</si>
  <si>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</si>
  <si>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</si>
  <si>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</si>
  <si>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</si>
  <si>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</si>
  <si>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</si>
  <si>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</si>
  <si>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</si>
  <si>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</si>
  <si>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</si>
  <si>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</si>
  <si>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</si>
  <si>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</si>
  <si>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</si>
  <si>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</si>
  <si>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</si>
  <si>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</si>
  <si>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</si>
  <si>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</si>
  <si>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</si>
  <si>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</si>
  <si>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</si>
  <si>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</si>
  <si>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</si>
  <si>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</si>
  <si>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</si>
  <si>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</si>
  <si>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</si>
  <si>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</si>
  <si>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</si>
  <si>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</si>
  <si>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</si>
  <si>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</si>
  <si>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</si>
  <si>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</si>
  <si>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</si>
  <si>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</si>
  <si>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</si>
  <si>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</si>
  <si>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</si>
  <si>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</si>
  <si>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</si>
  <si>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</si>
  <si>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</si>
  <si>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</si>
  <si>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</si>
  <si>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</si>
  <si>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</si>
  <si>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</si>
  <si>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</si>
  <si>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</si>
  <si>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</si>
  <si>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</si>
  <si>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</si>
  <si>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</si>
  <si>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</si>
  <si>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</si>
  <si>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</si>
  <si>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</si>
  <si>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</si>
  <si>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</si>
  <si>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</si>
  <si>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</si>
  <si>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</si>
  <si>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</si>
  <si>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</si>
  <si>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</si>
  <si>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</si>
  <si>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</si>
  <si>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</si>
  <si>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</si>
  <si>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</si>
  <si>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</si>
  <si>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</si>
  <si>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</si>
  <si>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</si>
  <si>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</si>
  <si>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</si>
  <si>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</si>
  <si>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</si>
  <si>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</si>
  <si>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</si>
  <si>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</si>
  <si>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</si>
  <si>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</si>
  <si>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</si>
  <si>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</si>
  <si>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</si>
  <si>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</si>
  <si>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</si>
  <si>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</si>
  <si>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</si>
  <si>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</si>
  <si>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</si>
  <si>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</si>
  <si>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</si>
  <si>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</si>
  <si>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</si>
  <si>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</si>
  <si>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</si>
  <si>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</si>
  <si>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</si>
  <si>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</si>
  <si>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</si>
  <si>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</si>
  <si>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</si>
  <si>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</si>
  <si>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</si>
  <si>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</si>
  <si>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</si>
  <si>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</si>
  <si>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</si>
  <si>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</si>
  <si>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</si>
  <si>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</si>
  <si>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</si>
  <si>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</si>
  <si>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</si>
  <si>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</si>
  <si>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</si>
  <si>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</si>
  <si>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</si>
  <si>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</si>
  <si>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</si>
  <si>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</si>
  <si>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</si>
  <si>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</si>
  <si>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</si>
  <si>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</si>
  <si>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</si>
  <si>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</si>
  <si>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</si>
  <si>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</si>
  <si>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</si>
  <si>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</si>
  <si>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</si>
  <si>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</si>
  <si>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</si>
  <si>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</si>
  <si>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</si>
  <si>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</si>
  <si>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</si>
  <si>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</si>
  <si>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</si>
  <si>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</si>
  <si>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</si>
  <si>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</si>
  <si>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</si>
  <si>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</si>
  <si>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</si>
  <si>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</si>
  <si>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</si>
  <si>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</si>
  <si>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</si>
  <si>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</si>
  <si>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</si>
  <si>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</si>
  <si>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</si>
  <si>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</si>
  <si>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</si>
  <si>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</si>
  <si>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</si>
  <si>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</si>
  <si>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</si>
  <si>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</si>
  <si>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</si>
  <si>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</si>
  <si>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</si>
  <si>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</si>
  <si>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</si>
  <si>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</si>
  <si>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</si>
  <si>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</si>
  <si>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</si>
  <si>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</si>
  <si>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</si>
  <si>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</si>
  <si>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</si>
  <si>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</si>
  <si>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</si>
  <si>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</si>
  <si>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</si>
  <si>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</si>
  <si>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</si>
  <si>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</si>
  <si>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</si>
  <si>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</si>
  <si>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</si>
  <si>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</si>
  <si>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</si>
  <si>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</si>
  <si>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</si>
  <si>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</si>
  <si>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</si>
  <si>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</si>
  <si>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</si>
  <si>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</si>
  <si>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</si>
  <si>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</si>
  <si>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</si>
  <si>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</si>
  <si>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</si>
  <si>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</si>
  <si>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</si>
  <si>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</si>
  <si>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</si>
  <si>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</si>
  <si>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</si>
  <si>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</si>
  <si>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</si>
  <si>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</si>
  <si>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</si>
  <si>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</si>
  <si>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</si>
  <si>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</si>
  <si>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</si>
  <si>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</si>
  <si>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</si>
  <si>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</si>
  <si>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</si>
  <si>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</si>
  <si>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</si>
  <si>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</si>
  <si>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</si>
  <si>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</si>
  <si>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</si>
  <si>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</si>
  <si>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</si>
  <si>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</si>
  <si>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</si>
  <si>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</si>
  <si>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</si>
  <si>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</si>
  <si>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</si>
  <si>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</si>
  <si>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</si>
  <si>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</si>
  <si>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</si>
  <si>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</si>
  <si>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</si>
  <si>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</si>
  <si>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</si>
  <si>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</si>
  <si>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</si>
  <si>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</si>
  <si>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</si>
  <si>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</si>
  <si>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</si>
  <si>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</si>
  <si>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</si>
  <si>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</si>
  <si>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</si>
  <si>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</si>
  <si>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</si>
  <si>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</si>
  <si>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</si>
  <si>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</si>
  <si>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</si>
  <si>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</si>
  <si>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</si>
  <si>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</si>
  <si>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</si>
  <si>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</si>
  <si>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</si>
  <si>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</si>
  <si>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</si>
  <si>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</si>
  <si>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</si>
  <si>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</si>
  <si>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</si>
  <si>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</si>
  <si>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</si>
  <si>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</si>
  <si>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</si>
  <si>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</si>
  <si>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</si>
  <si>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</si>
  <si>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</si>
  <si>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</si>
  <si>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</si>
  <si>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</si>
  <si>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</si>
  <si>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</si>
  <si>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</si>
  <si>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</si>
  <si>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</si>
  <si>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</si>
  <si>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</si>
  <si>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</si>
  <si>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</si>
  <si>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</si>
  <si>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</si>
  <si>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</si>
  <si>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</si>
  <si>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</si>
  <si>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</si>
  <si>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</si>
  <si>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</si>
  <si>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</si>
  <si>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</si>
  <si>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</si>
  <si>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</si>
  <si>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</si>
  <si>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</si>
  <si>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</si>
  <si>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</si>
  <si>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</si>
  <si>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</si>
  <si>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</si>
  <si>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</si>
  <si>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</si>
  <si>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</si>
  <si>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</si>
  <si>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</si>
  <si>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</si>
  <si>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</si>
  <si>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</si>
  <si>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</si>
  <si>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</si>
  <si>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</si>
  <si>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</si>
  <si>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</si>
  <si>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</si>
  <si>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</si>
  <si>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</si>
  <si>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</si>
  <si>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</si>
  <si>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</si>
  <si>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</si>
  <si>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</si>
  <si>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</si>
  <si>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</si>
  <si>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</si>
  <si>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</si>
  <si>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</si>
  <si>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</si>
  <si>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</si>
  <si>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</si>
  <si>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</si>
  <si>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</si>
  <si>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</si>
  <si>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</si>
  <si>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</si>
  <si>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</si>
  <si>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</si>
  <si>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</si>
  <si>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</si>
  <si>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</si>
  <si>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</si>
  <si>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</si>
  <si>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</si>
  <si>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</si>
  <si>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</si>
  <si>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</si>
  <si>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</si>
  <si>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</si>
  <si>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</si>
  <si>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</si>
  <si>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</si>
  <si>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</si>
  <si>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</si>
  <si>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</si>
  <si>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</si>
  <si>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</si>
  <si>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</si>
  <si>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</si>
  <si>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</si>
  <si>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</si>
  <si>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</si>
  <si>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</si>
  <si>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</si>
  <si>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</si>
  <si>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</si>
  <si>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</si>
  <si>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</si>
  <si>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</si>
  <si>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</si>
  <si>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</si>
  <si>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</si>
  <si>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</si>
  <si>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</si>
  <si>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</si>
  <si>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</si>
  <si>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</si>
  <si>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</si>
  <si>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</si>
  <si>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</si>
  <si>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</si>
  <si>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</si>
  <si>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</si>
  <si>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</si>
  <si>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</si>
  <si>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</si>
  <si>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</si>
  <si>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</si>
  <si>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</si>
  <si>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</si>
  <si>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</si>
  <si>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</si>
  <si>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</si>
  <si>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</si>
  <si>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</si>
  <si>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</si>
  <si>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</si>
  <si>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</si>
  <si>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</si>
  <si>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</si>
  <si>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</si>
  <si>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</si>
  <si>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</si>
  <si>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</si>
  <si>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</si>
  <si>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</si>
  <si>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</si>
  <si>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</si>
  <si>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</si>
  <si>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</si>
  <si>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</si>
  <si>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</si>
  <si>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</si>
  <si>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</si>
  <si>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</si>
  <si>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</si>
  <si>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</si>
  <si>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</si>
  <si>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</si>
  <si>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</si>
  <si>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</si>
  <si>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</si>
  <si>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</si>
  <si>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</si>
  <si>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</si>
  <si>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</si>
  <si>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</si>
  <si>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</si>
  <si>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</si>
  <si>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</si>
  <si>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</si>
  <si>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</si>
  <si>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</si>
  <si>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</si>
  <si>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</si>
  <si>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</si>
  <si>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</si>
  <si>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</si>
  <si>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</si>
  <si>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</si>
  <si>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</si>
  <si>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</si>
  <si>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</si>
  <si>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</si>
  <si>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</si>
  <si>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</si>
  <si>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</si>
  <si>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</si>
  <si>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</si>
  <si>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</si>
  <si>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</si>
  <si>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</si>
  <si>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</si>
  <si>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</si>
  <si>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</si>
  <si>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</si>
  <si>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</si>
  <si>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</si>
  <si>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</si>
  <si>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</si>
  <si>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</si>
  <si>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</si>
  <si>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</si>
  <si>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</si>
  <si>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</si>
  <si>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</si>
  <si>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</si>
  <si>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</si>
  <si>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</si>
  <si>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</si>
  <si>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</si>
  <si>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</si>
  <si>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</si>
  <si>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</si>
  <si>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</si>
  <si>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</si>
  <si>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</si>
  <si>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</si>
  <si>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</si>
  <si>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</si>
  <si>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</si>
  <si>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</si>
  <si>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</si>
  <si>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</si>
  <si>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</si>
  <si>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</si>
  <si>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</si>
  <si>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</si>
  <si>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</si>
  <si>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</si>
  <si>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</si>
  <si>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</si>
  <si>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</si>
  <si>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</si>
  <si>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</si>
  <si>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</si>
  <si>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</si>
  <si>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</si>
  <si>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</si>
  <si>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</si>
  <si>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</si>
  <si>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</si>
  <si>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</si>
  <si>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</si>
  <si>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</si>
  <si>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</si>
  <si>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</si>
  <si>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</si>
  <si>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</si>
  <si>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</si>
  <si>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</si>
  <si>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</si>
  <si>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</si>
  <si>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</si>
  <si>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</si>
  <si>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</si>
  <si>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</si>
  <si>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</si>
  <si>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</si>
  <si>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</si>
  <si>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</si>
  <si>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</si>
  <si>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</si>
  <si>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</si>
  <si>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</si>
  <si>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</si>
  <si>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</si>
  <si>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</si>
  <si>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</si>
  <si>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</si>
  <si>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</si>
  <si>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</si>
  <si>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</si>
  <si>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</si>
  <si>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</si>
  <si>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</si>
  <si>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</si>
  <si>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</si>
  <si>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</si>
  <si>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</si>
  <si>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</si>
  <si>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</si>
  <si>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</si>
  <si>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</si>
  <si>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</si>
  <si>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</si>
  <si>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</si>
  <si>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</si>
  <si>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</si>
  <si>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</si>
  <si>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</si>
  <si>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</si>
  <si>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</si>
  <si>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</si>
  <si>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</si>
  <si>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</si>
  <si>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</si>
  <si>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</si>
  <si>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</si>
  <si>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</si>
  <si>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</si>
  <si>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</si>
  <si>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</si>
  <si>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</si>
  <si>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</si>
  <si>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</si>
  <si>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</si>
  <si>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</si>
  <si>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</si>
  <si>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</si>
  <si>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</si>
  <si>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</si>
  <si>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</si>
  <si>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</si>
  <si>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</si>
  <si>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</si>
  <si>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</si>
  <si>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</si>
  <si>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</si>
  <si>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</si>
  <si>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</si>
  <si>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</si>
  <si>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</si>
  <si>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</si>
  <si>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</si>
  <si>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</si>
  <si>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</si>
  <si>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</si>
  <si>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</si>
  <si>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</si>
  <si>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</si>
  <si>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</si>
  <si>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</si>
  <si>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</si>
  <si>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</si>
  <si>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</si>
  <si>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</si>
  <si>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</si>
  <si>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</si>
  <si>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</si>
  <si>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</si>
  <si>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</si>
  <si>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</si>
  <si>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</si>
  <si>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</si>
  <si>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</si>
  <si>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</si>
  <si>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</si>
  <si>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</si>
  <si>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</si>
  <si>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</si>
  <si>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</si>
  <si>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</si>
  <si>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</si>
  <si>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</si>
  <si>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</si>
  <si>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</si>
  <si>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</si>
  <si>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</si>
  <si>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</si>
  <si>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</si>
  <si>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</si>
  <si>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</si>
  <si>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</si>
  <si>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</si>
  <si>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</si>
  <si>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</si>
  <si>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</si>
  <si>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</si>
  <si>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</si>
  <si>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</si>
  <si>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</si>
  <si>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</si>
  <si>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</si>
  <si>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</si>
  <si>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</si>
  <si>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</si>
  <si>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</si>
  <si>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</si>
  <si>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</si>
  <si>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</si>
  <si>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</si>
  <si>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</si>
  <si>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</si>
  <si>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</si>
  <si>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</si>
  <si>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</si>
  <si>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</si>
  <si>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</si>
  <si>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</si>
  <si>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</si>
  <si>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</si>
  <si>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</si>
  <si>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</si>
  <si>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</si>
  <si>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</si>
  <si>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</si>
  <si>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</si>
  <si>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</si>
  <si>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</si>
  <si>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</si>
  <si>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</si>
  <si>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Em intervalo das 09h25 até 11h15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</si>
  <si>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</si>
  <si>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</si>
  <si>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</si>
  <si>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</si>
  <si>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</si>
  <si>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</si>
  <si>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</si>
  <si>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</si>
  <si>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</si>
  <si>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</si>
  <si>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</si>
  <si>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</si>
  <si>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TP'S pronto 09h16 / aguardando condições climáticas.</t>
  </si>
  <si>
    <t>TP pronto 09h16 / aguardando condições climáticas</t>
  </si>
  <si>
    <t>ZKW-ZKE-ZKW</t>
  </si>
  <si>
    <t>ZKWZKEZKW</t>
  </si>
  <si>
    <t>R7d</t>
  </si>
  <si>
    <t>MC1 07h06 / autorizado entrada na via 08h08 / Em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</si>
  <si>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</si>
  <si>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Ativos em preparação para deslocamento</t>
  </si>
  <si>
    <t>V96 solicita MC1 em K67ZEV-2 às 07h30 e circula em licença até o KM 157+500 em ZEV157-1;</t>
  </si>
  <si>
    <t>MC1 07h18 / Autorizado entrada na via 07h20 /em deslocamento para km de trabalho</t>
  </si>
  <si>
    <t>W97 solicita MC1 em ZEM-1 às 07h00 e circula em licença até o KM 156+900 em 157156-1</t>
  </si>
  <si>
    <t>MC1 07h13 / Aguardando passagem do M83 para receber autorização de entrada na via</t>
  </si>
  <si>
    <t>W96 solicita MC1 em ZEM-1 às 07h20 e circula em licença até o KM 153+100 em 154ZRB-1;</t>
  </si>
  <si>
    <t>MC1 07h29 / aguardando partida do W97</t>
  </si>
  <si>
    <t>Alterado programação para km103+500 via 1. TP em preparação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</si>
  <si>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</si>
  <si>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aguardando partida do i23</t>
  </si>
  <si>
    <t>IAAS29</t>
  </si>
  <si>
    <t>ZPG-ZPT</t>
  </si>
  <si>
    <t>ZPGZPT</t>
  </si>
  <si>
    <t xml:space="preserve">MC1 08h45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</si>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</sst>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N119" activePane="bottomRight" state="frozen"/>
      <selection pane="bottomRight" activeCell="AR129" sqref="AR12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8" t="s">
        <v>829</v>
      </c>
      <c r="AJ1" s="349"/>
      <c r="AK1" s="349"/>
      <c r="AL1" s="349"/>
      <c r="AM1" s="349"/>
      <c r="AN1" s="349"/>
      <c r="AO1" s="349"/>
      <c r="AP1" s="349"/>
      <c r="AQ1" s="349"/>
      <c r="AR1" s="350"/>
      <c r="AS1" s="350"/>
      <c r="AT1" s="350"/>
      <c r="AU1" s="350"/>
      <c r="AV1" s="350"/>
      <c r="AW1" s="350"/>
      <c r="AX1" s="349"/>
      <c r="AY1" s="349"/>
      <c r="AZ1" s="349"/>
      <c r="BA1" s="349"/>
      <c r="BB1" s="349"/>
      <c r="BC1" s="349"/>
      <c r="BD1" s="349"/>
      <c r="BE1" s="349"/>
      <c r="BF1" s="351"/>
      <c r="BG1" s="3"/>
      <c r="BH1" s="352" t="s">
        <v>830</v>
      </c>
      <c r="BI1" s="353"/>
      <c r="BJ1" s="354"/>
      <c r="BK1" s="355"/>
      <c r="BL1" s="50"/>
      <c r="BM1" s="345" t="s">
        <v>831</v>
      </c>
      <c r="BN1" s="346"/>
      <c r="BO1" s="346"/>
      <c r="BP1" s="346"/>
      <c r="BQ1" s="346"/>
      <c r="BR1" s="346"/>
      <c r="BS1" s="34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48" t="s">
        <v>832</v>
      </c>
      <c r="AJ2" s="349"/>
      <c r="AK2" s="349"/>
      <c r="AL2" s="349"/>
      <c r="AM2" s="349"/>
      <c r="AN2" s="349"/>
      <c r="AO2" s="349"/>
      <c r="AP2" s="349"/>
      <c r="AQ2" s="351"/>
      <c r="AR2" s="239"/>
      <c r="AS2" s="363" t="s">
        <v>835</v>
      </c>
      <c r="AT2" s="350"/>
      <c r="AU2" s="350"/>
      <c r="AV2" s="350"/>
      <c r="AW2" s="350"/>
      <c r="AX2" s="349"/>
      <c r="AY2" s="351"/>
      <c r="AZ2" s="4"/>
      <c r="BA2" s="342" t="s">
        <v>836</v>
      </c>
      <c r="BB2" s="344"/>
      <c r="BC2" s="348" t="s">
        <v>833</v>
      </c>
      <c r="BD2" s="349"/>
      <c r="BE2" s="349"/>
      <c r="BF2" s="351"/>
      <c r="BG2" s="3"/>
      <c r="BH2" s="356"/>
      <c r="BI2" s="357"/>
      <c r="BJ2" s="358"/>
      <c r="BK2" s="359"/>
      <c r="BL2" s="50"/>
      <c r="BM2" s="360"/>
      <c r="BN2" s="361"/>
      <c r="BO2" s="361"/>
      <c r="BP2" s="361"/>
      <c r="BQ2" s="361"/>
      <c r="BR2" s="361"/>
      <c r="BS2" s="36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2" t="s">
        <v>837</v>
      </c>
      <c r="AJ3" s="344"/>
      <c r="AK3" s="342" t="s">
        <v>838</v>
      </c>
      <c r="AL3" s="343"/>
      <c r="AM3" s="343"/>
      <c r="AN3" s="343"/>
      <c r="AO3" s="343"/>
      <c r="AP3" s="343"/>
      <c r="AQ3" s="344"/>
      <c r="AR3" s="240"/>
      <c r="AS3" s="366" t="s">
        <v>844</v>
      </c>
      <c r="AT3" s="367"/>
      <c r="AU3" s="366" t="s">
        <v>845</v>
      </c>
      <c r="AV3" s="367"/>
      <c r="AW3" s="366" t="s">
        <v>846</v>
      </c>
      <c r="AX3" s="368"/>
      <c r="AY3" s="64" t="s">
        <v>847</v>
      </c>
      <c r="AZ3" s="64"/>
      <c r="BA3" s="364"/>
      <c r="BB3" s="365"/>
      <c r="BC3" s="342" t="s">
        <v>840</v>
      </c>
      <c r="BD3" s="343"/>
      <c r="BE3" s="343"/>
      <c r="BF3" s="344"/>
      <c r="BG3" s="63"/>
      <c r="BH3" s="356"/>
      <c r="BI3" s="357"/>
      <c r="BJ3" s="358"/>
      <c r="BK3" s="359"/>
      <c r="BL3" s="50"/>
      <c r="BM3" s="345" t="s">
        <v>848</v>
      </c>
      <c r="BN3" s="346"/>
      <c r="BO3" s="346"/>
      <c r="BP3" s="347"/>
      <c r="BQ3" s="345" t="s">
        <v>466</v>
      </c>
      <c r="BR3" s="346"/>
      <c r="BS3" s="347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 t="shared" si="14"/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 t="shared" si="14"/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6.25E-2</v>
      </c>
      <c r="Q105" s="84">
        <v>20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0.3923611111111111</v>
      </c>
      <c r="AT105" s="39">
        <v>0.46875</v>
      </c>
      <c r="AU105" s="39"/>
      <c r="AV105" s="39"/>
      <c r="AW105" s="39"/>
      <c r="AX105" s="39"/>
      <c r="AY105" s="293">
        <f t="shared" si="14"/>
        <v>7.6388888888888895E-2</v>
      </c>
      <c r="AZ105" s="14"/>
      <c r="BA105" s="72"/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/>
      <c r="BL105" s="16"/>
      <c r="BM105" s="15"/>
      <c r="BN105" s="15"/>
      <c r="BO105" s="165"/>
      <c r="BP105" s="17"/>
      <c r="BQ105" s="13" t="str">
        <f t="shared" si="15"/>
        <v>Produção</v>
      </c>
      <c r="BR105" s="19">
        <f t="shared" si="16"/>
        <v>1.2222222222222223</v>
      </c>
      <c r="BS105" s="19">
        <f t="shared" si="17"/>
        <v>0</v>
      </c>
      <c r="BT105" s="225" t="str">
        <f t="shared" si="18"/>
        <v/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1141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1142</v>
      </c>
      <c r="I106" s="173" t="s">
        <v>1143</v>
      </c>
      <c r="J106" s="217">
        <v>56</v>
      </c>
      <c r="K106" s="217">
        <v>256</v>
      </c>
      <c r="L106" s="84" t="s">
        <v>317</v>
      </c>
      <c r="M106" s="204" t="s">
        <v>1144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1145</v>
      </c>
      <c r="X106" s="218" t="s">
        <v>662</v>
      </c>
      <c r="Y106" s="158" t="s">
        <v>665</v>
      </c>
      <c r="Z106" s="158"/>
      <c r="AA106" s="84" t="s">
        <v>1146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 t="shared" si="14"/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1147</v>
      </c>
      <c r="BK106" s="17" t="s">
        <v>1147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1147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 t="shared" si="14"/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 t="shared" si="14"/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1148</v>
      </c>
      <c r="BK108" s="17" t="s">
        <v>1148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1148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1149</v>
      </c>
      <c r="BK109" s="17"/>
      <c r="BL109" s="16"/>
      <c r="BM109" s="15"/>
      <c r="BN109" s="15"/>
      <c r="BO109" s="165"/>
      <c r="BP109" s="17"/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/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1150</v>
      </c>
      <c r="BK110" s="17"/>
      <c r="BL110" s="16"/>
      <c r="BM110" s="15"/>
      <c r="BN110" s="15"/>
      <c r="BO110" s="165"/>
      <c r="BP110" s="17"/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/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1151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0.47083333333333333</v>
      </c>
      <c r="AU111" s="39"/>
      <c r="AV111" s="39"/>
      <c r="AW111" s="39"/>
      <c r="AX111" s="39"/>
      <c r="AY111" s="293">
        <f t="shared" si="14"/>
        <v>8.3333333333333315E-2</v>
      </c>
      <c r="AZ111" s="14"/>
      <c r="BA111" s="72"/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1152</v>
      </c>
      <c r="BK111" s="17"/>
      <c r="BL111" s="16"/>
      <c r="BM111" s="15"/>
      <c r="BN111" s="15"/>
      <c r="BO111" s="165"/>
      <c r="BP111" s="17"/>
      <c r="BQ111" s="13" t="str">
        <f t="shared" si="15"/>
        <v>Produção</v>
      </c>
      <c r="BR111" s="19">
        <f t="shared" si="16"/>
        <v>0.99999999999999978</v>
      </c>
      <c r="BS111" s="19">
        <f t="shared" si="17"/>
        <v>0</v>
      </c>
      <c r="BT111" s="225" t="str">
        <f t="shared" si="18"/>
        <v/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3">
        <f t="shared" si="14"/>
        <v>0</v>
      </c>
      <c r="AZ112" s="14"/>
      <c r="BA112" s="72"/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1</v>
      </c>
      <c r="BI112" s="17"/>
      <c r="BJ112" s="17" t="s">
        <v>988</v>
      </c>
      <c r="BK112" s="17"/>
      <c r="BL112" s="16"/>
      <c r="BM112" s="15"/>
      <c r="BN112" s="15"/>
      <c r="BO112" s="165"/>
      <c r="BP112" s="17"/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/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/>
      <c r="AT113" s="39"/>
      <c r="AU113" s="39"/>
      <c r="AV113" s="39"/>
      <c r="AW113" s="39"/>
      <c r="AX113" s="39"/>
      <c r="AY113" s="293">
        <f t="shared" si="14"/>
        <v>0</v>
      </c>
      <c r="AZ113" s="14"/>
      <c r="BA113" s="72"/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1</v>
      </c>
      <c r="BI113" s="17"/>
      <c r="BJ113" s="17" t="s">
        <v>1153</v>
      </c>
      <c r="BK113" s="17"/>
      <c r="BL113" s="16"/>
      <c r="BM113" s="15"/>
      <c r="BN113" s="15"/>
      <c r="BO113" s="165"/>
      <c r="BP113" s="17"/>
      <c r="BQ113" s="13" t="str">
        <f t="shared" si="15"/>
        <v>Produção e Intervalo</v>
      </c>
      <c r="BR113" s="19">
        <f t="shared" si="16"/>
        <v>0</v>
      </c>
      <c r="BS113" s="19">
        <f t="shared" si="17"/>
        <v>0</v>
      </c>
      <c r="BT113" s="225" t="str">
        <f t="shared" si="18"/>
        <v/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/>
      <c r="AT114" s="39"/>
      <c r="AU114" s="39"/>
      <c r="AV114" s="39"/>
      <c r="AW114" s="39"/>
      <c r="AX114" s="39"/>
      <c r="AY114" s="293">
        <f t="shared" si="14"/>
        <v>0</v>
      </c>
      <c r="AZ114" s="14"/>
      <c r="BA114" s="72"/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1</v>
      </c>
      <c r="BI114" s="17"/>
      <c r="BJ114" s="17" t="s">
        <v>1154</v>
      </c>
      <c r="BK114" s="17"/>
      <c r="BL114" s="16"/>
      <c r="BM114" s="15"/>
      <c r="BN114" s="15"/>
      <c r="BO114" s="165"/>
      <c r="BP114" s="17"/>
      <c r="BQ114" s="13" t="str">
        <f t="shared" si="15"/>
        <v>Produção e Intervalo</v>
      </c>
      <c r="BR114" s="19">
        <f t="shared" si="16"/>
        <v>0</v>
      </c>
      <c r="BS114" s="19">
        <f t="shared" si="17"/>
        <v>0</v>
      </c>
      <c r="BT114" s="225" t="str">
        <f t="shared" si="18"/>
        <v/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/>
      <c r="AT115" s="39"/>
      <c r="AU115" s="39"/>
      <c r="AV115" s="39"/>
      <c r="AW115" s="39"/>
      <c r="AX115" s="39"/>
      <c r="AY115" s="293">
        <f t="shared" si="14"/>
        <v>0</v>
      </c>
      <c r="AZ115" s="14"/>
      <c r="BA115" s="72"/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1</v>
      </c>
      <c r="BI115" s="17"/>
      <c r="BJ115" s="17" t="s">
        <v>1154</v>
      </c>
      <c r="BK115" s="17"/>
      <c r="BL115" s="16"/>
      <c r="BM115" s="15"/>
      <c r="BN115" s="15"/>
      <c r="BO115" s="165"/>
      <c r="BP115" s="17"/>
      <c r="BQ115" s="13" t="str">
        <f t="shared" si="15"/>
        <v>Produção e Intervalo</v>
      </c>
      <c r="BR115" s="19">
        <f t="shared" si="16"/>
        <v>0</v>
      </c>
      <c r="BS115" s="19">
        <f t="shared" si="17"/>
        <v>0</v>
      </c>
      <c r="BT115" s="225" t="str">
        <f t="shared" si="18"/>
        <v/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/>
      <c r="AT116" s="39"/>
      <c r="AU116" s="39"/>
      <c r="AV116" s="39"/>
      <c r="AW116" s="39"/>
      <c r="AX116" s="39"/>
      <c r="AY116" s="293">
        <f t="shared" si="14"/>
        <v>0</v>
      </c>
      <c r="AZ116" s="14"/>
      <c r="BA116" s="72"/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1</v>
      </c>
      <c r="BI116" s="17"/>
      <c r="BJ116" s="17" t="s">
        <v>1154</v>
      </c>
      <c r="BK116" s="17"/>
      <c r="BL116" s="16"/>
      <c r="BM116" s="15"/>
      <c r="BN116" s="15"/>
      <c r="BO116" s="165"/>
      <c r="BP116" s="17"/>
      <c r="BQ116" s="13" t="str">
        <f t="shared" si="15"/>
        <v>Produção e Intervalo</v>
      </c>
      <c r="BR116" s="19">
        <f t="shared" si="16"/>
        <v>0</v>
      </c>
      <c r="BS116" s="19">
        <f t="shared" si="17"/>
        <v>0</v>
      </c>
      <c r="BT116" s="225" t="str">
        <f t="shared" si="18"/>
        <v/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0.38611111111111113</v>
      </c>
      <c r="AS117" s="39"/>
      <c r="AT117" s="39"/>
      <c r="AU117" s="39"/>
      <c r="AV117" s="39"/>
      <c r="AW117" s="39"/>
      <c r="AX117" s="39"/>
      <c r="AY117" s="293">
        <f t="shared" si="14"/>
        <v>0</v>
      </c>
      <c r="AZ117" s="14"/>
      <c r="BA117" s="72"/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1</v>
      </c>
      <c r="BI117" s="17"/>
      <c r="BJ117" s="17" t="s">
        <v>1154</v>
      </c>
      <c r="BK117" s="17"/>
      <c r="BL117" s="16"/>
      <c r="BM117" s="15"/>
      <c r="BN117" s="15"/>
      <c r="BO117" s="165"/>
      <c r="BP117" s="17"/>
      <c r="BQ117" s="13" t="str">
        <f t="shared" si="15"/>
        <v>Produção e Intervalo</v>
      </c>
      <c r="BR117" s="19">
        <f t="shared" si="16"/>
        <v>0</v>
      </c>
      <c r="BS117" s="19">
        <f t="shared" si="17"/>
        <v>0</v>
      </c>
      <c r="BT117" s="225" t="str">
        <f t="shared" si="18"/>
        <v/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1155</v>
      </c>
      <c r="N118" s="204" t="s">
        <v>1156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1157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1158</v>
      </c>
      <c r="BK118" s="17"/>
      <c r="BL118" s="16"/>
      <c r="BM118" s="15"/>
      <c r="BN118" s="15"/>
      <c r="BO118" s="165"/>
      <c r="BP118" s="17"/>
      <c r="BQ118" s="13" t="str">
        <f t="shared" si="15"/>
        <v>Produção</v>
      </c>
      <c r="BR118" s="19">
        <f t="shared" si="16"/>
        <v>1</v>
      </c>
      <c r="BS118" s="19">
        <f t="shared" si="17"/>
        <v>0</v>
      </c>
      <c r="BT118" s="225" t="str">
        <f t="shared" si="18"/>
        <v/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1159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/>
      <c r="AT119" s="39"/>
      <c r="AU119" s="39"/>
      <c r="AV119" s="39"/>
      <c r="AW119" s="39"/>
      <c r="AX119" s="39"/>
      <c r="AY119" s="293">
        <f t="shared" si="14"/>
        <v>0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1</v>
      </c>
      <c r="BI119" s="17"/>
      <c r="BJ119" s="17" t="s">
        <v>1160</v>
      </c>
      <c r="BK119" s="17"/>
      <c r="BL119" s="16"/>
      <c r="BM119" s="15"/>
      <c r="BN119" s="15"/>
      <c r="BO119" s="165"/>
      <c r="BP119" s="17"/>
      <c r="BQ119" s="13" t="str">
        <f t="shared" si="15"/>
        <v>Produção e Intervalo</v>
      </c>
      <c r="BR119" s="19">
        <f t="shared" si="16"/>
        <v>0</v>
      </c>
      <c r="BS119" s="19">
        <f t="shared" si="17"/>
        <v>0</v>
      </c>
      <c r="BT119" s="225" t="str">
        <f t="shared" si="18"/>
        <v/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1161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/>
      <c r="AT120" s="39"/>
      <c r="AU120" s="39"/>
      <c r="AV120" s="39"/>
      <c r="AW120" s="39"/>
      <c r="AX120" s="39"/>
      <c r="AY120" s="293">
        <f t="shared" si="14"/>
        <v>0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1</v>
      </c>
      <c r="BI120" s="17"/>
      <c r="BJ120" s="17" t="s">
        <v>1162</v>
      </c>
      <c r="BK120" s="17"/>
      <c r="BL120" s="16"/>
      <c r="BM120" s="15"/>
      <c r="BN120" s="15"/>
      <c r="BO120" s="165"/>
      <c r="BP120" s="17"/>
      <c r="BQ120" s="13" t="str">
        <f t="shared" si="15"/>
        <v>Produção e Intervalo</v>
      </c>
      <c r="BR120" s="19">
        <f t="shared" si="16"/>
        <v>0</v>
      </c>
      <c r="BS120" s="19">
        <f t="shared" si="17"/>
        <v>0</v>
      </c>
      <c r="BT120" s="225" t="str">
        <f t="shared" si="18"/>
        <v/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1163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/>
      <c r="AT121" s="39"/>
      <c r="AU121" s="39"/>
      <c r="AV121" s="39"/>
      <c r="AW121" s="39"/>
      <c r="AX121" s="39"/>
      <c r="AY121" s="293">
        <f t="shared" si="14"/>
        <v>0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1</v>
      </c>
      <c r="BI121" s="17"/>
      <c r="BJ121" s="17" t="s">
        <v>1164</v>
      </c>
      <c r="BK121" s="17"/>
      <c r="BL121" s="16"/>
      <c r="BM121" s="15"/>
      <c r="BN121" s="15"/>
      <c r="BO121" s="165"/>
      <c r="BP121" s="17"/>
      <c r="BQ121" s="13" t="str">
        <f t="shared" si="15"/>
        <v>Produção e Intervalo</v>
      </c>
      <c r="BR121" s="19">
        <f t="shared" si="16"/>
        <v>0</v>
      </c>
      <c r="BS121" s="19">
        <f t="shared" si="17"/>
        <v>0</v>
      </c>
      <c r="BT121" s="225" t="str">
        <f t="shared" si="18"/>
        <v/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1165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/>
      <c r="AT122" s="39"/>
      <c r="AU122" s="39"/>
      <c r="AV122" s="39"/>
      <c r="AW122" s="39"/>
      <c r="AX122" s="39"/>
      <c r="AY122" s="293">
        <f t="shared" si="14"/>
        <v>0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1</v>
      </c>
      <c r="BI122" s="17"/>
      <c r="BJ122" s="17" t="s">
        <v>1166</v>
      </c>
      <c r="BK122" s="17"/>
      <c r="BL122" s="16"/>
      <c r="BM122" s="15"/>
      <c r="BN122" s="15"/>
      <c r="BO122" s="165"/>
      <c r="BP122" s="17"/>
      <c r="BQ122" s="13" t="str">
        <f t="shared" si="15"/>
        <v>Produção e Intervalo</v>
      </c>
      <c r="BR122" s="19">
        <f t="shared" si="16"/>
        <v>0</v>
      </c>
      <c r="BS122" s="19">
        <f t="shared" si="17"/>
        <v>0</v>
      </c>
      <c r="BT122" s="225" t="str">
        <f t="shared" si="18"/>
        <v/>
      </c>
    </row>
    <row r="123" spans="1:75">
      <c r="A123" s="51" t="str">
        <f t="shared" si="13"/>
        <v/>
      </c>
      <c r="B123" s="171"/>
      <c r="C123" s="8" t="str">
        <f>IF(BS_CONTROLE[[#This Row],[DATA]]="","",WEEKNUM(BS_CONTROLE[[#This Row],[DATA]]))</f>
        <v/>
      </c>
      <c r="D123" s="52"/>
      <c r="E123" s="29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4"/>
      <c r="R123" s="10" t="str">
        <f>IFERROR(_xlfn.XLOOKUP(F123, BS_ATIVIDADE[ATIVIDADE],BS_ATIVIDADE[UNIDADE] ), "*")</f>
        <v>*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8"/>
      <c r="W123" s="173"/>
      <c r="X123" s="218"/>
      <c r="Y123" s="158"/>
      <c r="Z123" s="158"/>
      <c r="AA123" s="84"/>
      <c r="AB123" s="71"/>
      <c r="AC123" s="71"/>
      <c r="AD123" s="173"/>
      <c r="AE123" s="84"/>
      <c r="AF123" s="84"/>
      <c r="AG123" s="84"/>
      <c r="AH123" s="49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-</v>
      </c>
      <c r="AN123" s="258" t="str">
        <f>IF(BS_CONTROLE[[#This Row],[SB]]=0, "-", BS_CONTROLE[[#This Row],[SB]])</f>
        <v>-</v>
      </c>
      <c r="AO123" s="259" t="str">
        <f>IF(BS_CONTROLE[[#This Row],[SUB]]=0, "-", BS_CONTROLE[[#This Row],[SUB]])</f>
        <v>-</v>
      </c>
      <c r="AP123" s="260" t="str">
        <f>IF(BS_CONTROLE[[#This Row],[KM - Inicio]]=0, "-", BS_CONTROLE[[#This Row],[KM - Inicio]])</f>
        <v>-</v>
      </c>
      <c r="AQ123" s="260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3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1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5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5" t="str">
        <f t="shared" si="18"/>
        <v/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tr">
        <f>IF(BS_CONTROLE[[#This Row],[Entre - Estações]]=0, "-", BS_CONTROLE[[#This Row],[Entre - Estações]])</f>
        <v>ZWU-ZDC</v>
      </c>
      <c r="AN124" s="258" t="str">
        <f>IF(BS_CONTROLE[[#This Row],[SB]]=0, "-", BS_CONTROLE[[#This Row],[SB]])</f>
        <v>K95K942</v>
      </c>
      <c r="AO124" s="259">
        <f>IF(BS_CONTROLE[[#This Row],[SUB]]=0, "-", BS_CONTROLE[[#This Row],[SUB]])</f>
        <v>92</v>
      </c>
      <c r="AP124" s="260">
        <f>IF(BS_CONTROLE[[#This Row],[KM - Inicio]]=0, "-", BS_CONTROLE[[#This Row],[KM - Inicio]])</f>
        <v>95</v>
      </c>
      <c r="AQ124" s="260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3">
        <f t="shared" si="14"/>
        <v>0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069-ZEV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1</v>
      </c>
      <c r="BI124" s="17"/>
      <c r="BJ124" s="17" t="s">
        <v>1167</v>
      </c>
      <c r="BK124" s="17"/>
      <c r="BL124" s="16"/>
      <c r="BM124" s="15"/>
      <c r="BN124" s="15"/>
      <c r="BO124" s="165"/>
      <c r="BP124" s="17"/>
      <c r="BQ124" s="13" t="str">
        <f t="shared" si="15"/>
        <v>Produção e Intervalo</v>
      </c>
      <c r="BR124" s="19">
        <f t="shared" si="16"/>
        <v>0</v>
      </c>
      <c r="BS124" s="19">
        <f t="shared" si="17"/>
        <v>0</v>
      </c>
      <c r="BT124" s="225" t="str">
        <f t="shared" si="18"/>
        <v/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1168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0.61458333333333337</v>
      </c>
      <c r="AU125" s="39"/>
      <c r="AV125" s="39"/>
      <c r="AW125" s="39"/>
      <c r="AX125" s="39"/>
      <c r="AY125" s="293">
        <f t="shared" si="14"/>
        <v>0.22916666666666669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1</v>
      </c>
      <c r="BI125" s="17"/>
      <c r="BJ125" s="17" t="s">
        <v>1169</v>
      </c>
      <c r="BK125" s="17"/>
      <c r="BL125" s="16"/>
      <c r="BM125" s="15"/>
      <c r="BN125" s="15"/>
      <c r="BO125" s="165"/>
      <c r="BP125" s="17"/>
      <c r="BQ125" s="13" t="str">
        <f t="shared" si="15"/>
        <v>Produção</v>
      </c>
      <c r="BR125" s="19">
        <f t="shared" si="16"/>
        <v>1.0000000000000002</v>
      </c>
      <c r="BS125" s="19">
        <f t="shared" si="17"/>
        <v>0</v>
      </c>
      <c r="BT125" s="225" t="str">
        <f t="shared" si="18"/>
        <v/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1</v>
      </c>
      <c r="BI126" s="17"/>
      <c r="BJ126" s="17" t="s">
        <v>1169</v>
      </c>
      <c r="BK126" s="17"/>
      <c r="BL126" s="16"/>
      <c r="BM126" s="15"/>
      <c r="BN126" s="15"/>
      <c r="BO126" s="165"/>
      <c r="BP126" s="17"/>
      <c r="BQ126" s="13" t="str">
        <f t="shared" si="15"/>
        <v>Produção</v>
      </c>
      <c r="BR126" s="19">
        <f t="shared" si="16"/>
        <v>1</v>
      </c>
      <c r="BS126" s="19">
        <f t="shared" si="17"/>
        <v>0</v>
      </c>
      <c r="BT126" s="225" t="str">
        <f t="shared" si="18"/>
        <v/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1</v>
      </c>
      <c r="BI127" s="17"/>
      <c r="BJ127" s="17" t="s">
        <v>1169</v>
      </c>
      <c r="BK127" s="17"/>
      <c r="BL127" s="16"/>
      <c r="BM127" s="15"/>
      <c r="BN127" s="15"/>
      <c r="BO127" s="165"/>
      <c r="BP127" s="17"/>
      <c r="BQ127" s="13" t="str">
        <f t="shared" si="15"/>
        <v>Produção</v>
      </c>
      <c r="BR127" s="19">
        <f t="shared" si="16"/>
        <v>1</v>
      </c>
      <c r="BS127" s="19">
        <f t="shared" si="17"/>
        <v>0</v>
      </c>
      <c r="BT127" s="225" t="str">
        <f t="shared" si="18"/>
        <v/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/>
      <c r="AT128" s="39"/>
      <c r="AU128" s="39"/>
      <c r="AV128" s="39"/>
      <c r="AW128" s="39"/>
      <c r="AX128" s="39"/>
      <c r="AY128" s="293">
        <f t="shared" si="14"/>
        <v>0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1</v>
      </c>
      <c r="BI128" s="17"/>
      <c r="BJ128" s="17" t="s">
        <v>988</v>
      </c>
      <c r="BK128" s="17"/>
      <c r="BL128" s="16"/>
      <c r="BM128" s="15"/>
      <c r="BN128" s="15"/>
      <c r="BO128" s="165"/>
      <c r="BP128" s="17"/>
      <c r="BQ128" s="13" t="str">
        <f t="shared" si="15"/>
        <v>Produção e Intervalo</v>
      </c>
      <c r="BR128" s="19">
        <f t="shared" si="16"/>
        <v>0</v>
      </c>
      <c r="BS128" s="19">
        <f t="shared" si="17"/>
        <v>0</v>
      </c>
      <c r="BT128" s="225" t="str">
        <f t="shared" si="18"/>
        <v/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1170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1171</v>
      </c>
      <c r="N129" s="204" t="s">
        <v>1172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/>
      <c r="AT129" s="39"/>
      <c r="AU129" s="39"/>
      <c r="AV129" s="39"/>
      <c r="AW129" s="39"/>
      <c r="AX129" s="39"/>
      <c r="AY129" s="293">
        <f t="shared" si="14"/>
        <v>0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1</v>
      </c>
      <c r="BI129" s="17"/>
      <c r="BJ129" s="17" t="s">
        <v>1173</v>
      </c>
      <c r="BK129" s="17"/>
      <c r="BL129" s="16"/>
      <c r="BM129" s="15"/>
      <c r="BN129" s="15"/>
      <c r="BO129" s="165"/>
      <c r="BP129" s="17"/>
      <c r="BQ129" s="13" t="str">
        <f t="shared" si="15"/>
        <v>Produção e Intervalo</v>
      </c>
      <c r="BR129" s="19">
        <f t="shared" si="16"/>
        <v>0</v>
      </c>
      <c r="BS129" s="19">
        <f t="shared" si="17"/>
        <v>0</v>
      </c>
      <c r="BT129" s="225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 t="s">
        <v>317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1"/>
      <c r="C132" s="8" t="str">
        <f>IF(BS_CONTROLE[[#This Row],[DATA]]="","",WEEKNUM(BS_CONTROLE[[#This Row],[DATA]]))</f>
        <v/>
      </c>
      <c r="D132" s="52"/>
      <c r="E132" s="29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4"/>
      <c r="R132" s="10" t="str">
        <f>IFERROR(_xlfn.XLOOKUP(F132, BS_ATIVIDADE[ATIVIDADE],BS_ATIVIDADE[UNIDADE] ), "*")</f>
        <v>*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8"/>
      <c r="W132" s="173"/>
      <c r="X132" s="218"/>
      <c r="Y132" s="158"/>
      <c r="Z132" s="158"/>
      <c r="AA132" s="84"/>
      <c r="AB132" s="71"/>
      <c r="AC132" s="71"/>
      <c r="AD132" s="173"/>
      <c r="AE132" s="84"/>
      <c r="AF132" s="84"/>
      <c r="AG132" s="84"/>
      <c r="AH132" s="49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-</v>
      </c>
      <c r="AN132" s="258" t="str">
        <f>IF(BS_CONTROLE[[#This Row],[SB]]=0, "-", BS_CONTROLE[[#This Row],[SB]])</f>
        <v>-</v>
      </c>
      <c r="AO132" s="259" t="str">
        <f>IF(BS_CONTROLE[[#This Row],[SUB]]=0, "-", BS_CONTROLE[[#This Row],[SUB]])</f>
        <v>-</v>
      </c>
      <c r="AP132" s="260" t="str">
        <f>IF(BS_CONTROLE[[#This Row],[KM - Inicio]]=0, "-", BS_CONTROLE[[#This Row],[KM - Inicio]])</f>
        <v>-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1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1"/>
      <c r="C133" s="8" t="str">
        <f>IF(BS_CONTROLE[[#This Row],[DATA]]="","",WEEKNUM(BS_CONTROLE[[#This Row],[DATA]]))</f>
        <v/>
      </c>
      <c r="D133" s="52"/>
      <c r="E133" s="29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4"/>
      <c r="R133" s="10" t="str">
        <f>IFERROR(_xlfn.XLOOKUP(F133, BS_ATIVIDADE[ATIVIDADE],BS_ATIVIDADE[UNIDADE] ), "*")</f>
        <v>*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8"/>
      <c r="W133" s="173"/>
      <c r="X133" s="218"/>
      <c r="Y133" s="158"/>
      <c r="Z133" s="158"/>
      <c r="AA133" s="84"/>
      <c r="AB133" s="71"/>
      <c r="AC133" s="71"/>
      <c r="AD133" s="173"/>
      <c r="AE133" s="84"/>
      <c r="AF133" s="84"/>
      <c r="AG133" s="84"/>
      <c r="AH133" s="49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-</v>
      </c>
      <c r="AN133" s="258" t="str">
        <f>IF(BS_CONTROLE[[#This Row],[SB]]=0, "-", BS_CONTROLE[[#This Row],[SB]])</f>
        <v>-</v>
      </c>
      <c r="AO133" s="259" t="str">
        <f>IF(BS_CONTROLE[[#This Row],[SUB]]=0, "-", BS_CONTROLE[[#This Row],[SUB]])</f>
        <v>-</v>
      </c>
      <c r="AP133" s="260" t="str">
        <f>IF(BS_CONTROLE[[#This Row],[KM - Inicio]]=0, "-", BS_CONTROLE[[#This Row],[KM - Inicio]])</f>
        <v>-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1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1"/>
      <c r="C134" s="8" t="str">
        <f>IF(BS_CONTROLE[[#This Row],[DATA]]="","",WEEKNUM(BS_CONTROLE[[#This Row],[DATA]]))</f>
        <v/>
      </c>
      <c r="D134" s="52"/>
      <c r="E134" s="29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4"/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8"/>
      <c r="W134" s="173"/>
      <c r="X134" s="218"/>
      <c r="Y134" s="158"/>
      <c r="Z134" s="158"/>
      <c r="AA134" s="84"/>
      <c r="AB134" s="71"/>
      <c r="AC134" s="71"/>
      <c r="AD134" s="173"/>
      <c r="AE134" s="84"/>
      <c r="AF134" s="84"/>
      <c r="AG134" s="84"/>
      <c r="AH134" s="49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-</v>
      </c>
      <c r="AN134" s="258" t="str">
        <f>IF(BS_CONTROLE[[#This Row],[SB]]=0, "-", BS_CONTROLE[[#This Row],[SB]])</f>
        <v>-</v>
      </c>
      <c r="AO134" s="259" t="str">
        <f>IF(BS_CONTROLE[[#This Row],[SUB]]=0, "-", BS_CONTROLE[[#This Row],[SUB]])</f>
        <v>-</v>
      </c>
      <c r="AP134" s="260" t="str">
        <f>IF(BS_CONTROLE[[#This Row],[KM - Inicio]]=0, "-", BS_CONTROLE[[#This Row],[KM - Inicio]])</f>
        <v>-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1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1"/>
      <c r="C135" s="8" t="str">
        <f>IF(BS_CONTROLE[[#This Row],[DATA]]="","",WEEKNUM(BS_CONTROLE[[#This Row],[DATA]]))</f>
        <v/>
      </c>
      <c r="D135" s="52"/>
      <c r="E135" s="29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4"/>
      <c r="R135" s="10" t="str">
        <f>IFERROR(_xlfn.XLOOKUP(F135, BS_ATIVIDADE[ATIVIDADE],BS_ATIVIDADE[UNIDADE] ), "*")</f>
        <v>*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8"/>
      <c r="W135" s="173"/>
      <c r="X135" s="218"/>
      <c r="Y135" s="158"/>
      <c r="Z135" s="158"/>
      <c r="AA135" s="84"/>
      <c r="AB135" s="71"/>
      <c r="AC135" s="71"/>
      <c r="AD135" s="173"/>
      <c r="AE135" s="84"/>
      <c r="AF135" s="84"/>
      <c r="AG135" s="84"/>
      <c r="AH135" s="49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-</v>
      </c>
      <c r="AN135" s="258" t="str">
        <f>IF(BS_CONTROLE[[#This Row],[SB]]=0, "-", BS_CONTROLE[[#This Row],[SB]])</f>
        <v>-</v>
      </c>
      <c r="AO135" s="259" t="str">
        <f>IF(BS_CONTROLE[[#This Row],[SUB]]=0, "-", BS_CONTROLE[[#This Row],[SUB]])</f>
        <v>-</v>
      </c>
      <c r="AP135" s="260" t="str">
        <f>IF(BS_CONTROLE[[#This Row],[KM - Inicio]]=0, "-", BS_CONTROLE[[#This Row],[KM - Inicio]])</f>
        <v>-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1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1"/>
      <c r="C136" s="8" t="str">
        <f>IF(BS_CONTROLE[[#This Row],[DATA]]="","",WEEKNUM(BS_CONTROLE[[#This Row],[DATA]]))</f>
        <v/>
      </c>
      <c r="D136" s="52"/>
      <c r="E136" s="29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4"/>
      <c r="R136" s="10" t="str">
        <f>IFERROR(_xlfn.XLOOKUP(F136, BS_ATIVIDADE[ATIVIDADE],BS_ATIVIDADE[UNIDADE] ), "*")</f>
        <v>*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8"/>
      <c r="W136" s="173"/>
      <c r="X136" s="218"/>
      <c r="Y136" s="158"/>
      <c r="Z136" s="158"/>
      <c r="AA136" s="84"/>
      <c r="AB136" s="71"/>
      <c r="AC136" s="71"/>
      <c r="AD136" s="173"/>
      <c r="AE136" s="84"/>
      <c r="AF136" s="84"/>
      <c r="AG136" s="84"/>
      <c r="AH136" s="49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-</v>
      </c>
      <c r="AN136" s="258" t="str">
        <f>IF(BS_CONTROLE[[#This Row],[SB]]=0, "-", BS_CONTROLE[[#This Row],[SB]])</f>
        <v>-</v>
      </c>
      <c r="AO136" s="259" t="str">
        <f>IF(BS_CONTROLE[[#This Row],[SUB]]=0, "-", BS_CONTROLE[[#This Row],[SUB]])</f>
        <v>-</v>
      </c>
      <c r="AP136" s="260" t="str">
        <f>IF(BS_CONTROLE[[#This Row],[KM - Inicio]]=0, "-", BS_CONTROLE[[#This Row],[KM - Inicio]])</f>
        <v>-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1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1"/>
      <c r="C137" s="8" t="str">
        <f>IF(BS_CONTROLE[[#This Row],[DATA]]="","",WEEKNUM(BS_CONTROLE[[#This Row],[DATA]]))</f>
        <v/>
      </c>
      <c r="D137" s="52"/>
      <c r="E137" s="29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4" t="s">
        <v>317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4"/>
      <c r="R137" s="10" t="str">
        <f>IFERROR(_xlfn.XLOOKUP(F137, BS_ATIVIDADE[ATIVIDADE],BS_ATIVIDADE[UNIDADE] ), "*")</f>
        <v>*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8"/>
      <c r="W137" s="173"/>
      <c r="X137" s="218"/>
      <c r="Y137" s="158"/>
      <c r="Z137" s="158"/>
      <c r="AA137" s="84"/>
      <c r="AB137" s="71"/>
      <c r="AC137" s="71"/>
      <c r="AD137" s="173"/>
      <c r="AE137" s="84"/>
      <c r="AF137" s="84"/>
      <c r="AG137" s="84"/>
      <c r="AH137" s="49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8" t="str">
        <f>IF(BS_CONTROLE[[#This Row],[Local - Partida]]=0, "-", BS_CONTROLE[[#This Row],[Local - Partida]])</f>
        <v>-</v>
      </c>
      <c r="AL137" s="258" t="str">
        <f>IF(BS_CONTROLE[[#This Row],[Local - Encerramento]]=0, "-", BS_CONTROLE[[#This Row],[Local - Encerramento]])</f>
        <v>-</v>
      </c>
      <c r="AM137" s="258" t="str">
        <f>IF(BS_CONTROLE[[#This Row],[Entre - Estações]]=0, "-", BS_CONTROLE[[#This Row],[Entre - Estações]])</f>
        <v>-</v>
      </c>
      <c r="AN137" s="258" t="str">
        <f>IF(BS_CONTROLE[[#This Row],[SB]]=0, "-", BS_CONTROLE[[#This Row],[SB]])</f>
        <v>-</v>
      </c>
      <c r="AO137" s="259" t="str">
        <f>IF(BS_CONTROLE[[#This Row],[SUB]]=0, "-", BS_CONTROLE[[#This Row],[SUB]])</f>
        <v>-</v>
      </c>
      <c r="AP137" s="260" t="str">
        <f>IF(BS_CONTROLE[[#This Row],[KM - Inicio]]=0, "-", BS_CONTROLE[[#This Row],[KM - Inicio]])</f>
        <v>-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1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1"/>
      <c r="C139" s="8" t="str">
        <f>IF(BS_CONTROLE[[#This Row],[DATA]]="","",WEEKNUM(BS_CONTROLE[[#This Row],[DATA]]))</f>
        <v/>
      </c>
      <c r="D139" s="52"/>
      <c r="E139" s="29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4"/>
      <c r="R139" s="10" t="str">
        <f>IFERROR(_xlfn.XLOOKUP(F139, BS_ATIVIDADE[ATIVIDADE],BS_ATIVIDADE[UNIDADE] ), "*")</f>
        <v>*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8"/>
      <c r="W139" s="173"/>
      <c r="X139" s="218"/>
      <c r="Y139" s="158"/>
      <c r="Z139" s="158"/>
      <c r="AA139" s="84"/>
      <c r="AB139" s="71"/>
      <c r="AC139" s="71"/>
      <c r="AD139" s="173"/>
      <c r="AE139" s="84"/>
      <c r="AF139" s="84"/>
      <c r="AG139" s="84"/>
      <c r="AH139" s="49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8" t="str">
        <f>IF(BS_CONTROLE[[#This Row],[Local - Partida]]=0, "-", BS_CONTROLE[[#This Row],[Local - Partida]])</f>
        <v>-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-</v>
      </c>
      <c r="AN139" s="258" t="str">
        <f>IF(BS_CONTROLE[[#This Row],[SB]]=0, "-", BS_CONTROLE[[#This Row],[SB]])</f>
        <v>-</v>
      </c>
      <c r="AO139" s="259" t="str">
        <f>IF(BS_CONTROLE[[#This Row],[SUB]]=0, "-", BS_CONTROLE[[#This Row],[SUB]])</f>
        <v>-</v>
      </c>
      <c r="AP139" s="260" t="str">
        <f>IF(BS_CONTROLE[[#This Row],[KM - Inicio]]=0, "-", BS_CONTROLE[[#This Row],[KM - Inicio]])</f>
        <v>-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1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1"/>
      <c r="C140" s="8" t="str">
        <f>IF(BS_CONTROLE[[#This Row],[DATA]]="","",WEEKNUM(BS_CONTROLE[[#This Row],[DATA]]))</f>
        <v/>
      </c>
      <c r="D140" s="52"/>
      <c r="E140" s="29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4"/>
      <c r="R140" s="10" t="str">
        <f>IFERROR(_xlfn.XLOOKUP(F140, BS_ATIVIDADE[ATIVIDADE],BS_ATIVIDADE[UNIDADE] ), "*")</f>
        <v>*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8"/>
      <c r="W140" s="173"/>
      <c r="X140" s="218"/>
      <c r="Y140" s="158"/>
      <c r="Z140" s="158"/>
      <c r="AA140" s="84"/>
      <c r="AB140" s="71"/>
      <c r="AC140" s="71"/>
      <c r="AD140" s="173"/>
      <c r="AE140" s="84"/>
      <c r="AF140" s="84"/>
      <c r="AG140" s="84"/>
      <c r="AH140" s="49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8" t="str">
        <f>IF(BS_CONTROLE[[#This Row],[Local - Partida]]=0, "-", BS_CONTROLE[[#This Row],[Local - Partida]])</f>
        <v>-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-</v>
      </c>
      <c r="AN140" s="258" t="str">
        <f>IF(BS_CONTROLE[[#This Row],[SB]]=0, "-", BS_CONTROLE[[#This Row],[SB]])</f>
        <v>-</v>
      </c>
      <c r="AO140" s="259" t="str">
        <f>IF(BS_CONTROLE[[#This Row],[SUB]]=0, "-", BS_CONTROLE[[#This Row],[SUB]])</f>
        <v>-</v>
      </c>
      <c r="AP140" s="260" t="str">
        <f>IF(BS_CONTROLE[[#This Row],[KM - Inicio]]=0, "-", BS_CONTROLE[[#This Row],[KM - Inicio]])</f>
        <v>-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1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1"/>
      <c r="C141" s="8" t="str">
        <f>IF(BS_CONTROLE[[#This Row],[DATA]]="","",WEEKNUM(BS_CONTROLE[[#This Row],[DATA]]))</f>
        <v/>
      </c>
      <c r="D141" s="52"/>
      <c r="E141" s="29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4"/>
      <c r="R141" s="10" t="str">
        <f>IFERROR(_xlfn.XLOOKUP(F141, BS_ATIVIDADE[ATIVIDADE],BS_ATIVIDADE[UNIDADE] ), "*")</f>
        <v>*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8"/>
      <c r="W141" s="173"/>
      <c r="X141" s="218"/>
      <c r="Y141" s="158"/>
      <c r="Z141" s="158"/>
      <c r="AA141" s="84"/>
      <c r="AB141" s="71"/>
      <c r="AC141" s="71"/>
      <c r="AD141" s="173"/>
      <c r="AE141" s="84"/>
      <c r="AF141" s="84"/>
      <c r="AG141" s="84"/>
      <c r="AH141" s="49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8" t="str">
        <f>IF(BS_CONTROLE[[#This Row],[Local - Partida]]=0, "-", BS_CONTROLE[[#This Row],[Local - Partida]])</f>
        <v>-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-</v>
      </c>
      <c r="AN141" s="258" t="str">
        <f>IF(BS_CONTROLE[[#This Row],[SB]]=0, "-", BS_CONTROLE[[#This Row],[SB]])</f>
        <v>-</v>
      </c>
      <c r="AO141" s="259" t="str">
        <f>IF(BS_CONTROLE[[#This Row],[SUB]]=0, "-", BS_CONTROLE[[#This Row],[SUB]])</f>
        <v>-</v>
      </c>
      <c r="AP141" s="260" t="str">
        <f>IF(BS_CONTROLE[[#This Row],[KM - Inicio]]=0, "-", BS_CONTROLE[[#This Row],[KM - Inicio]])</f>
        <v>-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1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4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1"/>
      <c r="C144" s="8" t="str">
        <f>IF(BS_CONTROLE[[#This Row],[DATA]]="","",WEEKNUM(BS_CONTROLE[[#This Row],[DATA]]))</f>
        <v/>
      </c>
      <c r="D144" s="52"/>
      <c r="E144" s="29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4" t="s">
        <v>317</v>
      </c>
      <c r="M144" s="204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4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3"/>
      <c r="P144" s="173"/>
      <c r="Q144" s="84"/>
      <c r="R144" s="10" t="str">
        <f>IFERROR(_xlfn.XLOOKUP(F144, BS_ATIVIDADE[ATIVIDADE],BS_ATIVIDADE[UNIDADE] ), "*")</f>
        <v>*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8"/>
      <c r="W144" s="173"/>
      <c r="X144" s="218"/>
      <c r="Y144" s="158"/>
      <c r="Z144" s="158"/>
      <c r="AA144" s="84"/>
      <c r="AB144" s="71"/>
      <c r="AC144" s="71"/>
      <c r="AD144" s="173"/>
      <c r="AE144" s="84"/>
      <c r="AF144" s="84"/>
      <c r="AG144" s="84"/>
      <c r="AH144" s="49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8" t="str">
        <f>IF(BS_CONTROLE[[#This Row],[Local - Partida]]=0, "-", BS_CONTROLE[[#This Row],[Local - Partida]])</f>
        <v>-</v>
      </c>
      <c r="AL144" s="258" t="str">
        <f>IF(BS_CONTROLE[[#This Row],[Local - Encerramento]]=0, "-", BS_CONTROLE[[#This Row],[Local - Encerramento]])</f>
        <v>-</v>
      </c>
      <c r="AM144" s="258" t="str">
        <f>IF(BS_CONTROLE[[#This Row],[Entre - Estações]]=0, "-", BS_CONTROLE[[#This Row],[Entre - Estações]])</f>
        <v>-</v>
      </c>
      <c r="AN144" s="258" t="str">
        <f>IF(BS_CONTROLE[[#This Row],[SB]]=0, "-", BS_CONTROLE[[#This Row],[SB]])</f>
        <v>-</v>
      </c>
      <c r="AO144" s="259" t="str">
        <f>IF(BS_CONTROLE[[#This Row],[SUB]]=0, "-", BS_CONTROLE[[#This Row],[SUB]])</f>
        <v>-</v>
      </c>
      <c r="AP144" s="260" t="str">
        <f>IF(BS_CONTROLE[[#This Row],[KM - Inicio]]=0, "-", BS_CONTROLE[[#This Row],[KM - Inicio]])</f>
        <v>-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1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1"/>
      <c r="C145" s="8" t="str">
        <f>IF(BS_CONTROLE[[#This Row],[DATA]]="","",WEEKNUM(BS_CONTROLE[[#This Row],[DATA]]))</f>
        <v/>
      </c>
      <c r="D145" s="52"/>
      <c r="E145" s="29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4" t="s">
        <v>317</v>
      </c>
      <c r="M145" s="204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4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3"/>
      <c r="P145" s="173"/>
      <c r="Q145" s="84"/>
      <c r="R145" s="10" t="str">
        <f>IFERROR(_xlfn.XLOOKUP(F145, BS_ATIVIDADE[ATIVIDADE],BS_ATIVIDADE[UNIDADE] ), "*")</f>
        <v>*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8"/>
      <c r="W145" s="173"/>
      <c r="X145" s="218"/>
      <c r="Y145" s="158"/>
      <c r="Z145" s="158"/>
      <c r="AA145" s="84"/>
      <c r="AB145" s="71"/>
      <c r="AC145" s="71"/>
      <c r="AD145" s="173"/>
      <c r="AE145" s="84"/>
      <c r="AF145" s="84"/>
      <c r="AG145" s="84"/>
      <c r="AH145" s="49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-</v>
      </c>
      <c r="AN145" s="258" t="str">
        <f>IF(BS_CONTROLE[[#This Row],[SB]]=0, "-", BS_CONTROLE[[#This Row],[SB]])</f>
        <v>-</v>
      </c>
      <c r="AO145" s="259" t="str">
        <f>IF(BS_CONTROLE[[#This Row],[SUB]]=0, "-", BS_CONTROLE[[#This Row],[SUB]])</f>
        <v>-</v>
      </c>
      <c r="AP145" s="260" t="str">
        <f>IF(BS_CONTROLE[[#This Row],[KM - Inicio]]=0, "-", BS_CONTROLE[[#This Row],[KM - Inicio]])</f>
        <v>-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1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1"/>
      <c r="C146" s="8" t="str">
        <f>IF(BS_CONTROLE[[#This Row],[DATA]]="","",WEEKNUM(BS_CONTROLE[[#This Row],[DATA]]))</f>
        <v/>
      </c>
      <c r="D146" s="52"/>
      <c r="E146" s="29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4" t="s">
        <v>317</v>
      </c>
      <c r="M146" s="204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4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3"/>
      <c r="P146" s="173"/>
      <c r="Q146" s="84"/>
      <c r="R146" s="10" t="str">
        <f>IFERROR(_xlfn.XLOOKUP(F146, BS_ATIVIDADE[ATIVIDADE],BS_ATIVIDADE[UNIDADE] ), "*")</f>
        <v>*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8"/>
      <c r="W146" s="173"/>
      <c r="X146" s="218"/>
      <c r="Y146" s="158"/>
      <c r="Z146" s="158"/>
      <c r="AA146" s="84"/>
      <c r="AB146" s="71"/>
      <c r="AC146" s="71"/>
      <c r="AD146" s="173"/>
      <c r="AE146" s="84"/>
      <c r="AF146" s="84"/>
      <c r="AG146" s="84"/>
      <c r="AH146" s="49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-</v>
      </c>
      <c r="AN146" s="258" t="str">
        <f>IF(BS_CONTROLE[[#This Row],[SB]]=0, "-", BS_CONTROLE[[#This Row],[SB]])</f>
        <v>-</v>
      </c>
      <c r="AO146" s="259" t="str">
        <f>IF(BS_CONTROLE[[#This Row],[SUB]]=0, "-", BS_CONTROLE[[#This Row],[SUB]])</f>
        <v>-</v>
      </c>
      <c r="AP146" s="260" t="str">
        <f>IF(BS_CONTROLE[[#This Row],[KM - Inicio]]=0, "-", BS_CONTROLE[[#This Row],[KM - Inicio]])</f>
        <v>-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1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5"/>
      <c r="BU146" s="5"/>
      <c r="BV146" s="5"/>
      <c r="BW146" s="5"/>
    </row>
    <row r="147" spans="1:75" ht="17.25" customHeight="1">
      <c r="A147" s="51" t="str">
        <f t="shared" si="13"/>
        <v/>
      </c>
      <c r="B147" s="171"/>
      <c r="C147" s="8" t="str">
        <f>IF(BS_CONTROLE[[#This Row],[DATA]]="","",WEEKNUM(BS_CONTROLE[[#This Row],[DATA]]))</f>
        <v/>
      </c>
      <c r="D147" s="52"/>
      <c r="E147" s="29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4" t="s">
        <v>317</v>
      </c>
      <c r="M147" s="204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4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3"/>
      <c r="P147" s="173"/>
      <c r="Q147" s="84"/>
      <c r="R147" s="10" t="str">
        <f>IFERROR(_xlfn.XLOOKUP(F147, BS_ATIVIDADE[ATIVIDADE],BS_ATIVIDADE[UNIDADE] ), "*")</f>
        <v>*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8"/>
      <c r="W147" s="173"/>
      <c r="X147" s="218"/>
      <c r="Y147" s="158"/>
      <c r="Z147" s="158"/>
      <c r="AA147" s="84"/>
      <c r="AB147" s="71"/>
      <c r="AC147" s="71"/>
      <c r="AD147" s="173"/>
      <c r="AE147" s="84"/>
      <c r="AF147" s="84"/>
      <c r="AG147" s="84"/>
      <c r="AH147" s="49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8" t="str">
        <f>IF(BS_CONTROLE[[#This Row],[Local - Partida]]=0, "-", BS_CONTROLE[[#This Row],[Local - Partida]])</f>
        <v>-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-</v>
      </c>
      <c r="AN147" s="258" t="str">
        <f>IF(BS_CONTROLE[[#This Row],[SB]]=0, "-", BS_CONTROLE[[#This Row],[SB]])</f>
        <v>-</v>
      </c>
      <c r="AO147" s="259" t="str">
        <f>IF(BS_CONTROLE[[#This Row],[SUB]]=0, "-", BS_CONTROLE[[#This Row],[SUB]])</f>
        <v>-</v>
      </c>
      <c r="AP147" s="260" t="str">
        <f>IF(BS_CONTROLE[[#This Row],[KM - Inicio]]=0, "-", BS_CONTROLE[[#This Row],[KM - Inicio]])</f>
        <v>-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1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5"/>
      <c r="BU147" s="5"/>
      <c r="BV147" s="5"/>
      <c r="BW147" s="5"/>
    </row>
    <row r="148" spans="1:75">
      <c r="A148" s="51" t="str">
        <f t="shared" si="13"/>
        <v/>
      </c>
      <c r="B148" s="171"/>
      <c r="C148" s="8" t="str">
        <f>IF(BS_CONTROLE[[#This Row],[DATA]]="","",WEEKNUM(BS_CONTROLE[[#This Row],[DATA]]))</f>
        <v/>
      </c>
      <c r="D148" s="52"/>
      <c r="E148" s="29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4" t="s">
        <v>317</v>
      </c>
      <c r="M148" s="204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4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3"/>
      <c r="P148" s="173"/>
      <c r="Q148" s="84"/>
      <c r="R148" s="10" t="str">
        <f>IFERROR(_xlfn.XLOOKUP(F148, BS_ATIVIDADE[ATIVIDADE],BS_ATIVIDADE[UNIDADE] ), "*")</f>
        <v>*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8"/>
      <c r="W148" s="173"/>
      <c r="X148" s="218"/>
      <c r="Y148" s="158"/>
      <c r="Z148" s="158"/>
      <c r="AA148" s="84"/>
      <c r="AB148" s="71"/>
      <c r="AC148" s="71"/>
      <c r="AD148" s="173"/>
      <c r="AE148" s="84"/>
      <c r="AF148" s="84"/>
      <c r="AG148" s="84"/>
      <c r="AH148" s="49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8" t="str">
        <f>IF(BS_CONTROLE[[#This Row],[Local - Partida]]=0, "-", BS_CONTROLE[[#This Row],[Local - Partida]])</f>
        <v>-</v>
      </c>
      <c r="AL148" s="258" t="str">
        <f>IF(BS_CONTROLE[[#This Row],[Local - Encerramento]]=0, "-", BS_CONTROLE[[#This Row],[Local - Encerramento]])</f>
        <v>-</v>
      </c>
      <c r="AM148" s="258" t="str">
        <f>IF(BS_CONTROLE[[#This Row],[Entre - Estações]]=0, "-", BS_CONTROLE[[#This Row],[Entre - Estações]])</f>
        <v>-</v>
      </c>
      <c r="AN148" s="258" t="str">
        <f>IF(BS_CONTROLE[[#This Row],[SB]]=0, "-", BS_CONTROLE[[#This Row],[SB]])</f>
        <v>-</v>
      </c>
      <c r="AO148" s="259" t="str">
        <f>IF(BS_CONTROLE[[#This Row],[SUB]]=0, "-", BS_CONTROLE[[#This Row],[SUB]])</f>
        <v>-</v>
      </c>
      <c r="AP148" s="260" t="str">
        <f>IF(BS_CONTROLE[[#This Row],[KM - Inicio]]=0, "-", BS_CONTROLE[[#This Row],[KM - Inicio]])</f>
        <v>-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1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4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1"/>
      <c r="C150" s="8" t="str">
        <f>IF(BS_CONTROLE[[#This Row],[DATA]]="","",WEEKNUM(BS_CONTROLE[[#This Row],[DATA]]))</f>
        <v/>
      </c>
      <c r="D150" s="52"/>
      <c r="E150" s="29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4" t="s">
        <v>317</v>
      </c>
      <c r="M150" s="204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4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3"/>
      <c r="P150" s="173"/>
      <c r="Q150" s="84"/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8"/>
      <c r="W150" s="173"/>
      <c r="X150" s="218"/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-</v>
      </c>
      <c r="AN150" s="258" t="str">
        <f>IF(BS_CONTROLE[[#This Row],[SB]]=0, "-", BS_CONTROLE[[#This Row],[SB]])</f>
        <v>-</v>
      </c>
      <c r="AO150" s="259" t="str">
        <f>IF(BS_CONTROLE[[#This Row],[SUB]]=0, "-", BS_CONTROLE[[#This Row],[SUB]])</f>
        <v>-</v>
      </c>
      <c r="AP150" s="260" t="str">
        <f>IF(BS_CONTROLE[[#This Row],[KM - Inicio]]=0, "-", BS_CONTROLE[[#This Row],[KM - Inicio]])</f>
        <v>-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1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1"/>
      <c r="C151" s="8" t="str">
        <f>IF(BS_CONTROLE[[#This Row],[DATA]]="","",WEEKNUM(BS_CONTROLE[[#This Row],[DATA]]))</f>
        <v/>
      </c>
      <c r="D151" s="52"/>
      <c r="E151" s="29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4" t="s">
        <v>317</v>
      </c>
      <c r="M151" s="204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4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3"/>
      <c r="P151" s="173"/>
      <c r="Q151" s="84"/>
      <c r="R151" s="10" t="str">
        <f>IFERROR(_xlfn.XLOOKUP(F151, BS_ATIVIDADE[ATIVIDADE],BS_ATIVIDADE[UNIDADE] ), "*")</f>
        <v>*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8"/>
      <c r="W151" s="173"/>
      <c r="X151" s="218"/>
      <c r="Y151" s="158"/>
      <c r="Z151" s="158"/>
      <c r="AA151" s="84"/>
      <c r="AB151" s="71"/>
      <c r="AC151" s="71"/>
      <c r="AD151" s="173"/>
      <c r="AE151" s="84"/>
      <c r="AF151" s="84"/>
      <c r="AG151" s="84"/>
      <c r="AH151" s="49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8" t="str">
        <f>IF(BS_CONTROLE[[#This Row],[Local - Partida]]=0, "-", BS_CONTROLE[[#This Row],[Local - Partida]])</f>
        <v>-</v>
      </c>
      <c r="AL151" s="258" t="str">
        <f>IF(BS_CONTROLE[[#This Row],[Local - Encerramento]]=0, "-", BS_CONTROLE[[#This Row],[Local - Encerramento]])</f>
        <v>-</v>
      </c>
      <c r="AM151" s="258" t="str">
        <f>IF(BS_CONTROLE[[#This Row],[Entre - Estações]]=0, "-", BS_CONTROLE[[#This Row],[Entre - Estações]])</f>
        <v>-</v>
      </c>
      <c r="AN151" s="258" t="str">
        <f>IF(BS_CONTROLE[[#This Row],[SB]]=0, "-", BS_CONTROLE[[#This Row],[SB]])</f>
        <v>-</v>
      </c>
      <c r="AO151" s="259" t="str">
        <f>IF(BS_CONTROLE[[#This Row],[SUB]]=0, "-", BS_CONTROLE[[#This Row],[SUB]])</f>
        <v>-</v>
      </c>
      <c r="AP151" s="260" t="str">
        <f>IF(BS_CONTROLE[[#This Row],[KM - Inicio]]=0, "-", BS_CONTROLE[[#This Row],[KM - Inicio]])</f>
        <v>-</v>
      </c>
      <c r="AQ151" s="260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3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1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4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4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/>
      </c>
      <c r="B154" s="171"/>
      <c r="C154" s="8" t="str">
        <f>IF(BS_CONTROLE[[#This Row],[DATA]]="","",WEEKNUM(BS_CONTROLE[[#This Row],[DATA]]))</f>
        <v/>
      </c>
      <c r="D154" s="52"/>
      <c r="E154" s="29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4" t="s">
        <v>317</v>
      </c>
      <c r="M154" s="204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4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3"/>
      <c r="P154" s="173"/>
      <c r="Q154" s="84"/>
      <c r="R154" s="10" t="str">
        <f>IFERROR(_xlfn.XLOOKUP(F154, BS_ATIVIDADE[ATIVIDADE],BS_ATIVIDADE[UNIDADE] ), "*")</f>
        <v>*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8"/>
      <c r="W154" s="173"/>
      <c r="X154" s="218"/>
      <c r="Y154" s="158"/>
      <c r="Z154" s="158"/>
      <c r="AA154" s="84"/>
      <c r="AB154" s="71"/>
      <c r="AC154" s="71"/>
      <c r="AD154" s="173"/>
      <c r="AE154" s="84"/>
      <c r="AF154" s="84"/>
      <c r="AG154" s="84"/>
      <c r="AH154" s="49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8" t="str">
        <f>IF(BS_CONTROLE[[#This Row],[Local - Partida]]=0, "-", BS_CONTROLE[[#This Row],[Local - Partida]])</f>
        <v>-</v>
      </c>
      <c r="AL154" s="258" t="str">
        <f>IF(BS_CONTROLE[[#This Row],[Local - Encerramento]]=0, "-", BS_CONTROLE[[#This Row],[Local - Encerramento]])</f>
        <v>-</v>
      </c>
      <c r="AM154" s="258" t="str">
        <f>IF(BS_CONTROLE[[#This Row],[Entre - Estações]]=0, "-", BS_CONTROLE[[#This Row],[Entre - Estações]])</f>
        <v>-</v>
      </c>
      <c r="AN154" s="258" t="str">
        <f>IF(BS_CONTROLE[[#This Row],[SB]]=0, "-", BS_CONTROLE[[#This Row],[SB]])</f>
        <v>-</v>
      </c>
      <c r="AO154" s="259" t="str">
        <f>IF(BS_CONTROLE[[#This Row],[SUB]]=0, "-", BS_CONTROLE[[#This Row],[SUB]])</f>
        <v>-</v>
      </c>
      <c r="AP154" s="260" t="str">
        <f>IF(BS_CONTROLE[[#This Row],[KM - Inicio]]=0, "-", BS_CONTROLE[[#This Row],[KM - Inicio]])</f>
        <v>-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1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5" t="str">
        <f t="shared" si="19"/>
        <v/>
      </c>
    </row>
    <row r="155" spans="1:75">
      <c r="A155" s="51" t="str">
        <f t="shared" si="13"/>
        <v/>
      </c>
      <c r="B155" s="171"/>
      <c r="C155" s="8" t="str">
        <f>IF(BS_CONTROLE[[#This Row],[DATA]]="","",WEEKNUM(BS_CONTROLE[[#This Row],[DATA]]))</f>
        <v/>
      </c>
      <c r="D155" s="52"/>
      <c r="E155" s="29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4" t="s">
        <v>317</v>
      </c>
      <c r="M155" s="204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4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3"/>
      <c r="P155" s="173"/>
      <c r="Q155" s="84"/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8"/>
      <c r="W155" s="173"/>
      <c r="X155" s="218"/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-</v>
      </c>
      <c r="AN155" s="258" t="str">
        <f>IF(BS_CONTROLE[[#This Row],[SB]]=0, "-", BS_CONTROLE[[#This Row],[SB]])</f>
        <v>-</v>
      </c>
      <c r="AO155" s="259" t="str">
        <f>IF(BS_CONTROLE[[#This Row],[SUB]]=0, "-", BS_CONTROLE[[#This Row],[SUB]])</f>
        <v>-</v>
      </c>
      <c r="AP155" s="260" t="str">
        <f>IF(BS_CONTROLE[[#This Row],[KM - Inicio]]=0, "-", BS_CONTROLE[[#This Row],[KM - Inicio]])</f>
        <v>-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1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5" t="str">
        <f t="shared" si="19"/>
        <v/>
      </c>
    </row>
    <row r="156" spans="1:75">
      <c r="A156" s="51" t="str">
        <f t="shared" si="13"/>
        <v/>
      </c>
      <c r="B156" s="171"/>
      <c r="C156" s="8" t="str">
        <f>IF(BS_CONTROLE[[#This Row],[DATA]]="","",WEEKNUM(BS_CONTROLE[[#This Row],[DATA]]))</f>
        <v/>
      </c>
      <c r="D156" s="52"/>
      <c r="E156" s="29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4" t="s">
        <v>317</v>
      </c>
      <c r="M156" s="204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4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3"/>
      <c r="P156" s="173"/>
      <c r="Q156" s="84"/>
      <c r="R156" s="10" t="str">
        <f>IFERROR(_xlfn.XLOOKUP(F156, BS_ATIVIDADE[ATIVIDADE],BS_ATIVIDADE[UNIDADE] ), "*")</f>
        <v>*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8"/>
      <c r="W156" s="173"/>
      <c r="X156" s="218"/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8" t="str">
        <f>IF(BS_CONTROLE[[#This Row],[Local - Partida]]=0, "-", BS_CONTROLE[[#This Row],[Local - Partida]])</f>
        <v>-</v>
      </c>
      <c r="AL156" s="258" t="str">
        <f>IF(BS_CONTROLE[[#This Row],[Local - Encerramento]]=0, "-", BS_CONTROLE[[#This Row],[Local - Encerramento]])</f>
        <v>-</v>
      </c>
      <c r="AM156" s="258" t="str">
        <f>IF(BS_CONTROLE[[#This Row],[Entre - Estações]]=0, "-", BS_CONTROLE[[#This Row],[Entre - Estações]])</f>
        <v>-</v>
      </c>
      <c r="AN156" s="258" t="str">
        <f>IF(BS_CONTROLE[[#This Row],[SB]]=0, "-", BS_CONTROLE[[#This Row],[SB]])</f>
        <v>-</v>
      </c>
      <c r="AO156" s="259" t="str">
        <f>IF(BS_CONTROLE[[#This Row],[SUB]]=0, "-", BS_CONTROLE[[#This Row],[SUB]])</f>
        <v>-</v>
      </c>
      <c r="AP156" s="260" t="str">
        <f>IF(BS_CONTROLE[[#This Row],[KM - Inicio]]=0, "-", BS_CONTROLE[[#This Row],[KM - Inicio]])</f>
        <v>-</v>
      </c>
      <c r="AQ156" s="260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3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1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/>
      </c>
      <c r="B159" s="171"/>
      <c r="C159" s="8" t="str">
        <f>IF(BS_CONTROLE[[#This Row],[DATA]]="","",WEEKNUM(BS_CONTROLE[[#This Row],[DATA]]))</f>
        <v/>
      </c>
      <c r="D159" s="52"/>
      <c r="E159" s="29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4" t="s">
        <v>317</v>
      </c>
      <c r="M159" s="204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4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3"/>
      <c r="P159" s="173"/>
      <c r="Q159" s="84"/>
      <c r="R159" s="10" t="str">
        <f>IFERROR(_xlfn.XLOOKUP(F159, BS_ATIVIDADE[ATIVIDADE],BS_ATIVIDADE[UNIDADE] ), "*")</f>
        <v>*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8"/>
      <c r="W159" s="173"/>
      <c r="X159" s="218"/>
      <c r="Y159" s="158"/>
      <c r="Z159" s="158"/>
      <c r="AA159" s="84"/>
      <c r="AB159" s="71"/>
      <c r="AC159" s="71"/>
      <c r="AD159" s="173"/>
      <c r="AE159" s="84"/>
      <c r="AF159" s="84"/>
      <c r="AG159" s="84"/>
      <c r="AH159" s="49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8" t="str">
        <f>IF(BS_CONTROLE[[#This Row],[Local - Partida]]=0, "-", BS_CONTROLE[[#This Row],[Local - Partida]])</f>
        <v>-</v>
      </c>
      <c r="AL159" s="258" t="str">
        <f>IF(BS_CONTROLE[[#This Row],[Local - Encerramento]]=0, "-", BS_CONTROLE[[#This Row],[Local - Encerramento]])</f>
        <v>-</v>
      </c>
      <c r="AM159" s="258" t="str">
        <f>IF(BS_CONTROLE[[#This Row],[Entre - Estações]]=0, "-", BS_CONTROLE[[#This Row],[Entre - Estações]])</f>
        <v>-</v>
      </c>
      <c r="AN159" s="258" t="str">
        <f>IF(BS_CONTROLE[[#This Row],[SB]]=0, "-", BS_CONTROLE[[#This Row],[SB]])</f>
        <v>-</v>
      </c>
      <c r="AO159" s="259" t="str">
        <f>IF(BS_CONTROLE[[#This Row],[SUB]]=0, "-", BS_CONTROLE[[#This Row],[SUB]])</f>
        <v>-</v>
      </c>
      <c r="AP159" s="260" t="str">
        <f>IF(BS_CONTROLE[[#This Row],[KM - Inicio]]=0, "-", BS_CONTROLE[[#This Row],[KM - Inicio]])</f>
        <v>-</v>
      </c>
      <c r="AQ159" s="260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3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1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5" t="str">
        <f t="shared" si="19"/>
        <v/>
      </c>
    </row>
    <row r="160" spans="1:75">
      <c r="A160" s="51" t="str">
        <f t="shared" si="13"/>
        <v/>
      </c>
      <c r="B160" s="171"/>
      <c r="C160" s="8" t="str">
        <f>IF(BS_CONTROLE[[#This Row],[DATA]]="","",WEEKNUM(BS_CONTROLE[[#This Row],[DATA]]))</f>
        <v/>
      </c>
      <c r="D160" s="52"/>
      <c r="E160" s="29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4" t="s">
        <v>317</v>
      </c>
      <c r="M160" s="204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4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3"/>
      <c r="P160" s="173"/>
      <c r="Q160" s="84"/>
      <c r="R160" s="10" t="str">
        <f>IFERROR(_xlfn.XLOOKUP(F160, BS_ATIVIDADE[ATIVIDADE],BS_ATIVIDADE[UNIDADE] ), "*")</f>
        <v>*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8"/>
      <c r="W160" s="173"/>
      <c r="X160" s="218"/>
      <c r="Y160" s="158"/>
      <c r="Z160" s="158"/>
      <c r="AA160" s="84"/>
      <c r="AB160" s="71"/>
      <c r="AC160" s="71"/>
      <c r="AD160" s="173"/>
      <c r="AE160" s="84"/>
      <c r="AF160" s="84"/>
      <c r="AG160" s="84"/>
      <c r="AH160" s="49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8" t="str">
        <f>IF(BS_CONTROLE[[#This Row],[Local - Partida]]=0, "-", BS_CONTROLE[[#This Row],[Local - Partida]])</f>
        <v>-</v>
      </c>
      <c r="AL160" s="258" t="str">
        <f>IF(BS_CONTROLE[[#This Row],[Local - Encerramento]]=0, "-", BS_CONTROLE[[#This Row],[Local - Encerramento]])</f>
        <v>-</v>
      </c>
      <c r="AM160" s="258" t="str">
        <f>IF(BS_CONTROLE[[#This Row],[Entre - Estações]]=0, "-", BS_CONTROLE[[#This Row],[Entre - Estações]])</f>
        <v>-</v>
      </c>
      <c r="AN160" s="258" t="str">
        <f>IF(BS_CONTROLE[[#This Row],[SB]]=0, "-", BS_CONTROLE[[#This Row],[SB]])</f>
        <v>-</v>
      </c>
      <c r="AO160" s="259" t="str">
        <f>IF(BS_CONTROLE[[#This Row],[SUB]]=0, "-", BS_CONTROLE[[#This Row],[SUB]])</f>
        <v>-</v>
      </c>
      <c r="AP160" s="260" t="str">
        <f>IF(BS_CONTROLE[[#This Row],[KM - Inicio]]=0, "-", BS_CONTROLE[[#This Row],[KM - Inicio]])</f>
        <v>-</v>
      </c>
      <c r="AQ160" s="260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3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1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5" t="str">
        <f t="shared" si="19"/>
        <v/>
      </c>
    </row>
    <row r="161" spans="1:72">
      <c r="A161" s="51" t="str">
        <f t="shared" si="13"/>
        <v/>
      </c>
      <c r="B161" s="171"/>
      <c r="C161" s="8" t="str">
        <f>IF(BS_CONTROLE[[#This Row],[DATA]]="","",WEEKNUM(BS_CONTROLE[[#This Row],[DATA]]))</f>
        <v/>
      </c>
      <c r="D161" s="52"/>
      <c r="E161" s="29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4" t="s">
        <v>317</v>
      </c>
      <c r="M161" s="204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4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3"/>
      <c r="P161" s="173"/>
      <c r="Q161" s="84"/>
      <c r="R161" s="10" t="str">
        <f>IFERROR(_xlfn.XLOOKUP(F161, BS_ATIVIDADE[ATIVIDADE],BS_ATIVIDADE[UNIDADE] ), "*")</f>
        <v>*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8"/>
      <c r="W161" s="173"/>
      <c r="X161" s="218"/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-</v>
      </c>
      <c r="AN161" s="258" t="str">
        <f>IF(BS_CONTROLE[[#This Row],[SB]]=0, "-", BS_CONTROLE[[#This Row],[SB]])</f>
        <v>-</v>
      </c>
      <c r="AO161" s="259" t="str">
        <f>IF(BS_CONTROLE[[#This Row],[SUB]]=0, "-", BS_CONTROLE[[#This Row],[SUB]])</f>
        <v>-</v>
      </c>
      <c r="AP161" s="260" t="str">
        <f>IF(BS_CONTROLE[[#This Row],[KM - Inicio]]=0, "-", BS_CONTROLE[[#This Row],[KM - Inicio]])</f>
        <v>-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1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5" t="str">
        <f t="shared" si="19"/>
        <v/>
      </c>
    </row>
    <row r="162" spans="1:72">
      <c r="A162" s="51" t="str">
        <f t="shared" si="13"/>
        <v/>
      </c>
      <c r="B162" s="171"/>
      <c r="C162" s="8" t="str">
        <f>IF(BS_CONTROLE[[#This Row],[DATA]]="","",WEEKNUM(BS_CONTROLE[[#This Row],[DATA]]))</f>
        <v/>
      </c>
      <c r="D162" s="52"/>
      <c r="E162" s="29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4" t="s">
        <v>317</v>
      </c>
      <c r="M162" s="204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4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3"/>
      <c r="P162" s="173"/>
      <c r="Q162" s="84"/>
      <c r="R162" s="10" t="str">
        <f>IFERROR(_xlfn.XLOOKUP(F162, BS_ATIVIDADE[ATIVIDADE],BS_ATIVIDADE[UNIDADE] ), "*")</f>
        <v>*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8"/>
      <c r="W162" s="173"/>
      <c r="X162" s="218"/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-</v>
      </c>
      <c r="AN162" s="258" t="str">
        <f>IF(BS_CONTROLE[[#This Row],[SB]]=0, "-", BS_CONTROLE[[#This Row],[SB]])</f>
        <v>-</v>
      </c>
      <c r="AO162" s="259" t="str">
        <f>IF(BS_CONTROLE[[#This Row],[SUB]]=0, "-", BS_CONTROLE[[#This Row],[SUB]])</f>
        <v>-</v>
      </c>
      <c r="AP162" s="260" t="str">
        <f>IF(BS_CONTROLE[[#This Row],[KM - Inicio]]=0, "-", BS_CONTROLE[[#This Row],[KM - Inicio]])</f>
        <v>-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1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5" t="str">
        <f t="shared" si="19"/>
        <v/>
      </c>
    </row>
    <row r="163" spans="1:72">
      <c r="A163" s="51" t="str">
        <f t="shared" si="13"/>
        <v/>
      </c>
      <c r="B163" s="171"/>
      <c r="C163" s="8" t="str">
        <f>IF(BS_CONTROLE[[#This Row],[DATA]]="","",WEEKNUM(BS_CONTROLE[[#This Row],[DATA]]))</f>
        <v/>
      </c>
      <c r="D163" s="52"/>
      <c r="E163" s="29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4" t="s">
        <v>317</v>
      </c>
      <c r="M163" s="204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4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3"/>
      <c r="P163" s="173"/>
      <c r="Q163" s="84"/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8"/>
      <c r="W163" s="173"/>
      <c r="X163" s="218"/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-</v>
      </c>
      <c r="AN163" s="258" t="str">
        <f>IF(BS_CONTROLE[[#This Row],[SB]]=0, "-", BS_CONTROLE[[#This Row],[SB]])</f>
        <v>-</v>
      </c>
      <c r="AO163" s="259" t="str">
        <f>IF(BS_CONTROLE[[#This Row],[SUB]]=0, "-", BS_CONTROLE[[#This Row],[SUB]])</f>
        <v>-</v>
      </c>
      <c r="AP163" s="260" t="str">
        <f>IF(BS_CONTROLE[[#This Row],[KM - Inicio]]=0, "-", BS_CONTROLE[[#This Row],[KM - Inicio]])</f>
        <v>-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1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5"/>
    </row>
    <row r="164" spans="1:72">
      <c r="A164" s="51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2"/>
      <c r="E164" s="29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4" t="s">
        <v>317</v>
      </c>
      <c r="M164" s="204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4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3"/>
      <c r="P164" s="173"/>
      <c r="Q164" s="84"/>
      <c r="R164" s="10" t="str">
        <f>IFERROR(_xlfn.XLOOKUP(F164, BS_ATIVIDADE[ATIVIDADE],BS_ATIVIDADE[UNIDADE] ), "*")</f>
        <v>*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8"/>
      <c r="W164" s="173"/>
      <c r="X164" s="218"/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-</v>
      </c>
      <c r="AN164" s="258" t="str">
        <f>IF(BS_CONTROLE[[#This Row],[SB]]=0, "-", BS_CONTROLE[[#This Row],[SB]])</f>
        <v>-</v>
      </c>
      <c r="AO164" s="259" t="str">
        <f>IF(BS_CONTROLE[[#This Row],[SUB]]=0, "-", BS_CONTROLE[[#This Row],[SUB]])</f>
        <v>-</v>
      </c>
      <c r="AP164" s="260" t="str">
        <f>IF(BS_CONTROLE[[#This Row],[KM - Inicio]]=0, "-", BS_CONTROLE[[#This Row],[KM - Inicio]])</f>
        <v>-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1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5" t="str">
        <f t="shared" si="19"/>
        <v/>
      </c>
    </row>
    <row r="165" spans="1:72">
      <c r="A165" s="51" t="str">
        <f t="shared" si="20"/>
        <v/>
      </c>
      <c r="B165" s="171"/>
      <c r="C165" s="8" t="str">
        <f>IF(BS_CONTROLE[[#This Row],[DATA]]="","",WEEKNUM(BS_CONTROLE[[#This Row],[DATA]]))</f>
        <v/>
      </c>
      <c r="D165" s="52"/>
      <c r="E165" s="29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4" t="s">
        <v>317</v>
      </c>
      <c r="M165" s="204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4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3"/>
      <c r="P165" s="173"/>
      <c r="Q165" s="84"/>
      <c r="R165" s="10" t="str">
        <f>IFERROR(_xlfn.XLOOKUP(F165, BS_ATIVIDADE[ATIVIDADE],BS_ATIVIDADE[UNIDADE] ), "*")</f>
        <v>*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8"/>
      <c r="W165" s="173"/>
      <c r="X165" s="218"/>
      <c r="Y165" s="158"/>
      <c r="Z165" s="158"/>
      <c r="AA165" s="84"/>
      <c r="AB165" s="71"/>
      <c r="AC165" s="71"/>
      <c r="AD165" s="173"/>
      <c r="AE165" s="84"/>
      <c r="AF165" s="84"/>
      <c r="AG165" s="84"/>
      <c r="AH165" s="49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8" t="str">
        <f>IF(BS_CONTROLE[[#This Row],[Local - Partida]]=0, "-", BS_CONTROLE[[#This Row],[Local - Partida]])</f>
        <v>-</v>
      </c>
      <c r="AL165" s="258" t="str">
        <f>IF(BS_CONTROLE[[#This Row],[Local - Encerramento]]=0, "-", BS_CONTROLE[[#This Row],[Local - Encerramento]])</f>
        <v>-</v>
      </c>
      <c r="AM165" s="258" t="str">
        <f>IF(BS_CONTROLE[[#This Row],[Entre - Estações]]=0, "-", BS_CONTROLE[[#This Row],[Entre - Estações]])</f>
        <v>-</v>
      </c>
      <c r="AN165" s="258" t="str">
        <f>IF(BS_CONTROLE[[#This Row],[SB]]=0, "-", BS_CONTROLE[[#This Row],[SB]])</f>
        <v>-</v>
      </c>
      <c r="AO165" s="259" t="str">
        <f>IF(BS_CONTROLE[[#This Row],[SUB]]=0, "-", BS_CONTROLE[[#This Row],[SUB]])</f>
        <v>-</v>
      </c>
      <c r="AP165" s="260" t="str">
        <f>IF(BS_CONTROLE[[#This Row],[KM - Inicio]]=0, "-", BS_CONTROLE[[#This Row],[KM - Inicio]])</f>
        <v>-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1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4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/>
      </c>
      <c r="B167" s="171"/>
      <c r="C167" s="8" t="str">
        <f>IF(BS_CONTROLE[[#This Row],[DATA]]="","",WEEKNUM(BS_CONTROLE[[#This Row],[DATA]]))</f>
        <v/>
      </c>
      <c r="D167" s="52"/>
      <c r="E167" s="29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4" t="s">
        <v>317</v>
      </c>
      <c r="M167" s="204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4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3"/>
      <c r="P167" s="173"/>
      <c r="Q167" s="84"/>
      <c r="R167" s="10" t="str">
        <f>IFERROR(_xlfn.XLOOKUP(F167, BS_ATIVIDADE[ATIVIDADE],BS_ATIVIDADE[UNIDADE] ), "*")</f>
        <v>*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8"/>
      <c r="W167" s="173"/>
      <c r="X167" s="218"/>
      <c r="Y167" s="158"/>
      <c r="Z167" s="158"/>
      <c r="AA167" s="84"/>
      <c r="AB167" s="71"/>
      <c r="AC167" s="71"/>
      <c r="AD167" s="173"/>
      <c r="AE167" s="84"/>
      <c r="AF167" s="84"/>
      <c r="AG167" s="84"/>
      <c r="AH167" s="49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8" t="str">
        <f>IF(BS_CONTROLE[[#This Row],[Local - Partida]]=0, "-", BS_CONTROLE[[#This Row],[Local - Partida]])</f>
        <v>-</v>
      </c>
      <c r="AL167" s="258" t="str">
        <f>IF(BS_CONTROLE[[#This Row],[Local - Encerramento]]=0, "-", BS_CONTROLE[[#This Row],[Local - Encerramento]])</f>
        <v>-</v>
      </c>
      <c r="AM167" s="258" t="str">
        <f>IF(BS_CONTROLE[[#This Row],[Entre - Estações]]=0, "-", BS_CONTROLE[[#This Row],[Entre - Estações]])</f>
        <v>-</v>
      </c>
      <c r="AN167" s="258" t="str">
        <f>IF(BS_CONTROLE[[#This Row],[SB]]=0, "-", BS_CONTROLE[[#This Row],[SB]])</f>
        <v>-</v>
      </c>
      <c r="AO167" s="259" t="str">
        <f>IF(BS_CONTROLE[[#This Row],[SUB]]=0, "-", BS_CONTROLE[[#This Row],[SUB]])</f>
        <v>-</v>
      </c>
      <c r="AP167" s="260" t="str">
        <f>IF(BS_CONTROLE[[#This Row],[KM - Inicio]]=0, "-", BS_CONTROLE[[#This Row],[KM - Inicio]])</f>
        <v>-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1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5" t="str">
        <f t="shared" si="19"/>
        <v/>
      </c>
    </row>
    <row r="168" spans="1:72">
      <c r="A168" s="51" t="str">
        <f t="shared" si="20"/>
        <v/>
      </c>
      <c r="B168" s="171"/>
      <c r="C168" s="8" t="str">
        <f>IF(BS_CONTROLE[[#This Row],[DATA]]="","",WEEKNUM(BS_CONTROLE[[#This Row],[DATA]]))</f>
        <v/>
      </c>
      <c r="D168" s="52"/>
      <c r="E168" s="29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4" t="s">
        <v>317</v>
      </c>
      <c r="M168" s="204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4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3"/>
      <c r="P168" s="173"/>
      <c r="Q168" s="84"/>
      <c r="R168" s="10" t="str">
        <f>IFERROR(_xlfn.XLOOKUP(F168, BS_ATIVIDADE[ATIVIDADE],BS_ATIVIDADE[UNIDADE] ), "*")</f>
        <v>*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8"/>
      <c r="W168" s="173"/>
      <c r="X168" s="218"/>
      <c r="Y168" s="158"/>
      <c r="Z168" s="158"/>
      <c r="AA168" s="84"/>
      <c r="AB168" s="71"/>
      <c r="AC168" s="71"/>
      <c r="AD168" s="173"/>
      <c r="AE168" s="84"/>
      <c r="AF168" s="84"/>
      <c r="AG168" s="84"/>
      <c r="AH168" s="49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-</v>
      </c>
      <c r="AN168" s="258" t="str">
        <f>IF(BS_CONTROLE[[#This Row],[SB]]=0, "-", BS_CONTROLE[[#This Row],[SB]])</f>
        <v>-</v>
      </c>
      <c r="AO168" s="259" t="str">
        <f>IF(BS_CONTROLE[[#This Row],[SUB]]=0, "-", BS_CONTROLE[[#This Row],[SUB]])</f>
        <v>-</v>
      </c>
      <c r="AP168" s="260" t="str">
        <f>IF(BS_CONTROLE[[#This Row],[KM - Inicio]]=0, "-", BS_CONTROLE[[#This Row],[KM - Inicio]])</f>
        <v>-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1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5" t="str">
        <f t="shared" si="19"/>
        <v/>
      </c>
    </row>
    <row r="169" spans="1:72">
      <c r="A169" s="51" t="str">
        <f t="shared" si="20"/>
        <v/>
      </c>
      <c r="B169" s="171"/>
      <c r="C169" s="8" t="str">
        <f>IF(BS_CONTROLE[[#This Row],[DATA]]="","",WEEKNUM(BS_CONTROLE[[#This Row],[DATA]]))</f>
        <v/>
      </c>
      <c r="D169" s="52"/>
      <c r="E169" s="29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4" t="s">
        <v>317</v>
      </c>
      <c r="M169" s="204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4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3"/>
      <c r="P169" s="173"/>
      <c r="Q169" s="84"/>
      <c r="R169" s="10" t="str">
        <f>IFERROR(_xlfn.XLOOKUP(F169, BS_ATIVIDADE[ATIVIDADE],BS_ATIVIDADE[UNIDADE] ), "*")</f>
        <v>*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8"/>
      <c r="W169" s="173"/>
      <c r="X169" s="218"/>
      <c r="Y169" s="158"/>
      <c r="Z169" s="158"/>
      <c r="AA169" s="84"/>
      <c r="AB169" s="71"/>
      <c r="AC169" s="71"/>
      <c r="AD169" s="173"/>
      <c r="AE169" s="84"/>
      <c r="AF169" s="84"/>
      <c r="AG169" s="84"/>
      <c r="AH169" s="49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-</v>
      </c>
      <c r="AN169" s="258" t="str">
        <f>IF(BS_CONTROLE[[#This Row],[SB]]=0, "-", BS_CONTROLE[[#This Row],[SB]])</f>
        <v>-</v>
      </c>
      <c r="AO169" s="259" t="str">
        <f>IF(BS_CONTROLE[[#This Row],[SUB]]=0, "-", BS_CONTROLE[[#This Row],[SUB]])</f>
        <v>-</v>
      </c>
      <c r="AP169" s="260" t="str">
        <f>IF(BS_CONTROLE[[#This Row],[KM - Inicio]]=0, "-", BS_CONTROLE[[#This Row],[KM - Inicio]])</f>
        <v>-</v>
      </c>
      <c r="AQ169" s="260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3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1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5" t="str">
        <f t="shared" si="19"/>
        <v/>
      </c>
    </row>
    <row r="170" spans="1:72">
      <c r="A170" s="51" t="str">
        <f t="shared" si="20"/>
        <v/>
      </c>
      <c r="B170" s="171"/>
      <c r="C170" s="8" t="str">
        <f>IF(BS_CONTROLE[[#This Row],[DATA]]="","",WEEKNUM(BS_CONTROLE[[#This Row],[DATA]]))</f>
        <v/>
      </c>
      <c r="D170" s="52"/>
      <c r="E170" s="29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4" t="s">
        <v>317</v>
      </c>
      <c r="M170" s="204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4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3"/>
      <c r="P170" s="173"/>
      <c r="Q170" s="84"/>
      <c r="R170" s="10" t="str">
        <f>IFERROR(_xlfn.XLOOKUP(F170, BS_ATIVIDADE[ATIVIDADE],BS_ATIVIDADE[UNIDADE] ), "*")</f>
        <v>*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8"/>
      <c r="W170" s="173"/>
      <c r="X170" s="218"/>
      <c r="Y170" s="158"/>
      <c r="Z170" s="158"/>
      <c r="AA170" s="84"/>
      <c r="AB170" s="71"/>
      <c r="AC170" s="71"/>
      <c r="AD170" s="173"/>
      <c r="AE170" s="84"/>
      <c r="AF170" s="84"/>
      <c r="AG170" s="84"/>
      <c r="AH170" s="49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-</v>
      </c>
      <c r="AN170" s="258" t="str">
        <f>IF(BS_CONTROLE[[#This Row],[SB]]=0, "-", BS_CONTROLE[[#This Row],[SB]])</f>
        <v>-</v>
      </c>
      <c r="AO170" s="259" t="str">
        <f>IF(BS_CONTROLE[[#This Row],[SUB]]=0, "-", BS_CONTROLE[[#This Row],[SUB]])</f>
        <v>-</v>
      </c>
      <c r="AP170" s="260" t="str">
        <f>IF(BS_CONTROLE[[#This Row],[KM - Inicio]]=0, "-", BS_CONTROLE[[#This Row],[KM - Inicio]])</f>
        <v>-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1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5"/>
    </row>
    <row r="171" spans="1:72">
      <c r="A171" s="51" t="str">
        <f t="shared" si="20"/>
        <v/>
      </c>
      <c r="B171" s="171"/>
      <c r="C171" s="8" t="str">
        <f>IF(BS_CONTROLE[[#This Row],[DATA]]="","",WEEKNUM(BS_CONTROLE[[#This Row],[DATA]]))</f>
        <v/>
      </c>
      <c r="D171" s="52"/>
      <c r="E171" s="29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4" t="s">
        <v>317</v>
      </c>
      <c r="M171" s="204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4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3"/>
      <c r="P171" s="173"/>
      <c r="Q171" s="84"/>
      <c r="R171" s="10" t="str">
        <f>IFERROR(_xlfn.XLOOKUP(F171, BS_ATIVIDADE[ATIVIDADE],BS_ATIVIDADE[UNIDADE] ), "*")</f>
        <v>*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8"/>
      <c r="W171" s="173"/>
      <c r="X171" s="218"/>
      <c r="Y171" s="158"/>
      <c r="Z171" s="158"/>
      <c r="AA171" s="84"/>
      <c r="AB171" s="71"/>
      <c r="AC171" s="71"/>
      <c r="AD171" s="173"/>
      <c r="AE171" s="84"/>
      <c r="AF171" s="84"/>
      <c r="AG171" s="84"/>
      <c r="AH171" s="49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-</v>
      </c>
      <c r="AN171" s="258" t="str">
        <f>IF(BS_CONTROLE[[#This Row],[SB]]=0, "-", BS_CONTROLE[[#This Row],[SB]])</f>
        <v>-</v>
      </c>
      <c r="AO171" s="259" t="str">
        <f>IF(BS_CONTROLE[[#This Row],[SUB]]=0, "-", BS_CONTROLE[[#This Row],[SUB]])</f>
        <v>-</v>
      </c>
      <c r="AP171" s="260" t="str">
        <f>IF(BS_CONTROLE[[#This Row],[KM - Inicio]]=0, "-", BS_CONTROLE[[#This Row],[KM - Inicio]])</f>
        <v>-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1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5" t="str">
        <f t="shared" si="19"/>
        <v/>
      </c>
    </row>
    <row r="172" spans="1:72">
      <c r="A172" s="51" t="str">
        <f t="shared" si="20"/>
        <v/>
      </c>
      <c r="B172" s="171"/>
      <c r="C172" s="8" t="str">
        <f>IF(BS_CONTROLE[[#This Row],[DATA]]="","",WEEKNUM(BS_CONTROLE[[#This Row],[DATA]]))</f>
        <v/>
      </c>
      <c r="D172" s="52"/>
      <c r="E172" s="29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4" t="s">
        <v>317</v>
      </c>
      <c r="M172" s="204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4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3"/>
      <c r="P172" s="173"/>
      <c r="Q172" s="84"/>
      <c r="R172" s="10" t="str">
        <f>IFERROR(_xlfn.XLOOKUP(F172, BS_ATIVIDADE[ATIVIDADE],BS_ATIVIDADE[UNIDADE] ), "*")</f>
        <v>*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8"/>
      <c r="W172" s="173"/>
      <c r="X172" s="218"/>
      <c r="Y172" s="158"/>
      <c r="Z172" s="158"/>
      <c r="AA172" s="84"/>
      <c r="AB172" s="71"/>
      <c r="AC172" s="71"/>
      <c r="AD172" s="173"/>
      <c r="AE172" s="84"/>
      <c r="AF172" s="84"/>
      <c r="AG172" s="84"/>
      <c r="AH172" s="49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-</v>
      </c>
      <c r="AN172" s="258" t="str">
        <f>IF(BS_CONTROLE[[#This Row],[SB]]=0, "-", BS_CONTROLE[[#This Row],[SB]])</f>
        <v>-</v>
      </c>
      <c r="AO172" s="259" t="str">
        <f>IF(BS_CONTROLE[[#This Row],[SUB]]=0, "-", BS_CONTROLE[[#This Row],[SUB]])</f>
        <v>-</v>
      </c>
      <c r="AP172" s="260" t="str">
        <f>IF(BS_CONTROLE[[#This Row],[KM - Inicio]]=0, "-", BS_CONTROLE[[#This Row],[KM - Inicio]])</f>
        <v>-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1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5" t="str">
        <f t="shared" si="19"/>
        <v/>
      </c>
    </row>
    <row r="173" spans="1:72">
      <c r="A173" s="51" t="str">
        <f t="shared" si="20"/>
        <v/>
      </c>
      <c r="B173" s="171"/>
      <c r="C173" s="8" t="str">
        <f>IF(BS_CONTROLE[[#This Row],[DATA]]="","",WEEKNUM(BS_CONTROLE[[#This Row],[DATA]]))</f>
        <v/>
      </c>
      <c r="D173" s="52"/>
      <c r="E173" s="29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4" t="s">
        <v>317</v>
      </c>
      <c r="M173" s="204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4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3"/>
      <c r="P173" s="173"/>
      <c r="Q173" s="84"/>
      <c r="R173" s="10" t="str">
        <f>IFERROR(_xlfn.XLOOKUP(F173, BS_ATIVIDADE[ATIVIDADE],BS_ATIVIDADE[UNIDADE] ), "*")</f>
        <v>*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8"/>
      <c r="W173" s="173"/>
      <c r="X173" s="218"/>
      <c r="Y173" s="158"/>
      <c r="Z173" s="158"/>
      <c r="AA173" s="84"/>
      <c r="AB173" s="71"/>
      <c r="AC173" s="71"/>
      <c r="AD173" s="173"/>
      <c r="AE173" s="84"/>
      <c r="AF173" s="84"/>
      <c r="AG173" s="84"/>
      <c r="AH173" s="49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-</v>
      </c>
      <c r="AN173" s="258" t="str">
        <f>IF(BS_CONTROLE[[#This Row],[SB]]=0, "-", BS_CONTROLE[[#This Row],[SB]])</f>
        <v>-</v>
      </c>
      <c r="AO173" s="259" t="str">
        <f>IF(BS_CONTROLE[[#This Row],[SUB]]=0, "-", BS_CONTROLE[[#This Row],[SUB]])</f>
        <v>-</v>
      </c>
      <c r="AP173" s="260" t="str">
        <f>IF(BS_CONTROLE[[#This Row],[KM - Inicio]]=0, "-", BS_CONTROLE[[#This Row],[KM - Inicio]])</f>
        <v>-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1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5"/>
    </row>
    <row r="174" spans="1:72">
      <c r="A174" s="51" t="str">
        <f t="shared" si="20"/>
        <v/>
      </c>
      <c r="B174" s="171"/>
      <c r="C174" s="8" t="str">
        <f>IF(BS_CONTROLE[[#This Row],[DATA]]="","",WEEKNUM(BS_CONTROLE[[#This Row],[DATA]]))</f>
        <v/>
      </c>
      <c r="D174" s="52"/>
      <c r="E174" s="29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4" t="s">
        <v>317</v>
      </c>
      <c r="M174" s="204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4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3"/>
      <c r="P174" s="173"/>
      <c r="Q174" s="84"/>
      <c r="R174" s="10" t="str">
        <f>IFERROR(_xlfn.XLOOKUP(F174, BS_ATIVIDADE[ATIVIDADE],BS_ATIVIDADE[UNIDADE] ), "*")</f>
        <v>*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8"/>
      <c r="W174" s="173"/>
      <c r="X174" s="218"/>
      <c r="Y174" s="158"/>
      <c r="Z174" s="158"/>
      <c r="AA174" s="84"/>
      <c r="AB174" s="71"/>
      <c r="AC174" s="71"/>
      <c r="AD174" s="173"/>
      <c r="AE174" s="84"/>
      <c r="AF174" s="84"/>
      <c r="AG174" s="84"/>
      <c r="AH174" s="49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-</v>
      </c>
      <c r="AN174" s="258" t="str">
        <f>IF(BS_CONTROLE[[#This Row],[SB]]=0, "-", BS_CONTROLE[[#This Row],[SB]])</f>
        <v>-</v>
      </c>
      <c r="AO174" s="259" t="str">
        <f>IF(BS_CONTROLE[[#This Row],[SUB]]=0, "-", BS_CONTROLE[[#This Row],[SUB]])</f>
        <v>-</v>
      </c>
      <c r="AP174" s="260" t="str">
        <f>IF(BS_CONTROLE[[#This Row],[KM - Inicio]]=0, "-", BS_CONTROLE[[#This Row],[KM - Inicio]])</f>
        <v>-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1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5" t="str">
        <f t="shared" si="19"/>
        <v/>
      </c>
    </row>
    <row r="175" spans="1:72">
      <c r="A175" s="51" t="str">
        <f t="shared" si="20"/>
        <v/>
      </c>
      <c r="B175" s="171"/>
      <c r="C175" s="8" t="str">
        <f>IF(BS_CONTROLE[[#This Row],[DATA]]="","",WEEKNUM(BS_CONTROLE[[#This Row],[DATA]]))</f>
        <v/>
      </c>
      <c r="D175" s="52"/>
      <c r="E175" s="29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4" t="s">
        <v>317</v>
      </c>
      <c r="M175" s="204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4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3"/>
      <c r="P175" s="173"/>
      <c r="Q175" s="84"/>
      <c r="R175" s="10" t="str">
        <f>IFERROR(_xlfn.XLOOKUP(F175, BS_ATIVIDADE[ATIVIDADE],BS_ATIVIDADE[UNIDADE] ), "*")</f>
        <v>*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8"/>
      <c r="W175" s="173"/>
      <c r="X175" s="218"/>
      <c r="Y175" s="158"/>
      <c r="Z175" s="158"/>
      <c r="AA175" s="84"/>
      <c r="AB175" s="71"/>
      <c r="AC175" s="71"/>
      <c r="AD175" s="173"/>
      <c r="AE175" s="84"/>
      <c r="AF175" s="84"/>
      <c r="AG175" s="84"/>
      <c r="AH175" s="49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-</v>
      </c>
      <c r="AN175" s="258" t="str">
        <f>IF(BS_CONTROLE[[#This Row],[SB]]=0, "-", BS_CONTROLE[[#This Row],[SB]])</f>
        <v>-</v>
      </c>
      <c r="AO175" s="259" t="str">
        <f>IF(BS_CONTROLE[[#This Row],[SUB]]=0, "-", BS_CONTROLE[[#This Row],[SUB]])</f>
        <v>-</v>
      </c>
      <c r="AP175" s="260" t="str">
        <f>IF(BS_CONTROLE[[#This Row],[KM - Inicio]]=0, "-", BS_CONTROLE[[#This Row],[KM - Inicio]])</f>
        <v>-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1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4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4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/>
      </c>
      <c r="B178" s="171"/>
      <c r="C178" s="8" t="str">
        <f>IF(BS_CONTROLE[[#This Row],[DATA]]="","",WEEKNUM(BS_CONTROLE[[#This Row],[DATA]]))</f>
        <v/>
      </c>
      <c r="D178" s="52"/>
      <c r="E178" s="29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4" t="s">
        <v>317</v>
      </c>
      <c r="M178" s="204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4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3"/>
      <c r="P178" s="173"/>
      <c r="Q178" s="84"/>
      <c r="R178" s="10" t="str">
        <f>IFERROR(_xlfn.XLOOKUP(F178, BS_ATIVIDADE[ATIVIDADE],BS_ATIVIDADE[UNIDADE] ), "*")</f>
        <v>*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8"/>
      <c r="W178" s="173"/>
      <c r="X178" s="218"/>
      <c r="Y178" s="158"/>
      <c r="Z178" s="158"/>
      <c r="AA178" s="84"/>
      <c r="AB178" s="71"/>
      <c r="AC178" s="71"/>
      <c r="AD178" s="173"/>
      <c r="AE178" s="84"/>
      <c r="AF178" s="84"/>
      <c r="AG178" s="84"/>
      <c r="AH178" s="49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8" t="str">
        <f>IF(BS_CONTROLE[[#This Row],[Local - Partida]]=0, "-", BS_CONTROLE[[#This Row],[Local - Partida]])</f>
        <v>-</v>
      </c>
      <c r="AL178" s="258" t="str">
        <f>IF(BS_CONTROLE[[#This Row],[Local - Encerramento]]=0, "-", BS_CONTROLE[[#This Row],[Local - Encerramento]])</f>
        <v>-</v>
      </c>
      <c r="AM178" s="258" t="str">
        <f>IF(BS_CONTROLE[[#This Row],[Entre - Estações]]=0, "-", BS_CONTROLE[[#This Row],[Entre - Estações]])</f>
        <v>-</v>
      </c>
      <c r="AN178" s="258" t="str">
        <f>IF(BS_CONTROLE[[#This Row],[SB]]=0, "-", BS_CONTROLE[[#This Row],[SB]])</f>
        <v>-</v>
      </c>
      <c r="AO178" s="259" t="str">
        <f>IF(BS_CONTROLE[[#This Row],[SUB]]=0, "-", BS_CONTROLE[[#This Row],[SUB]])</f>
        <v>-</v>
      </c>
      <c r="AP178" s="260" t="str">
        <f>IF(BS_CONTROLE[[#This Row],[KM - Inicio]]=0, "-", BS_CONTROLE[[#This Row],[KM - Inicio]])</f>
        <v>-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1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5" t="str">
        <f t="shared" si="19"/>
        <v/>
      </c>
    </row>
    <row r="179" spans="1:72">
      <c r="A179" s="51" t="str">
        <f t="shared" si="20"/>
        <v/>
      </c>
      <c r="B179" s="171"/>
      <c r="C179" s="8" t="str">
        <f>IF(BS_CONTROLE[[#This Row],[DATA]]="","",WEEKNUM(BS_CONTROLE[[#This Row],[DATA]]))</f>
        <v/>
      </c>
      <c r="D179" s="52"/>
      <c r="E179" s="29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4" t="s">
        <v>317</v>
      </c>
      <c r="M179" s="204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4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3"/>
      <c r="P179" s="173"/>
      <c r="Q179" s="84"/>
      <c r="R179" s="10" t="str">
        <f>IFERROR(_xlfn.XLOOKUP(F179, BS_ATIVIDADE[ATIVIDADE],BS_ATIVIDADE[UNIDADE] ), "*")</f>
        <v>*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8"/>
      <c r="W179" s="173"/>
      <c r="X179" s="218"/>
      <c r="Y179" s="158"/>
      <c r="Z179" s="158"/>
      <c r="AA179" s="84"/>
      <c r="AB179" s="71"/>
      <c r="AC179" s="71"/>
      <c r="AD179" s="173"/>
      <c r="AE179" s="84"/>
      <c r="AF179" s="84"/>
      <c r="AG179" s="84"/>
      <c r="AH179" s="49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-</v>
      </c>
      <c r="AN179" s="258" t="str">
        <f>IF(BS_CONTROLE[[#This Row],[SB]]=0, "-", BS_CONTROLE[[#This Row],[SB]])</f>
        <v>-</v>
      </c>
      <c r="AO179" s="259" t="str">
        <f>IF(BS_CONTROLE[[#This Row],[SUB]]=0, "-", BS_CONTROLE[[#This Row],[SUB]])</f>
        <v>-</v>
      </c>
      <c r="AP179" s="260" t="str">
        <f>IF(BS_CONTROLE[[#This Row],[KM - Inicio]]=0, "-", BS_CONTROLE[[#This Row],[KM - Inicio]])</f>
        <v>-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1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5" t="str">
        <f t="shared" si="19"/>
        <v/>
      </c>
    </row>
    <row r="180" spans="1:72">
      <c r="A180" s="51" t="str">
        <f t="shared" si="20"/>
        <v/>
      </c>
      <c r="B180" s="171"/>
      <c r="C180" s="8" t="str">
        <f>IF(BS_CONTROLE[[#This Row],[DATA]]="","",WEEKNUM(BS_CONTROLE[[#This Row],[DATA]]))</f>
        <v/>
      </c>
      <c r="D180" s="52"/>
      <c r="E180" s="29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4" t="s">
        <v>317</v>
      </c>
      <c r="M180" s="204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4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3"/>
      <c r="P180" s="173"/>
      <c r="Q180" s="84"/>
      <c r="R180" s="10" t="str">
        <f>IFERROR(_xlfn.XLOOKUP(F180, BS_ATIVIDADE[ATIVIDADE],BS_ATIVIDADE[UNIDADE] ), "*")</f>
        <v>*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8"/>
      <c r="W180" s="173"/>
      <c r="X180" s="218"/>
      <c r="Y180" s="158"/>
      <c r="Z180" s="158"/>
      <c r="AA180" s="84"/>
      <c r="AB180" s="71"/>
      <c r="AC180" s="71"/>
      <c r="AD180" s="173"/>
      <c r="AE180" s="84"/>
      <c r="AF180" s="84"/>
      <c r="AG180" s="84"/>
      <c r="AH180" s="49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-</v>
      </c>
      <c r="AN180" s="258" t="str">
        <f>IF(BS_CONTROLE[[#This Row],[SB]]=0, "-", BS_CONTROLE[[#This Row],[SB]])</f>
        <v>-</v>
      </c>
      <c r="AO180" s="259" t="str">
        <f>IF(BS_CONTROLE[[#This Row],[SUB]]=0, "-", BS_CONTROLE[[#This Row],[SUB]])</f>
        <v>-</v>
      </c>
      <c r="AP180" s="260" t="str">
        <f>IF(BS_CONTROLE[[#This Row],[KM - Inicio]]=0, "-", BS_CONTROLE[[#This Row],[KM - Inicio]])</f>
        <v>-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1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5" t="str">
        <f t="shared" si="19"/>
        <v/>
      </c>
    </row>
    <row r="181" spans="1:72">
      <c r="A181" s="51" t="str">
        <f t="shared" si="20"/>
        <v/>
      </c>
      <c r="B181" s="171"/>
      <c r="C181" s="8" t="str">
        <f>IF(BS_CONTROLE[[#This Row],[DATA]]="","",WEEKNUM(BS_CONTROLE[[#This Row],[DATA]]))</f>
        <v/>
      </c>
      <c r="D181" s="52"/>
      <c r="E181" s="29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4" t="s">
        <v>317</v>
      </c>
      <c r="M181" s="204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4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3"/>
      <c r="P181" s="173"/>
      <c r="Q181" s="84"/>
      <c r="R181" s="10" t="str">
        <f>IFERROR(_xlfn.XLOOKUP(F181, BS_ATIVIDADE[ATIVIDADE],BS_ATIVIDADE[UNIDADE] ), "*")</f>
        <v>*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8"/>
      <c r="W181" s="173"/>
      <c r="X181" s="218"/>
      <c r="Y181" s="158"/>
      <c r="Z181" s="158"/>
      <c r="AA181" s="84"/>
      <c r="AB181" s="71"/>
      <c r="AC181" s="71"/>
      <c r="AD181" s="173"/>
      <c r="AE181" s="84"/>
      <c r="AF181" s="84"/>
      <c r="AG181" s="84"/>
      <c r="AH181" s="49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8" t="str">
        <f>IF(BS_CONTROLE[[#This Row],[Local - Partida]]=0, "-", BS_CONTROLE[[#This Row],[Local - Partida]])</f>
        <v>-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-</v>
      </c>
      <c r="AN181" s="258" t="str">
        <f>IF(BS_CONTROLE[[#This Row],[SB]]=0, "-", BS_CONTROLE[[#This Row],[SB]])</f>
        <v>-</v>
      </c>
      <c r="AO181" s="259" t="str">
        <f>IF(BS_CONTROLE[[#This Row],[SUB]]=0, "-", BS_CONTROLE[[#This Row],[SUB]])</f>
        <v>-</v>
      </c>
      <c r="AP181" s="260" t="str">
        <f>IF(BS_CONTROLE[[#This Row],[KM - Inicio]]=0, "-", BS_CONTROLE[[#This Row],[KM - Inicio]])</f>
        <v>-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1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5" t="str">
        <f t="shared" si="19"/>
        <v/>
      </c>
    </row>
    <row r="182" spans="1:72">
      <c r="A182" s="51" t="str">
        <f t="shared" si="20"/>
        <v/>
      </c>
      <c r="B182" s="171"/>
      <c r="C182" s="8" t="str">
        <f>IF(BS_CONTROLE[[#This Row],[DATA]]="","",WEEKNUM(BS_CONTROLE[[#This Row],[DATA]]))</f>
        <v/>
      </c>
      <c r="D182" s="52"/>
      <c r="E182" s="29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4" t="s">
        <v>317</v>
      </c>
      <c r="M182" s="204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4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3"/>
      <c r="P182" s="173"/>
      <c r="Q182" s="84"/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8"/>
      <c r="W182" s="173"/>
      <c r="X182" s="218"/>
      <c r="Y182" s="158"/>
      <c r="Z182" s="158"/>
      <c r="AA182" s="84"/>
      <c r="AB182" s="71"/>
      <c r="AC182" s="71"/>
      <c r="AD182" s="173"/>
      <c r="AE182" s="84"/>
      <c r="AF182" s="84"/>
      <c r="AG182" s="84"/>
      <c r="AH182" s="49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-</v>
      </c>
      <c r="AN182" s="258" t="str">
        <f>IF(BS_CONTROLE[[#This Row],[SB]]=0, "-", BS_CONTROLE[[#This Row],[SB]])</f>
        <v>-</v>
      </c>
      <c r="AO182" s="259" t="str">
        <f>IF(BS_CONTROLE[[#This Row],[SUB]]=0, "-", BS_CONTROLE[[#This Row],[SUB]])</f>
        <v>-</v>
      </c>
      <c r="AP182" s="260" t="str">
        <f>IF(BS_CONTROLE[[#This Row],[KM - Inicio]]=0, "-", BS_CONTROLE[[#This Row],[KM - Inicio]])</f>
        <v>-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1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5"/>
    </row>
    <row r="183" spans="1:72">
      <c r="A183" s="51" t="str">
        <f t="shared" si="20"/>
        <v/>
      </c>
      <c r="B183" s="171"/>
      <c r="C183" s="8" t="str">
        <f>IF(BS_CONTROLE[[#This Row],[DATA]]="","",WEEKNUM(BS_CONTROLE[[#This Row],[DATA]]))</f>
        <v/>
      </c>
      <c r="D183" s="52"/>
      <c r="E183" s="29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4" t="s">
        <v>317</v>
      </c>
      <c r="M183" s="204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4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3"/>
      <c r="P183" s="173"/>
      <c r="Q183" s="84"/>
      <c r="R183" s="10" t="str">
        <f>IFERROR(_xlfn.XLOOKUP(F183, BS_ATIVIDADE[ATIVIDADE],BS_ATIVIDADE[UNIDADE] ), "*")</f>
        <v>*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8"/>
      <c r="W183" s="173"/>
      <c r="X183" s="218"/>
      <c r="Y183" s="158"/>
      <c r="Z183" s="158"/>
      <c r="AA183" s="84"/>
      <c r="AB183" s="71"/>
      <c r="AC183" s="71"/>
      <c r="AD183" s="173"/>
      <c r="AE183" s="84"/>
      <c r="AF183" s="84"/>
      <c r="AG183" s="84"/>
      <c r="AH183" s="49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8" t="str">
        <f>IF(BS_CONTROLE[[#This Row],[Local - Partida]]=0, "-", BS_CONTROLE[[#This Row],[Local - Partida]])</f>
        <v>-</v>
      </c>
      <c r="AL183" s="258" t="str">
        <f>IF(BS_CONTROLE[[#This Row],[Local - Encerramento]]=0, "-", BS_CONTROLE[[#This Row],[Local - Encerramento]])</f>
        <v>-</v>
      </c>
      <c r="AM183" s="258" t="str">
        <f>IF(BS_CONTROLE[[#This Row],[Entre - Estações]]=0, "-", BS_CONTROLE[[#This Row],[Entre - Estações]])</f>
        <v>-</v>
      </c>
      <c r="AN183" s="258" t="str">
        <f>IF(BS_CONTROLE[[#This Row],[SB]]=0, "-", BS_CONTROLE[[#This Row],[SB]])</f>
        <v>-</v>
      </c>
      <c r="AO183" s="259" t="str">
        <f>IF(BS_CONTROLE[[#This Row],[SUB]]=0, "-", BS_CONTROLE[[#This Row],[SUB]])</f>
        <v>-</v>
      </c>
      <c r="AP183" s="260" t="str">
        <f>IF(BS_CONTROLE[[#This Row],[KM - Inicio]]=0, "-", BS_CONTROLE[[#This Row],[KM - Inicio]])</f>
        <v>-</v>
      </c>
      <c r="AQ183" s="260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3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1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5" t="str">
        <f t="shared" si="19"/>
        <v/>
      </c>
    </row>
    <row r="184" spans="1:72">
      <c r="A184" s="51" t="str">
        <f t="shared" si="20"/>
        <v/>
      </c>
      <c r="B184" s="171"/>
      <c r="C184" s="8" t="str">
        <f>IF(BS_CONTROLE[[#This Row],[DATA]]="","",WEEKNUM(BS_CONTROLE[[#This Row],[DATA]]))</f>
        <v/>
      </c>
      <c r="D184" s="52"/>
      <c r="E184" s="29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4" t="s">
        <v>317</v>
      </c>
      <c r="M184" s="204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4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3"/>
      <c r="P184" s="173"/>
      <c r="Q184" s="84"/>
      <c r="R184" s="10" t="str">
        <f>IFERROR(_xlfn.XLOOKUP(F184, BS_ATIVIDADE[ATIVIDADE],BS_ATIVIDADE[UNIDADE] ), "*")</f>
        <v>*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8"/>
      <c r="W184" s="173"/>
      <c r="X184" s="218"/>
      <c r="Y184" s="158"/>
      <c r="Z184" s="158"/>
      <c r="AA184" s="84"/>
      <c r="AB184" s="71"/>
      <c r="AC184" s="71"/>
      <c r="AD184" s="173"/>
      <c r="AE184" s="84"/>
      <c r="AF184" s="84"/>
      <c r="AG184" s="84"/>
      <c r="AH184" s="49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8" t="str">
        <f>IF(BS_CONTROLE[[#This Row],[Local - Partida]]=0, "-", BS_CONTROLE[[#This Row],[Local - Partida]])</f>
        <v>-</v>
      </c>
      <c r="AL184" s="258" t="str">
        <f>IF(BS_CONTROLE[[#This Row],[Local - Encerramento]]=0, "-", BS_CONTROLE[[#This Row],[Local - Encerramento]])</f>
        <v>-</v>
      </c>
      <c r="AM184" s="258" t="str">
        <f>IF(BS_CONTROLE[[#This Row],[Entre - Estações]]=0, "-", BS_CONTROLE[[#This Row],[Entre - Estações]])</f>
        <v>-</v>
      </c>
      <c r="AN184" s="258" t="str">
        <f>IF(BS_CONTROLE[[#This Row],[SB]]=0, "-", BS_CONTROLE[[#This Row],[SB]])</f>
        <v>-</v>
      </c>
      <c r="AO184" s="259" t="str">
        <f>IF(BS_CONTROLE[[#This Row],[SUB]]=0, "-", BS_CONTROLE[[#This Row],[SUB]])</f>
        <v>-</v>
      </c>
      <c r="AP184" s="260" t="str">
        <f>IF(BS_CONTROLE[[#This Row],[KM - Inicio]]=0, "-", BS_CONTROLE[[#This Row],[KM - Inicio]])</f>
        <v>-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1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28:Q450 O104:Q112" name="Range1_9_1"/>
    <protectedRange sqref="V29:Y30 X6:Y28 X31:Y35 V36:Y50 V52:Y54 X51:Y51 X56:Y61 V61:W61 W55:Y55 V68:V70 X68:Y70 V71:Y73 V74 X74:Y75 V76:Y76 V78:Y79 X77:Y77 V62:Y67 X80:Y81 X97:Y97 V98:Y102 X103:Y103 V82:Y96 X113:Y113 V130:Y450 X129:Y129 V119:Y128 X106:Y110 V106:W106 W111:Y111 V112:Y112 W114:Y118 V104:Y105" name="Range1_11_1"/>
    <protectedRange sqref="Z29:AD30 Z6:Z28 Z31:Z32 Z43:AD46 Z40:Z42 Z49:AD50 Z47:Z48 Z52:AD55 Z51 Z33:AD39 Z56:Z57 Z58:AD74 Z76:AD76 Z75 Z78:AD79 Z77 Z80:Z81 Z104:AD105 Z103 Z82:AD102 Z111:AD119 Z123:AD124 Z120:Z122 Z128:AD128 Z125:Z127 AA125:AD125 Z130:AD450 Z129 Z106:Z110 AA106:AD106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" name="Range1_14_1_1_1"/>
    <protectedRange sqref="F6:F7 F25 F14 F31:F32 F56:F57 F80:F81 F113 F107:F108" name="Range1_14_1_2_1"/>
    <protectedRange sqref="J7 J27 J20 J25 J14 J75 J97 J103 J113" name="Range1_16_2"/>
    <protectedRange sqref="O7:Q7 P8:P9 O27:Q27 O20:Q20 O25:Q25 O14:Q14 P33:P34 P58:P59 O75:Q75 O97:Q97 O103:Q103 O113:Q113" name="Range1_17_2"/>
    <protectedRange sqref="J6:K6 J31:K31 J56:K56" name="Range1_16_11"/>
    <protectedRange sqref="O6:Q6 O31:Q31 O56:Q56" name="Range1_17_11"/>
    <protectedRange sqref="V6:V7 V19 V31:V32 V51 V55:V57 V77 V80:V81 V129 V118 V107:V111" name="Range1_18_1_1"/>
    <protectedRange sqref="W6 W15:W17 W19 W23 W28 W31 W51 W56 W68:W70 W74 W77 W129" name="Range1_18_4"/>
    <protectedRange sqref="AA6:AE7 AA19:AE20 AA31:AE32 AA51:AE51 AA56:AE57 AA77:AE77 AA80:AE81 AA129:AE129 AA107:AE110" name="Range1_19_1"/>
    <protectedRange sqref="AA27:AC27 AA25:AE25 AA75:AC75 AA103:AC103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activeCell="C7" sqref="C7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7" ht="20.25" customHeight="1">
      <c r="B2" s="369" t="s">
        <v>1174</v>
      </c>
      <c r="C2" s="369"/>
      <c r="D2" s="369"/>
      <c r="E2" s="369"/>
      <c r="F2" s="369"/>
      <c r="G2" s="369"/>
    </row>
    <row r="3" spans="2:7" ht="20.25" customHeight="1">
      <c r="B3" s="370"/>
      <c r="C3" s="370"/>
      <c r="D3" s="370"/>
      <c r="E3" s="370"/>
      <c r="F3" s="370"/>
      <c r="G3" s="370"/>
    </row>
    <row r="4" spans="2:7">
      <c r="B4" s="331" t="s">
        <v>1175</v>
      </c>
      <c r="C4" s="331" t="s">
        <v>1176</v>
      </c>
      <c r="D4" s="331" t="s">
        <v>1177</v>
      </c>
      <c r="E4" s="331" t="s">
        <v>1178</v>
      </c>
      <c r="F4" s="331" t="s">
        <v>8</v>
      </c>
      <c r="G4" s="331" t="s">
        <v>1179</v>
      </c>
    </row>
    <row r="5" spans="2:7">
      <c r="B5" s="334" t="s">
        <v>1146</v>
      </c>
      <c r="C5" s="334">
        <v>314978</v>
      </c>
      <c r="D5" s="334" t="s">
        <v>1180</v>
      </c>
      <c r="E5" s="334" t="s">
        <v>537</v>
      </c>
      <c r="F5" s="334" t="s">
        <v>101</v>
      </c>
      <c r="G5" s="334"/>
    </row>
    <row r="6" spans="2:7">
      <c r="B6" s="334" t="s">
        <v>1181</v>
      </c>
      <c r="C6" s="334">
        <v>256790</v>
      </c>
      <c r="D6" s="334" t="s">
        <v>1182</v>
      </c>
      <c r="E6" s="334" t="s">
        <v>537</v>
      </c>
      <c r="F6" s="334" t="s">
        <v>1183</v>
      </c>
      <c r="G6" s="335">
        <v>45992</v>
      </c>
    </row>
    <row r="7" spans="2:7">
      <c r="B7" s="334" t="s">
        <v>1184</v>
      </c>
      <c r="C7" s="334">
        <v>265193</v>
      </c>
      <c r="D7" s="334" t="s">
        <v>1185</v>
      </c>
      <c r="E7" s="334" t="s">
        <v>538</v>
      </c>
      <c r="F7" s="334" t="s">
        <v>1186</v>
      </c>
      <c r="G7" s="334"/>
    </row>
    <row r="8" spans="2:7">
      <c r="B8" s="334" t="s">
        <v>1187</v>
      </c>
      <c r="C8" s="334">
        <v>293716</v>
      </c>
      <c r="D8" s="334" t="s">
        <v>1188</v>
      </c>
      <c r="E8" s="334" t="s">
        <v>538</v>
      </c>
      <c r="F8" s="334" t="s">
        <v>1186</v>
      </c>
      <c r="G8" s="334"/>
    </row>
    <row r="9" spans="2:7">
      <c r="B9" s="334" t="s">
        <v>1189</v>
      </c>
      <c r="C9" s="334">
        <v>257258</v>
      </c>
      <c r="D9" s="334" t="s">
        <v>1190</v>
      </c>
      <c r="E9" s="334" t="s">
        <v>539</v>
      </c>
      <c r="F9" s="334" t="s">
        <v>144</v>
      </c>
      <c r="G9" s="334"/>
    </row>
    <row r="10" spans="2:7">
      <c r="B10" s="334" t="s">
        <v>1191</v>
      </c>
      <c r="C10" s="334">
        <v>371147</v>
      </c>
      <c r="D10" s="334" t="s">
        <v>1192</v>
      </c>
      <c r="E10" s="334" t="s">
        <v>539</v>
      </c>
      <c r="F10" s="334" t="s">
        <v>144</v>
      </c>
      <c r="G10" s="334"/>
    </row>
    <row r="11" spans="2:7">
      <c r="B11" s="334" t="s">
        <v>1193</v>
      </c>
      <c r="C11" s="334">
        <v>259230</v>
      </c>
      <c r="D11" s="334" t="s">
        <v>1194</v>
      </c>
      <c r="E11" s="334" t="s">
        <v>539</v>
      </c>
      <c r="F11" s="334" t="s">
        <v>144</v>
      </c>
      <c r="G11" s="335">
        <v>45992</v>
      </c>
    </row>
    <row r="12" spans="2:7">
      <c r="B12" s="334" t="s">
        <v>1195</v>
      </c>
      <c r="C12" s="334">
        <v>370705</v>
      </c>
      <c r="D12" s="334"/>
      <c r="E12" s="334" t="s">
        <v>539</v>
      </c>
      <c r="F12" s="334" t="s">
        <v>144</v>
      </c>
      <c r="G12" s="334"/>
    </row>
    <row r="13" spans="2:7">
      <c r="B13" s="334" t="s">
        <v>1196</v>
      </c>
      <c r="C13" s="334">
        <v>258542</v>
      </c>
      <c r="D13" s="334" t="s">
        <v>1197</v>
      </c>
      <c r="E13" s="334" t="s">
        <v>540</v>
      </c>
      <c r="F13" s="334" t="s">
        <v>180</v>
      </c>
      <c r="G13" s="334"/>
    </row>
    <row r="14" spans="2:7">
      <c r="B14" s="334" t="s">
        <v>1198</v>
      </c>
      <c r="C14" s="334">
        <v>257050</v>
      </c>
      <c r="D14" s="334" t="s">
        <v>1199</v>
      </c>
      <c r="E14" s="334" t="s">
        <v>540</v>
      </c>
      <c r="F14" s="334" t="s">
        <v>180</v>
      </c>
      <c r="G14" s="334"/>
    </row>
    <row r="15" spans="2:7">
      <c r="B15" s="334"/>
      <c r="C15" s="334"/>
      <c r="D15" s="334"/>
      <c r="E15" s="334"/>
      <c r="F15" s="334"/>
      <c r="G15" s="334"/>
    </row>
    <row r="16" spans="2:7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1" t="s">
        <v>1200</v>
      </c>
      <c r="D1" s="371"/>
      <c r="E1" s="371"/>
      <c r="F1" s="371"/>
      <c r="G1" s="371"/>
      <c r="H1" s="371"/>
    </row>
    <row r="2" spans="3:8">
      <c r="C2" s="371"/>
      <c r="D2" s="371"/>
      <c r="E2" s="371"/>
      <c r="F2" s="371"/>
      <c r="G2" s="371"/>
      <c r="H2" s="371"/>
    </row>
    <row r="3" spans="3:8" ht="34.5" customHeight="1">
      <c r="C3" s="326" t="s">
        <v>410</v>
      </c>
      <c r="D3" s="326" t="s">
        <v>1201</v>
      </c>
      <c r="E3" s="326" t="s">
        <v>1202</v>
      </c>
      <c r="F3" s="326" t="s">
        <v>1203</v>
      </c>
      <c r="G3" s="331" t="s">
        <v>1204</v>
      </c>
      <c r="H3" s="326" t="s">
        <v>1205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1206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1207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1208</v>
      </c>
      <c r="G6" s="333" t="s">
        <v>1209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1210</v>
      </c>
      <c r="H7" s="327"/>
    </row>
    <row r="8" spans="3:8">
      <c r="C8" s="327" t="s">
        <v>464</v>
      </c>
      <c r="D8" s="327" t="s">
        <v>1211</v>
      </c>
      <c r="E8" s="328">
        <v>45993</v>
      </c>
      <c r="F8" s="327">
        <v>12000</v>
      </c>
      <c r="G8" s="332" t="s">
        <v>1212</v>
      </c>
      <c r="H8" s="327"/>
    </row>
    <row r="9" spans="3:8" ht="29.25">
      <c r="C9" s="327" t="s">
        <v>464</v>
      </c>
      <c r="D9" s="327" t="s">
        <v>1213</v>
      </c>
      <c r="E9" s="328">
        <v>45993</v>
      </c>
      <c r="F9" s="327">
        <v>9000</v>
      </c>
      <c r="G9" s="332" t="s">
        <v>1214</v>
      </c>
      <c r="H9" s="327"/>
    </row>
    <row r="10" spans="3:8" ht="29.25">
      <c r="C10" s="327" t="s">
        <v>464</v>
      </c>
      <c r="D10" s="327" t="s">
        <v>1215</v>
      </c>
      <c r="E10" s="328">
        <v>45993</v>
      </c>
      <c r="F10" s="327">
        <v>10000</v>
      </c>
      <c r="G10" s="332" t="s">
        <v>1214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1216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2" sqref="A82:Q10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72" t="s">
        <v>1217</v>
      </c>
      <c r="D5" s="373"/>
      <c r="E5" s="373"/>
      <c r="F5" s="373"/>
      <c r="G5" s="373"/>
      <c r="H5" s="373"/>
      <c r="I5" s="373"/>
      <c r="J5" s="374"/>
      <c r="K5" s="375" t="s">
        <v>1218</v>
      </c>
      <c r="L5" s="376"/>
      <c r="M5" s="376"/>
      <c r="N5" s="376"/>
      <c r="O5" s="377" t="s">
        <v>1219</v>
      </c>
      <c r="P5" s="378"/>
      <c r="Q5" s="379"/>
    </row>
    <row r="6" spans="1:17" s="94" customFormat="1" ht="15.75" customHeight="1">
      <c r="A6" s="88" t="s">
        <v>1220</v>
      </c>
      <c r="B6" s="95" t="s">
        <v>1221</v>
      </c>
      <c r="C6" s="96" t="s">
        <v>869</v>
      </c>
      <c r="D6" s="97" t="s">
        <v>870</v>
      </c>
      <c r="E6" s="96" t="s">
        <v>1222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1223</v>
      </c>
      <c r="M6" s="139" t="s">
        <v>335</v>
      </c>
      <c r="N6" s="140" t="s">
        <v>864</v>
      </c>
      <c r="O6" s="246" t="s">
        <v>907</v>
      </c>
      <c r="P6" s="157"/>
      <c r="Q6" s="193" t="s">
        <v>1224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6.25E-2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09h25 até 11h15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1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1</v>
      </c>
      <c r="P115" s="91"/>
      <c r="Q115" s="145" t="str">
        <f>IF($A$2=1,IF(SP_SUL!BJ113="","*",SP_SUL!BJ113),IF(SP_SUL!BK113="","*",SP_SUL!BK113))</f>
        <v>TP'S pronto 09h16 / aguardando condições climáticas.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1</v>
      </c>
      <c r="P116" s="91"/>
      <c r="Q116" s="145" t="str">
        <f>IF($A$2=1,IF(SP_SUL!BJ114="","*",SP_SUL!BJ114),IF(SP_SUL!BK114="","*",SP_SUL!BK114))</f>
        <v>TP pronto 09h16 / aguardando condições climáticas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1</v>
      </c>
      <c r="P117" s="91"/>
      <c r="Q117" s="145" t="str">
        <f>IF($A$2=1,IF(SP_SUL!BJ115="","*",SP_SUL!BJ115),IF(SP_SUL!BK115="","*",SP_SUL!BK115))</f>
        <v>TP pronto 09h16 / aguardando condições climáticas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1</v>
      </c>
      <c r="P118" s="91"/>
      <c r="Q118" s="145" t="str">
        <f>IF($A$2=1,IF(SP_SUL!BJ116="","*",SP_SUL!BJ116),IF(SP_SUL!BK116="","*",SP_SUL!BK116))</f>
        <v>TP pronto 09h16 / aguardando condições climáticas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1</v>
      </c>
      <c r="P119" s="91"/>
      <c r="Q119" s="145" t="str">
        <f>IF($A$2=1,IF(SP_SUL!BJ117="","*",SP_SUL!BJ117),IF(SP_SUL!BK117="","*",SP_SUL!BK117))</f>
        <v>TP pronto 09h16 / aguardando condições climáticas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1</v>
      </c>
      <c r="P121" s="91"/>
      <c r="Q121" s="145" t="str">
        <f>IF($A$2=1,IF(SP_SUL!BJ119="","*",SP_SUL!BJ119),IF(SP_SUL!BK119="","*",SP_SUL!BK119))</f>
        <v>Ativos em preparação para deslocamento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1</v>
      </c>
      <c r="P122" s="91"/>
      <c r="Q122" s="145" t="str">
        <f>IF($A$2=1,IF(SP_SUL!BJ120="","*",SP_SUL!BJ120),IF(SP_SUL!BK120="","*",SP_SUL!BK120))</f>
        <v>MC1 07h18 / Autorizado entrada na via 07h20 /em deslocamento para km de trabalho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1</v>
      </c>
      <c r="P123" s="91"/>
      <c r="Q123" s="145" t="str">
        <f>IF($A$2=1,IF(SP_SUL!BJ121="","*",SP_SUL!BJ121),IF(SP_SUL!BK121="","*",SP_SUL!BK121))</f>
        <v>MC1 07h13 / Aguardando passagem do M83 para receber autorização de entrada na via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1</v>
      </c>
      <c r="P124" s="91"/>
      <c r="Q124" s="145" t="str">
        <f>IF($A$2=1,IF(SP_SUL!BJ122="","*",SP_SUL!BJ122),IF(SP_SUL!BK122="","*",SP_SUL!BK122))</f>
        <v>MC1 07h29 / aguardando partida do W97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4" t="str">
        <f>IF(SP_SUL!K123="","*",SP_SUL!K123)</f>
        <v>*</v>
      </c>
      <c r="I125" s="132" t="str">
        <f>IF(SP_SUL!O123="","*",SP_SUL!O123)</f>
        <v>*</v>
      </c>
      <c r="J125" s="132" t="str">
        <f>IF(SP_SUL!P123="","*",SP_SUL!P123)</f>
        <v>*</v>
      </c>
      <c r="K125" s="141" t="str">
        <f>IF(SP_SUL!AK123="","*",SP_SUL!AK123)</f>
        <v>-</v>
      </c>
      <c r="L125" s="141" t="str">
        <f>IF(SP_SUL!AM123="","*",SP_SUL!AM123)</f>
        <v>-</v>
      </c>
      <c r="M125" s="141" t="str">
        <f>IF(SP_SUL!AP123="","*",SP_SUL!AP123)</f>
        <v>-</v>
      </c>
      <c r="N125" s="141" t="str">
        <f>IF(SP_SUL!AM123="","*",SP_SUL!AM123)</f>
        <v>-</v>
      </c>
      <c r="O125" s="174">
        <f>SP_SUL!BH123</f>
        <v>0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ZWU-ZDC</v>
      </c>
      <c r="M126" s="141">
        <f>IF(SP_SUL!AP124="","*",SP_SUL!AP124)</f>
        <v>95</v>
      </c>
      <c r="N126" s="141" t="str">
        <f>IF(SP_SUL!AM124="","*",SP_SUL!AM124)</f>
        <v>ZWU-ZDC</v>
      </c>
      <c r="O126" s="174">
        <f>SP_SUL!BH124</f>
        <v>1</v>
      </c>
      <c r="P126" s="91"/>
      <c r="Q126" s="145" t="str">
        <f>IF($A$2=1,IF(SP_SUL!BJ124="","*",SP_SUL!BJ124),IF(SP_SUL!BK124="","*",SP_SUL!BK124))</f>
        <v>Alterado programação para km103+500 via 1. TP em preparação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1</v>
      </c>
      <c r="P127" s="91"/>
      <c r="Q127" s="145" t="str">
        <f>IF($A$2=1,IF(SP_SUL!BJ125="","*",SP_SUL!BJ125),IF(SP_SUL!BK125="","*",SP_SUL!BK125))</f>
        <v>Ativos prontos 07h36 / aguardando partida do i23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1</v>
      </c>
      <c r="P128" s="91"/>
      <c r="Q128" s="145" t="str">
        <f>IF($A$2=1,IF(SP_SUL!BJ126="","*",SP_SUL!BJ126),IF(SP_SUL!BK126="","*",SP_SUL!BK126))</f>
        <v>Ativos prontos 07h36 / aguardando partida do i23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1</v>
      </c>
      <c r="P129" s="91"/>
      <c r="Q129" s="145" t="str">
        <f>IF($A$2=1,IF(SP_SUL!BJ127="","*",SP_SUL!BJ127),IF(SP_SUL!BK127="","*",SP_SUL!BK127))</f>
        <v>Ativos prontos 07h36 / aguardando partida do i23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8.3333333333333329E-2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1</v>
      </c>
      <c r="P130" s="91"/>
      <c r="Q130" s="145" t="str">
        <f>IF($A$2=1,IF(SP_SUL!BJ128="","*",SP_SUL!BJ128),IF(SP_SUL!BK128="","*",SP_SUL!BK128))</f>
        <v>TP em preparação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1</v>
      </c>
      <c r="P131" s="91"/>
      <c r="Q131" s="145" t="str">
        <f>IF($A$2=1,IF(SP_SUL!BJ129="","*",SP_SUL!BJ129),IF(SP_SUL!BK129="","*",SP_SUL!BK129))</f>
        <v xml:space="preserve">MC1 08h45 / 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4" t="str">
        <f>IF(SP_SUL!K132="","*",SP_SUL!K132)</f>
        <v>*</v>
      </c>
      <c r="I134" s="132" t="str">
        <f>IF(SP_SUL!O132="","*",SP_SUL!O132)</f>
        <v>*</v>
      </c>
      <c r="J134" s="132" t="str">
        <f>IF(SP_SUL!P132="","*",SP_SUL!P132)</f>
        <v>*</v>
      </c>
      <c r="K134" s="141" t="str">
        <f>IF(SP_SUL!AK132="","*",SP_SUL!AK132)</f>
        <v>-</v>
      </c>
      <c r="L134" s="141" t="str">
        <f>IF(SP_SUL!AM132="","*",SP_SUL!AM132)</f>
        <v>-</v>
      </c>
      <c r="M134" s="141" t="str">
        <f>IF(SP_SUL!AP132="","*",SP_SUL!AP132)</f>
        <v>-</v>
      </c>
      <c r="N134" s="141" t="str">
        <f>IF(SP_SUL!AM132="","*",SP_SUL!AM132)</f>
        <v>-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4" t="str">
        <f>IF(SP_SUL!K133="","*",SP_SUL!K133)</f>
        <v>*</v>
      </c>
      <c r="I135" s="132" t="str">
        <f>IF(SP_SUL!O133="","*",SP_SUL!O133)</f>
        <v>*</v>
      </c>
      <c r="J135" s="132" t="str">
        <f>IF(SP_SUL!P133="","*",SP_SUL!P133)</f>
        <v>*</v>
      </c>
      <c r="K135" s="141" t="str">
        <f>IF(SP_SUL!AK133="","*",SP_SUL!AK133)</f>
        <v>-</v>
      </c>
      <c r="L135" s="141" t="str">
        <f>IF(SP_SUL!AM133="","*",SP_SUL!AM133)</f>
        <v>-</v>
      </c>
      <c r="M135" s="141" t="str">
        <f>IF(SP_SUL!AP133="","*",SP_SUL!AP133)</f>
        <v>-</v>
      </c>
      <c r="N135" s="141" t="str">
        <f>IF(SP_SUL!AM133="","*",SP_SUL!AM133)</f>
        <v>-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4" t="str">
        <f>IF(SP_SUL!K134="","*",SP_SUL!K134)</f>
        <v>*</v>
      </c>
      <c r="I136" s="132" t="str">
        <f>IF(SP_SUL!O134="","*",SP_SUL!O134)</f>
        <v>*</v>
      </c>
      <c r="J136" s="132" t="str">
        <f>IF(SP_SUL!P134="","*",SP_SUL!P134)</f>
        <v>*</v>
      </c>
      <c r="K136" s="141" t="str">
        <f>IF(SP_SUL!AK134="","*",SP_SUL!AK134)</f>
        <v>-</v>
      </c>
      <c r="L136" s="141" t="str">
        <f>IF(SP_SUL!AM134="","*",SP_SUL!AM134)</f>
        <v>-</v>
      </c>
      <c r="M136" s="141" t="str">
        <f>IF(SP_SUL!AP134="","*",SP_SUL!AP134)</f>
        <v>-</v>
      </c>
      <c r="N136" s="141" t="str">
        <f>IF(SP_SUL!AM134="","*",SP_SUL!AM134)</f>
        <v>-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4" t="str">
        <f>IF(SP_SUL!K135="","*",SP_SUL!K135)</f>
        <v>*</v>
      </c>
      <c r="I137" s="132" t="str">
        <f>IF(SP_SUL!O135="","*",SP_SUL!O135)</f>
        <v>*</v>
      </c>
      <c r="J137" s="132" t="str">
        <f>IF(SP_SUL!P135="","*",SP_SUL!P135)</f>
        <v>*</v>
      </c>
      <c r="K137" s="141" t="str">
        <f>IF(SP_SUL!AK135="","*",SP_SUL!AK135)</f>
        <v>-</v>
      </c>
      <c r="L137" s="141" t="str">
        <f>IF(SP_SUL!AM135="","*",SP_SUL!AM135)</f>
        <v>-</v>
      </c>
      <c r="M137" s="141" t="str">
        <f>IF(SP_SUL!AP135="","*",SP_SUL!AP135)</f>
        <v>-</v>
      </c>
      <c r="N137" s="141" t="str">
        <f>IF(SP_SUL!AM135="","*",SP_SUL!AM135)</f>
        <v>-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4" t="str">
        <f>IF(SP_SUL!K136="","*",SP_SUL!K136)</f>
        <v>*</v>
      </c>
      <c r="I138" s="132" t="str">
        <f>IF(SP_SUL!O136="","*",SP_SUL!O136)</f>
        <v>*</v>
      </c>
      <c r="J138" s="132" t="str">
        <f>IF(SP_SUL!P136="","*",SP_SUL!P136)</f>
        <v>*</v>
      </c>
      <c r="K138" s="141" t="str">
        <f>IF(SP_SUL!AK136="","*",SP_SUL!AK136)</f>
        <v>-</v>
      </c>
      <c r="L138" s="141" t="str">
        <f>IF(SP_SUL!AM136="","*",SP_SUL!AM136)</f>
        <v>-</v>
      </c>
      <c r="M138" s="141" t="str">
        <f>IF(SP_SUL!AP136="","*",SP_SUL!AP136)</f>
        <v>-</v>
      </c>
      <c r="N138" s="141" t="str">
        <f>IF(SP_SUL!AM136="","*",SP_SUL!AM136)</f>
        <v>-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4" t="str">
        <f>IF(SP_SUL!K137="","*",SP_SUL!K137)</f>
        <v>*</v>
      </c>
      <c r="I139" s="132" t="str">
        <f>IF(SP_SUL!O137="","*",SP_SUL!O137)</f>
        <v>*</v>
      </c>
      <c r="J139" s="132" t="str">
        <f>IF(SP_SUL!P137="","*",SP_SUL!P137)</f>
        <v>*</v>
      </c>
      <c r="K139" s="141" t="str">
        <f>IF(SP_SUL!AK137="","*",SP_SUL!AK137)</f>
        <v>-</v>
      </c>
      <c r="L139" s="141" t="str">
        <f>IF(SP_SUL!AM137="","*",SP_SUL!AM137)</f>
        <v>-</v>
      </c>
      <c r="M139" s="141" t="str">
        <f>IF(SP_SUL!AP137="","*",SP_SUL!AP137)</f>
        <v>-</v>
      </c>
      <c r="N139" s="141" t="str">
        <f>IF(SP_SUL!AM137="","*",SP_SUL!AM137)</f>
        <v>-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4" t="str">
        <f>IF(SP_SUL!K139="","*",SP_SUL!K139)</f>
        <v>*</v>
      </c>
      <c r="I141" s="132" t="str">
        <f>IF(SP_SUL!O139="","*",SP_SUL!O139)</f>
        <v>*</v>
      </c>
      <c r="J141" s="132" t="str">
        <f>IF(SP_SUL!P139="","*",SP_SUL!P139)</f>
        <v>*</v>
      </c>
      <c r="K141" s="141" t="str">
        <f>IF(SP_SUL!AK139="","*",SP_SUL!AK139)</f>
        <v>-</v>
      </c>
      <c r="L141" s="141" t="str">
        <f>IF(SP_SUL!AM139="","*",SP_SUL!AM139)</f>
        <v>-</v>
      </c>
      <c r="M141" s="141" t="str">
        <f>IF(SP_SUL!AP139="","*",SP_SUL!AP139)</f>
        <v>-</v>
      </c>
      <c r="N141" s="141" t="str">
        <f>IF(SP_SUL!AM139="","*",SP_SUL!AM139)</f>
        <v>-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4" t="str">
        <f>IF(SP_SUL!K140="","*",SP_SUL!K140)</f>
        <v>*</v>
      </c>
      <c r="I142" s="132" t="str">
        <f>IF(SP_SUL!O140="","*",SP_SUL!O140)</f>
        <v>*</v>
      </c>
      <c r="J142" s="132" t="str">
        <f>IF(SP_SUL!P140="","*",SP_SUL!P140)</f>
        <v>*</v>
      </c>
      <c r="K142" s="141" t="str">
        <f>IF(SP_SUL!AK140="","*",SP_SUL!AK140)</f>
        <v>-</v>
      </c>
      <c r="L142" s="141" t="str">
        <f>IF(SP_SUL!AM140="","*",SP_SUL!AM140)</f>
        <v>-</v>
      </c>
      <c r="M142" s="141" t="str">
        <f>IF(SP_SUL!AP140="","*",SP_SUL!AP140)</f>
        <v>-</v>
      </c>
      <c r="N142" s="141" t="str">
        <f>IF(SP_SUL!AM140="","*",SP_SUL!AM140)</f>
        <v>-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4" t="str">
        <f>IF(SP_SUL!K141="","*",SP_SUL!K141)</f>
        <v>*</v>
      </c>
      <c r="I143" s="132" t="str">
        <f>IF(SP_SUL!O141="","*",SP_SUL!O141)</f>
        <v>*</v>
      </c>
      <c r="J143" s="132" t="str">
        <f>IF(SP_SUL!P141="","*",SP_SUL!P141)</f>
        <v>*</v>
      </c>
      <c r="K143" s="141" t="str">
        <f>IF(SP_SUL!AK141="","*",SP_SUL!AK141)</f>
        <v>-</v>
      </c>
      <c r="L143" s="141" t="str">
        <f>IF(SP_SUL!AM141="","*",SP_SUL!AM141)</f>
        <v>-</v>
      </c>
      <c r="M143" s="141" t="str">
        <f>IF(SP_SUL!AP141="","*",SP_SUL!AP141)</f>
        <v>-</v>
      </c>
      <c r="N143" s="141" t="str">
        <f>IF(SP_SUL!AM141="","*",SP_SUL!AM141)</f>
        <v>-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4" t="str">
        <f>IF(SP_SUL!K144="","*",SP_SUL!K144)</f>
        <v>*</v>
      </c>
      <c r="I146" s="132" t="str">
        <f>IF(SP_SUL!O144="","*",SP_SUL!O144)</f>
        <v>*</v>
      </c>
      <c r="J146" s="132" t="str">
        <f>IF(SP_SUL!P144="","*",SP_SUL!P144)</f>
        <v>*</v>
      </c>
      <c r="K146" s="141" t="str">
        <f>IF(SP_SUL!AK144="","*",SP_SUL!AK144)</f>
        <v>-</v>
      </c>
      <c r="L146" s="141" t="str">
        <f>IF(SP_SUL!AM144="","*",SP_SUL!AM144)</f>
        <v>-</v>
      </c>
      <c r="M146" s="141" t="str">
        <f>IF(SP_SUL!AP144="","*",SP_SUL!AP144)</f>
        <v>-</v>
      </c>
      <c r="N146" s="141" t="str">
        <f>IF(SP_SUL!AM144="","*",SP_SUL!AM144)</f>
        <v>-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4" t="str">
        <f>IF(SP_SUL!K145="","*",SP_SUL!K145)</f>
        <v>*</v>
      </c>
      <c r="I147" s="132" t="str">
        <f>IF(SP_SUL!O145="","*",SP_SUL!O145)</f>
        <v>*</v>
      </c>
      <c r="J147" s="132" t="str">
        <f>IF(SP_SUL!P145="","*",SP_SUL!P145)</f>
        <v>*</v>
      </c>
      <c r="K147" s="141" t="str">
        <f>IF(SP_SUL!AK145="","*",SP_SUL!AK145)</f>
        <v>-</v>
      </c>
      <c r="L147" s="141" t="str">
        <f>IF(SP_SUL!AM145="","*",SP_SUL!AM145)</f>
        <v>-</v>
      </c>
      <c r="M147" s="141" t="str">
        <f>IF(SP_SUL!AP145="","*",SP_SUL!AP145)</f>
        <v>-</v>
      </c>
      <c r="N147" s="141" t="str">
        <f>IF(SP_SUL!AM145="","*",SP_SUL!AM145)</f>
        <v>-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4" t="str">
        <f>IF(SP_SUL!K146="","*",SP_SUL!K146)</f>
        <v>*</v>
      </c>
      <c r="I148" s="132" t="str">
        <f>IF(SP_SUL!O146="","*",SP_SUL!O146)</f>
        <v>*</v>
      </c>
      <c r="J148" s="132" t="str">
        <f>IF(SP_SUL!P146="","*",SP_SUL!P146)</f>
        <v>*</v>
      </c>
      <c r="K148" s="141" t="str">
        <f>IF(SP_SUL!AK146="","*",SP_SUL!AK146)</f>
        <v>-</v>
      </c>
      <c r="L148" s="141" t="str">
        <f>IF(SP_SUL!AM146="","*",SP_SUL!AM146)</f>
        <v>-</v>
      </c>
      <c r="M148" s="141" t="str">
        <f>IF(SP_SUL!AP146="","*",SP_SUL!AP146)</f>
        <v>-</v>
      </c>
      <c r="N148" s="141" t="str">
        <f>IF(SP_SUL!AM146="","*",SP_SUL!AM146)</f>
        <v>-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4" t="str">
        <f>IF(SP_SUL!K147="","*",SP_SUL!K147)</f>
        <v>*</v>
      </c>
      <c r="I149" s="132" t="str">
        <f>IF(SP_SUL!O147="","*",SP_SUL!O147)</f>
        <v>*</v>
      </c>
      <c r="J149" s="132" t="str">
        <f>IF(SP_SUL!P147="","*",SP_SUL!P147)</f>
        <v>*</v>
      </c>
      <c r="K149" s="141" t="str">
        <f>IF(SP_SUL!AK147="","*",SP_SUL!AK147)</f>
        <v>-</v>
      </c>
      <c r="L149" s="141" t="str">
        <f>IF(SP_SUL!AM147="","*",SP_SUL!AM147)</f>
        <v>-</v>
      </c>
      <c r="M149" s="141" t="str">
        <f>IF(SP_SUL!AP147="","*",SP_SUL!AP147)</f>
        <v>-</v>
      </c>
      <c r="N149" s="141" t="str">
        <f>IF(SP_SUL!AM147="","*",SP_SUL!AM147)</f>
        <v>-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4" t="str">
        <f>IF(SP_SUL!K148="","*",SP_SUL!K148)</f>
        <v>*</v>
      </c>
      <c r="I150" s="132" t="str">
        <f>IF(SP_SUL!O148="","*",SP_SUL!O148)</f>
        <v>*</v>
      </c>
      <c r="J150" s="132" t="str">
        <f>IF(SP_SUL!P148="","*",SP_SUL!P148)</f>
        <v>*</v>
      </c>
      <c r="K150" s="141" t="str">
        <f>IF(SP_SUL!AK148="","*",SP_SUL!AK148)</f>
        <v>-</v>
      </c>
      <c r="L150" s="141" t="str">
        <f>IF(SP_SUL!AM148="","*",SP_SUL!AM148)</f>
        <v>-</v>
      </c>
      <c r="M150" s="141" t="str">
        <f>IF(SP_SUL!AP148="","*",SP_SUL!AP148)</f>
        <v>-</v>
      </c>
      <c r="N150" s="141" t="str">
        <f>IF(SP_SUL!AM148="","*",SP_SUL!AM148)</f>
        <v>-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4" t="str">
        <f>IF(SP_SUL!K150="","*",SP_SUL!K150)</f>
        <v>*</v>
      </c>
      <c r="I152" s="132" t="str">
        <f>IF(SP_SUL!O150="","*",SP_SUL!O150)</f>
        <v>*</v>
      </c>
      <c r="J152" s="132" t="str">
        <f>IF(SP_SUL!P150="","*",SP_SUL!P150)</f>
        <v>*</v>
      </c>
      <c r="K152" s="141" t="str">
        <f>IF(SP_SUL!AK150="","*",SP_SUL!AK150)</f>
        <v>-</v>
      </c>
      <c r="L152" s="141" t="str">
        <f>IF(SP_SUL!AM150="","*",SP_SUL!AM150)</f>
        <v>-</v>
      </c>
      <c r="M152" s="141" t="str">
        <f>IF(SP_SUL!AP150="","*",SP_SUL!AP150)</f>
        <v>-</v>
      </c>
      <c r="N152" s="141" t="str">
        <f>IF(SP_SUL!AM150="","*",SP_SUL!AM150)</f>
        <v>-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4" t="str">
        <f>IF(SP_SUL!K151="","*",SP_SUL!K151)</f>
        <v>*</v>
      </c>
      <c r="I153" s="132" t="str">
        <f>IF(SP_SUL!O151="","*",SP_SUL!O151)</f>
        <v>*</v>
      </c>
      <c r="J153" s="132" t="str">
        <f>IF(SP_SUL!P151="","*",SP_SUL!P151)</f>
        <v>*</v>
      </c>
      <c r="K153" s="141" t="str">
        <f>IF(SP_SUL!AK151="","*",SP_SUL!AK151)</f>
        <v>-</v>
      </c>
      <c r="L153" s="141" t="str">
        <f>IF(SP_SUL!AM151="","*",SP_SUL!AM151)</f>
        <v>-</v>
      </c>
      <c r="M153" s="141" t="str">
        <f>IF(SP_SUL!AP151="","*",SP_SUL!AP151)</f>
        <v>-</v>
      </c>
      <c r="N153" s="141" t="str">
        <f>IF(SP_SUL!AM151="","*",SP_SUL!AM151)</f>
        <v>-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4" t="str">
        <f>IF(SP_SUL!K154="","*",SP_SUL!K154)</f>
        <v>*</v>
      </c>
      <c r="I156" s="132" t="str">
        <f>IF(SP_SUL!O154="","*",SP_SUL!O154)</f>
        <v>*</v>
      </c>
      <c r="J156" s="132" t="str">
        <f>IF(SP_SUL!P154="","*",SP_SUL!P154)</f>
        <v>*</v>
      </c>
      <c r="K156" s="141" t="str">
        <f>IF(SP_SUL!AK154="","*",SP_SUL!AK154)</f>
        <v>-</v>
      </c>
      <c r="L156" s="141" t="str">
        <f>IF(SP_SUL!AM154="","*",SP_SUL!AM154)</f>
        <v>-</v>
      </c>
      <c r="M156" s="141" t="str">
        <f>IF(SP_SUL!AP154="","*",SP_SUL!AP154)</f>
        <v>-</v>
      </c>
      <c r="N156" s="141" t="str">
        <f>IF(SP_SUL!AM154="","*",SP_SUL!AM154)</f>
        <v>-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4" t="str">
        <f>IF(SP_SUL!K155="","*",SP_SUL!K155)</f>
        <v>*</v>
      </c>
      <c r="I157" s="132" t="str">
        <f>IF(SP_SUL!O155="","*",SP_SUL!O155)</f>
        <v>*</v>
      </c>
      <c r="J157" s="132" t="str">
        <f>IF(SP_SUL!P155="","*",SP_SUL!P155)</f>
        <v>*</v>
      </c>
      <c r="K157" s="141" t="str">
        <f>IF(SP_SUL!AK155="","*",SP_SUL!AK155)</f>
        <v>-</v>
      </c>
      <c r="L157" s="141" t="str">
        <f>IF(SP_SUL!AM155="","*",SP_SUL!AM155)</f>
        <v>-</v>
      </c>
      <c r="M157" s="141" t="str">
        <f>IF(SP_SUL!AP155="","*",SP_SUL!AP155)</f>
        <v>-</v>
      </c>
      <c r="N157" s="141" t="str">
        <f>IF(SP_SUL!AM155="","*",SP_SUL!AM155)</f>
        <v>-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4" t="str">
        <f>IF(SP_SUL!K156="","*",SP_SUL!K156)</f>
        <v>*</v>
      </c>
      <c r="I158" s="132" t="str">
        <f>IF(SP_SUL!O156="","*",SP_SUL!O156)</f>
        <v>*</v>
      </c>
      <c r="J158" s="132" t="str">
        <f>IF(SP_SUL!P156="","*",SP_SUL!P156)</f>
        <v>*</v>
      </c>
      <c r="K158" s="141" t="str">
        <f>IF(SP_SUL!AK156="","*",SP_SUL!AK156)</f>
        <v>-</v>
      </c>
      <c r="L158" s="141" t="str">
        <f>IF(SP_SUL!AM156="","*",SP_SUL!AM156)</f>
        <v>-</v>
      </c>
      <c r="M158" s="141" t="str">
        <f>IF(SP_SUL!AP156="","*",SP_SUL!AP156)</f>
        <v>-</v>
      </c>
      <c r="N158" s="141" t="str">
        <f>IF(SP_SUL!AM156="","*",SP_SUL!AM156)</f>
        <v>-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4" t="str">
        <f>IF(SP_SUL!K159="","*",SP_SUL!K159)</f>
        <v>*</v>
      </c>
      <c r="I161" s="132" t="str">
        <f>IF(SP_SUL!O159="","*",SP_SUL!O159)</f>
        <v>*</v>
      </c>
      <c r="J161" s="132" t="str">
        <f>IF(SP_SUL!P159="","*",SP_SUL!P159)</f>
        <v>*</v>
      </c>
      <c r="K161" s="141" t="str">
        <f>IF(SP_SUL!AK159="","*",SP_SUL!AK159)</f>
        <v>-</v>
      </c>
      <c r="L161" s="141" t="str">
        <f>IF(SP_SUL!AM159="","*",SP_SUL!AM159)</f>
        <v>-</v>
      </c>
      <c r="M161" s="141" t="str">
        <f>IF(SP_SUL!AP159="","*",SP_SUL!AP159)</f>
        <v>-</v>
      </c>
      <c r="N161" s="141" t="str">
        <f>IF(SP_SUL!AM159="","*",SP_SUL!AM159)</f>
        <v>-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4" t="str">
        <f>IF(SP_SUL!K160="","*",SP_SUL!K160)</f>
        <v>*</v>
      </c>
      <c r="I162" s="132" t="str">
        <f>IF(SP_SUL!O160="","*",SP_SUL!O160)</f>
        <v>*</v>
      </c>
      <c r="J162" s="132" t="str">
        <f>IF(SP_SUL!P160="","*",SP_SUL!P160)</f>
        <v>*</v>
      </c>
      <c r="K162" s="141" t="str">
        <f>IF(SP_SUL!AK160="","*",SP_SUL!AK160)</f>
        <v>-</v>
      </c>
      <c r="L162" s="141" t="str">
        <f>IF(SP_SUL!AM160="","*",SP_SUL!AM160)</f>
        <v>-</v>
      </c>
      <c r="M162" s="141" t="str">
        <f>IF(SP_SUL!AP160="","*",SP_SUL!AP160)</f>
        <v>-</v>
      </c>
      <c r="N162" s="141" t="str">
        <f>IF(SP_SUL!AM160="","*",SP_SUL!AM160)</f>
        <v>-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4" t="str">
        <f>IF(SP_SUL!K161="","*",SP_SUL!K161)</f>
        <v>*</v>
      </c>
      <c r="I163" s="132" t="str">
        <f>IF(SP_SUL!O161="","*",SP_SUL!O161)</f>
        <v>*</v>
      </c>
      <c r="J163" s="132" t="str">
        <f>IF(SP_SUL!P161="","*",SP_SUL!P161)</f>
        <v>*</v>
      </c>
      <c r="K163" s="141" t="str">
        <f>IF(SP_SUL!AK161="","*",SP_SUL!AK161)</f>
        <v>-</v>
      </c>
      <c r="L163" s="141" t="str">
        <f>IF(SP_SUL!AM161="","*",SP_SUL!AM161)</f>
        <v>-</v>
      </c>
      <c r="M163" s="141" t="str">
        <f>IF(SP_SUL!AP161="","*",SP_SUL!AP161)</f>
        <v>-</v>
      </c>
      <c r="N163" s="141" t="str">
        <f>IF(SP_SUL!AM161="","*",SP_SUL!AM161)</f>
        <v>-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4" t="str">
        <f>IF(SP_SUL!K162="","*",SP_SUL!K162)</f>
        <v>*</v>
      </c>
      <c r="I164" s="132" t="str">
        <f>IF(SP_SUL!O162="","*",SP_SUL!O162)</f>
        <v>*</v>
      </c>
      <c r="J164" s="132" t="str">
        <f>IF(SP_SUL!P162="","*",SP_SUL!P162)</f>
        <v>*</v>
      </c>
      <c r="K164" s="141" t="str">
        <f>IF(SP_SUL!AK162="","*",SP_SUL!AK162)</f>
        <v>-</v>
      </c>
      <c r="L164" s="141" t="str">
        <f>IF(SP_SUL!AM162="","*",SP_SUL!AM162)</f>
        <v>-</v>
      </c>
      <c r="M164" s="141" t="str">
        <f>IF(SP_SUL!AP162="","*",SP_SUL!AP162)</f>
        <v>-</v>
      </c>
      <c r="N164" s="141" t="str">
        <f>IF(SP_SUL!AM162="","*",SP_SUL!AM162)</f>
        <v>-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4" t="str">
        <f>IF(SP_SUL!K163="","*",SP_SUL!K163)</f>
        <v>*</v>
      </c>
      <c r="I165" s="132" t="str">
        <f>IF(SP_SUL!O163="","*",SP_SUL!O163)</f>
        <v>*</v>
      </c>
      <c r="J165" s="132" t="str">
        <f>IF(SP_SUL!P163="","*",SP_SUL!P163)</f>
        <v>*</v>
      </c>
      <c r="K165" s="141" t="str">
        <f>IF(SP_SUL!AK163="","*",SP_SUL!AK163)</f>
        <v>-</v>
      </c>
      <c r="L165" s="141" t="str">
        <f>IF(SP_SUL!AM163="","*",SP_SUL!AM163)</f>
        <v>-</v>
      </c>
      <c r="M165" s="141" t="str">
        <f>IF(SP_SUL!AP163="","*",SP_SUL!AP163)</f>
        <v>-</v>
      </c>
      <c r="N165" s="141" t="str">
        <f>IF(SP_SUL!AM163="","*",SP_SUL!AM163)</f>
        <v>-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4" t="str">
        <f>IF(SP_SUL!K164="","*",SP_SUL!K164)</f>
        <v>*</v>
      </c>
      <c r="I166" s="132" t="str">
        <f>IF(SP_SUL!O164="","*",SP_SUL!O164)</f>
        <v>*</v>
      </c>
      <c r="J166" s="132" t="str">
        <f>IF(SP_SUL!P164="","*",SP_SUL!P164)</f>
        <v>*</v>
      </c>
      <c r="K166" s="141" t="str">
        <f>IF(SP_SUL!AK164="","*",SP_SUL!AK164)</f>
        <v>-</v>
      </c>
      <c r="L166" s="141" t="str">
        <f>IF(SP_SUL!AM164="","*",SP_SUL!AM164)</f>
        <v>-</v>
      </c>
      <c r="M166" s="141" t="str">
        <f>IF(SP_SUL!AP164="","*",SP_SUL!AP164)</f>
        <v>-</v>
      </c>
      <c r="N166" s="141" t="str">
        <f>IF(SP_SUL!AM164="","*",SP_SUL!AM164)</f>
        <v>-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4" t="str">
        <f>IF(SP_SUL!K165="","*",SP_SUL!K165)</f>
        <v>*</v>
      </c>
      <c r="I167" s="132" t="str">
        <f>IF(SP_SUL!O165="","*",SP_SUL!O165)</f>
        <v>*</v>
      </c>
      <c r="J167" s="132" t="str">
        <f>IF(SP_SUL!P165="","*",SP_SUL!P165)</f>
        <v>*</v>
      </c>
      <c r="K167" s="141" t="str">
        <f>IF(SP_SUL!AK165="","*",SP_SUL!AK165)</f>
        <v>-</v>
      </c>
      <c r="L167" s="141" t="str">
        <f>IF(SP_SUL!AM165="","*",SP_SUL!AM165)</f>
        <v>-</v>
      </c>
      <c r="M167" s="141" t="str">
        <f>IF(SP_SUL!AP165="","*",SP_SUL!AP165)</f>
        <v>-</v>
      </c>
      <c r="N167" s="141" t="str">
        <f>IF(SP_SUL!AM165="","*",SP_SUL!AM165)</f>
        <v>-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4" t="str">
        <f>IF(SP_SUL!K167="","*",SP_SUL!K167)</f>
        <v>*</v>
      </c>
      <c r="I169" s="132" t="str">
        <f>IF(SP_SUL!O167="","*",SP_SUL!O167)</f>
        <v>*</v>
      </c>
      <c r="J169" s="132" t="str">
        <f>IF(SP_SUL!P167="","*",SP_SUL!P167)</f>
        <v>*</v>
      </c>
      <c r="K169" s="141" t="str">
        <f>IF(SP_SUL!AK167="","*",SP_SUL!AK167)</f>
        <v>-</v>
      </c>
      <c r="L169" s="141" t="str">
        <f>IF(SP_SUL!AM167="","*",SP_SUL!AM167)</f>
        <v>-</v>
      </c>
      <c r="M169" s="141" t="str">
        <f>IF(SP_SUL!AP167="","*",SP_SUL!AP167)</f>
        <v>-</v>
      </c>
      <c r="N169" s="141" t="str">
        <f>IF(SP_SUL!AM167="","*",SP_SUL!AM167)</f>
        <v>-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4" t="str">
        <f>IF(SP_SUL!K168="","*",SP_SUL!K168)</f>
        <v>*</v>
      </c>
      <c r="I170" s="132" t="str">
        <f>IF(SP_SUL!O168="","*",SP_SUL!O168)</f>
        <v>*</v>
      </c>
      <c r="J170" s="132" t="str">
        <f>IF(SP_SUL!P168="","*",SP_SUL!P168)</f>
        <v>*</v>
      </c>
      <c r="K170" s="141" t="str">
        <f>IF(SP_SUL!AK168="","*",SP_SUL!AK168)</f>
        <v>-</v>
      </c>
      <c r="L170" s="141" t="str">
        <f>IF(SP_SUL!AM168="","*",SP_SUL!AM168)</f>
        <v>-</v>
      </c>
      <c r="M170" s="141" t="str">
        <f>IF(SP_SUL!AP168="","*",SP_SUL!AP168)</f>
        <v>-</v>
      </c>
      <c r="N170" s="141" t="str">
        <f>IF(SP_SUL!AM168="","*",SP_SUL!AM168)</f>
        <v>-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4" t="str">
        <f>IF(SP_SUL!K169="","*",SP_SUL!K169)</f>
        <v>*</v>
      </c>
      <c r="I171" s="132" t="str">
        <f>IF(SP_SUL!O169="","*",SP_SUL!O169)</f>
        <v>*</v>
      </c>
      <c r="J171" s="132" t="str">
        <f>IF(SP_SUL!P169="","*",SP_SUL!P169)</f>
        <v>*</v>
      </c>
      <c r="K171" s="141" t="str">
        <f>IF(SP_SUL!AK169="","*",SP_SUL!AK169)</f>
        <v>-</v>
      </c>
      <c r="L171" s="141" t="str">
        <f>IF(SP_SUL!AM169="","*",SP_SUL!AM169)</f>
        <v>-</v>
      </c>
      <c r="M171" s="141" t="str">
        <f>IF(SP_SUL!AP169="","*",SP_SUL!AP169)</f>
        <v>-</v>
      </c>
      <c r="N171" s="141" t="str">
        <f>IF(SP_SUL!AM169="","*",SP_SUL!AM169)</f>
        <v>-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4" t="str">
        <f>IF(SP_SUL!K170="","*",SP_SUL!K170)</f>
        <v>*</v>
      </c>
      <c r="I172" s="132" t="str">
        <f>IF(SP_SUL!O170="","*",SP_SUL!O170)</f>
        <v>*</v>
      </c>
      <c r="J172" s="132" t="str">
        <f>IF(SP_SUL!P170="","*",SP_SUL!P170)</f>
        <v>*</v>
      </c>
      <c r="K172" s="141" t="str">
        <f>IF(SP_SUL!AK170="","*",SP_SUL!AK170)</f>
        <v>-</v>
      </c>
      <c r="L172" s="141" t="str">
        <f>IF(SP_SUL!AM170="","*",SP_SUL!AM170)</f>
        <v>-</v>
      </c>
      <c r="M172" s="141" t="str">
        <f>IF(SP_SUL!AP170="","*",SP_SUL!AP170)</f>
        <v>-</v>
      </c>
      <c r="N172" s="141" t="str">
        <f>IF(SP_SUL!AM170="","*",SP_SUL!AM170)</f>
        <v>-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4" t="str">
        <f>IF(SP_SUL!K171="","*",SP_SUL!K171)</f>
        <v>*</v>
      </c>
      <c r="I173" s="132" t="str">
        <f>IF(SP_SUL!O171="","*",SP_SUL!O171)</f>
        <v>*</v>
      </c>
      <c r="J173" s="132" t="str">
        <f>IF(SP_SUL!P171="","*",SP_SUL!P171)</f>
        <v>*</v>
      </c>
      <c r="K173" s="141" t="str">
        <f>IF(SP_SUL!AK171="","*",SP_SUL!AK171)</f>
        <v>-</v>
      </c>
      <c r="L173" s="141" t="str">
        <f>IF(SP_SUL!AM171="","*",SP_SUL!AM171)</f>
        <v>-</v>
      </c>
      <c r="M173" s="141" t="str">
        <f>IF(SP_SUL!AP171="","*",SP_SUL!AP171)</f>
        <v>-</v>
      </c>
      <c r="N173" s="141" t="str">
        <f>IF(SP_SUL!AM171="","*",SP_SUL!AM171)</f>
        <v>-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4" t="str">
        <f>IF(SP_SUL!K172="","*",SP_SUL!K172)</f>
        <v>*</v>
      </c>
      <c r="I174" s="132" t="str">
        <f>IF(SP_SUL!O172="","*",SP_SUL!O172)</f>
        <v>*</v>
      </c>
      <c r="J174" s="132" t="str">
        <f>IF(SP_SUL!P172="","*",SP_SUL!P172)</f>
        <v>*</v>
      </c>
      <c r="K174" s="141" t="str">
        <f>IF(SP_SUL!AK172="","*",SP_SUL!AK172)</f>
        <v>-</v>
      </c>
      <c r="L174" s="141" t="str">
        <f>IF(SP_SUL!AM172="","*",SP_SUL!AM172)</f>
        <v>-</v>
      </c>
      <c r="M174" s="141" t="str">
        <f>IF(SP_SUL!AP172="","*",SP_SUL!AP172)</f>
        <v>-</v>
      </c>
      <c r="N174" s="141" t="str">
        <f>IF(SP_SUL!AM172="","*",SP_SUL!AM172)</f>
        <v>-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4" t="str">
        <f>IF(SP_SUL!K173="","*",SP_SUL!K173)</f>
        <v>*</v>
      </c>
      <c r="I175" s="132" t="str">
        <f>IF(SP_SUL!O173="","*",SP_SUL!O173)</f>
        <v>*</v>
      </c>
      <c r="J175" s="132" t="str">
        <f>IF(SP_SUL!P173="","*",SP_SUL!P173)</f>
        <v>*</v>
      </c>
      <c r="K175" s="141" t="str">
        <f>IF(SP_SUL!AK173="","*",SP_SUL!AK173)</f>
        <v>-</v>
      </c>
      <c r="L175" s="141" t="str">
        <f>IF(SP_SUL!AM173="","*",SP_SUL!AM173)</f>
        <v>-</v>
      </c>
      <c r="M175" s="141" t="str">
        <f>IF(SP_SUL!AP173="","*",SP_SUL!AP173)</f>
        <v>-</v>
      </c>
      <c r="N175" s="141" t="str">
        <f>IF(SP_SUL!AM173="","*",SP_SUL!AM173)</f>
        <v>-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4" t="str">
        <f>IF(SP_SUL!K174="","*",SP_SUL!K174)</f>
        <v>*</v>
      </c>
      <c r="I176" s="132" t="str">
        <f>IF(SP_SUL!O174="","*",SP_SUL!O174)</f>
        <v>*</v>
      </c>
      <c r="J176" s="132" t="str">
        <f>IF(SP_SUL!P174="","*",SP_SUL!P174)</f>
        <v>*</v>
      </c>
      <c r="K176" s="141" t="str">
        <f>IF(SP_SUL!AK174="","*",SP_SUL!AK174)</f>
        <v>-</v>
      </c>
      <c r="L176" s="141" t="str">
        <f>IF(SP_SUL!AM174="","*",SP_SUL!AM174)</f>
        <v>-</v>
      </c>
      <c r="M176" s="141" t="str">
        <f>IF(SP_SUL!AP174="","*",SP_SUL!AP174)</f>
        <v>-</v>
      </c>
      <c r="N176" s="141" t="str">
        <f>IF(SP_SUL!AM174="","*",SP_SUL!AM174)</f>
        <v>-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4" t="str">
        <f>IF(SP_SUL!K175="","*",SP_SUL!K175)</f>
        <v>*</v>
      </c>
      <c r="I177" s="132" t="str">
        <f>IF(SP_SUL!O175="","*",SP_SUL!O175)</f>
        <v>*</v>
      </c>
      <c r="J177" s="132" t="str">
        <f>IF(SP_SUL!P175="","*",SP_SUL!P175)</f>
        <v>*</v>
      </c>
      <c r="K177" s="141" t="str">
        <f>IF(SP_SUL!AK175="","*",SP_SUL!AK175)</f>
        <v>-</v>
      </c>
      <c r="L177" s="141" t="str">
        <f>IF(SP_SUL!AM175="","*",SP_SUL!AM175)</f>
        <v>-</v>
      </c>
      <c r="M177" s="141" t="str">
        <f>IF(SP_SUL!AP175="","*",SP_SUL!AP175)</f>
        <v>-</v>
      </c>
      <c r="N177" s="141" t="str">
        <f>IF(SP_SUL!AM175="","*",SP_SUL!AM175)</f>
        <v>-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4" t="str">
        <f>IF(SP_SUL!K178="","*",SP_SUL!K178)</f>
        <v>*</v>
      </c>
      <c r="I180" s="132" t="str">
        <f>IF(SP_SUL!O178="","*",SP_SUL!O178)</f>
        <v>*</v>
      </c>
      <c r="J180" s="132" t="str">
        <f>IF(SP_SUL!P178="","*",SP_SUL!P178)</f>
        <v>*</v>
      </c>
      <c r="K180" s="141" t="str">
        <f>IF(SP_SUL!AK178="","*",SP_SUL!AK178)</f>
        <v>-</v>
      </c>
      <c r="L180" s="141" t="str">
        <f>IF(SP_SUL!AM178="","*",SP_SUL!AM178)</f>
        <v>-</v>
      </c>
      <c r="M180" s="141" t="str">
        <f>IF(SP_SUL!AP178="","*",SP_SUL!AP178)</f>
        <v>-</v>
      </c>
      <c r="N180" s="141" t="str">
        <f>IF(SP_SUL!AM178="","*",SP_SUL!AM178)</f>
        <v>-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4" t="str">
        <f>IF(SP_SUL!K179="","*",SP_SUL!K179)</f>
        <v>*</v>
      </c>
      <c r="I181" s="132" t="str">
        <f>IF(SP_SUL!O179="","*",SP_SUL!O179)</f>
        <v>*</v>
      </c>
      <c r="J181" s="132" t="str">
        <f>IF(SP_SUL!P179="","*",SP_SUL!P179)</f>
        <v>*</v>
      </c>
      <c r="K181" s="141" t="str">
        <f>IF(SP_SUL!AK179="","*",SP_SUL!AK179)</f>
        <v>-</v>
      </c>
      <c r="L181" s="141" t="str">
        <f>IF(SP_SUL!AM179="","*",SP_SUL!AM179)</f>
        <v>-</v>
      </c>
      <c r="M181" s="141" t="str">
        <f>IF(SP_SUL!AP179="","*",SP_SUL!AP179)</f>
        <v>-</v>
      </c>
      <c r="N181" s="141" t="str">
        <f>IF(SP_SUL!AM179="","*",SP_SUL!AM179)</f>
        <v>-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4" t="str">
        <f>IF(SP_SUL!K180="","*",SP_SUL!K180)</f>
        <v>*</v>
      </c>
      <c r="I182" s="132" t="str">
        <f>IF(SP_SUL!O180="","*",SP_SUL!O180)</f>
        <v>*</v>
      </c>
      <c r="J182" s="132" t="str">
        <f>IF(SP_SUL!P180="","*",SP_SUL!P180)</f>
        <v>*</v>
      </c>
      <c r="K182" s="141" t="str">
        <f>IF(SP_SUL!AK180="","*",SP_SUL!AK180)</f>
        <v>-</v>
      </c>
      <c r="L182" s="141" t="str">
        <f>IF(SP_SUL!AM180="","*",SP_SUL!AM180)</f>
        <v>-</v>
      </c>
      <c r="M182" s="141" t="str">
        <f>IF(SP_SUL!AP180="","*",SP_SUL!AP180)</f>
        <v>-</v>
      </c>
      <c r="N182" s="141" t="str">
        <f>IF(SP_SUL!AM180="","*",SP_SUL!AM180)</f>
        <v>-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4" t="str">
        <f>IF(SP_SUL!K181="","*",SP_SUL!K181)</f>
        <v>*</v>
      </c>
      <c r="I183" s="132" t="str">
        <f>IF(SP_SUL!O181="","*",SP_SUL!O181)</f>
        <v>*</v>
      </c>
      <c r="J183" s="132" t="str">
        <f>IF(SP_SUL!P181="","*",SP_SUL!P181)</f>
        <v>*</v>
      </c>
      <c r="K183" s="141" t="str">
        <f>IF(SP_SUL!AK181="","*",SP_SUL!AK181)</f>
        <v>-</v>
      </c>
      <c r="L183" s="141" t="str">
        <f>IF(SP_SUL!AM181="","*",SP_SUL!AM181)</f>
        <v>-</v>
      </c>
      <c r="M183" s="141" t="str">
        <f>IF(SP_SUL!AP181="","*",SP_SUL!AP181)</f>
        <v>-</v>
      </c>
      <c r="N183" s="141" t="str">
        <f>IF(SP_SUL!AM181="","*",SP_SUL!AM181)</f>
        <v>-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4" t="str">
        <f>IF(SP_SUL!K182="","*",SP_SUL!K182)</f>
        <v>*</v>
      </c>
      <c r="I184" s="132" t="str">
        <f>IF(SP_SUL!O182="","*",SP_SUL!O182)</f>
        <v>*</v>
      </c>
      <c r="J184" s="132" t="str">
        <f>IF(SP_SUL!P182="","*",SP_SUL!P182)</f>
        <v>*</v>
      </c>
      <c r="K184" s="141" t="str">
        <f>IF(SP_SUL!AK182="","*",SP_SUL!AK182)</f>
        <v>-</v>
      </c>
      <c r="L184" s="141" t="str">
        <f>IF(SP_SUL!AM182="","*",SP_SUL!AM182)</f>
        <v>-</v>
      </c>
      <c r="M184" s="141" t="str">
        <f>IF(SP_SUL!AP182="","*",SP_SUL!AP182)</f>
        <v>-</v>
      </c>
      <c r="N184" s="141" t="str">
        <f>IF(SP_SUL!AM182="","*",SP_SUL!AM182)</f>
        <v>-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4" t="str">
        <f>IF(SP_SUL!K183="","*",SP_SUL!K183)</f>
        <v>*</v>
      </c>
      <c r="I185" s="132" t="str">
        <f>IF(SP_SUL!O183="","*",SP_SUL!O183)</f>
        <v>*</v>
      </c>
      <c r="J185" s="132" t="str">
        <f>IF(SP_SUL!P183="","*",SP_SUL!P183)</f>
        <v>*</v>
      </c>
      <c r="K185" s="141" t="str">
        <f>IF(SP_SUL!AK183="","*",SP_SUL!AK183)</f>
        <v>-</v>
      </c>
      <c r="L185" s="141" t="str">
        <f>IF(SP_SUL!AM183="","*",SP_SUL!AM183)</f>
        <v>-</v>
      </c>
      <c r="M185" s="141" t="str">
        <f>IF(SP_SUL!AP183="","*",SP_SUL!AP183)</f>
        <v>-</v>
      </c>
      <c r="N185" s="141" t="str">
        <f>IF(SP_SUL!AM183="","*",SP_SUL!AM183)</f>
        <v>-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4" t="str">
        <f>IF(SP_SUL!K184="","*",SP_SUL!K184)</f>
        <v>*</v>
      </c>
      <c r="I186" s="132" t="str">
        <f>IF(SP_SUL!O184="","*",SP_SUL!O184)</f>
        <v>*</v>
      </c>
      <c r="J186" s="132" t="str">
        <f>IF(SP_SUL!P184="","*",SP_SUL!P184)</f>
        <v>*</v>
      </c>
      <c r="K186" s="141" t="str">
        <f>IF(SP_SUL!AK184="","*",SP_SUL!AK184)</f>
        <v>-</v>
      </c>
      <c r="L186" s="141" t="str">
        <f>IF(SP_SUL!AM184="","*",SP_SUL!AM184)</f>
        <v>-</v>
      </c>
      <c r="M186" s="141" t="str">
        <f>IF(SP_SUL!AP184="","*",SP_SUL!AP184)</f>
        <v>-</v>
      </c>
      <c r="N186" s="141" t="str">
        <f>IF(SP_SUL!AM184="","*",SP_SUL!AM184)</f>
        <v>-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1224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4" sqref="S30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0"/>
      <c r="B1" s="381"/>
      <c r="C1" s="382"/>
      <c r="L1" s="337"/>
      <c r="M1" s="124"/>
      <c r="N1" s="268"/>
      <c r="O1" s="268"/>
      <c r="P1" s="170"/>
      <c r="Q1" s="383" t="s">
        <v>917</v>
      </c>
      <c r="R1" s="384"/>
      <c r="U1" s="102"/>
      <c r="V1" s="385" t="s">
        <v>1225</v>
      </c>
      <c r="W1" s="385"/>
      <c r="X1" s="385"/>
      <c r="Y1" s="104"/>
    </row>
    <row r="2" spans="1:25" s="101" customFormat="1" ht="11.25" customHeight="1">
      <c r="A2" s="105" t="s">
        <v>1226</v>
      </c>
      <c r="B2" s="105" t="s">
        <v>1221</v>
      </c>
      <c r="C2" s="105" t="s">
        <v>313</v>
      </c>
      <c r="D2" s="106" t="s">
        <v>869</v>
      </c>
      <c r="E2" s="106" t="s">
        <v>870</v>
      </c>
      <c r="F2" s="106" t="s">
        <v>1220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1227</v>
      </c>
      <c r="U2" s="108" t="s">
        <v>872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110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110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110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110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20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110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62</v>
      </c>
      <c r="W7" s="112">
        <f ca="1">_xlfn.XLOOKUP(G7&amp;$W$2,BS_CONTROLE[CHAVE],BS_CONTROLE[Quantidade_11],"-")</f>
        <v>55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110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110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110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110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110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110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110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110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110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110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110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110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110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110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110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110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110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110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110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110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110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110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110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110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20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110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62</v>
      </c>
      <c r="W32" s="112">
        <f ca="1">_xlfn.XLOOKUP(G32&amp;$W$2,BS_CONTROLE[CHAVE],BS_CONTROLE[Quantidade_11],"-")</f>
        <v>55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110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110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110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110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110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110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110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23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110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1800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110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12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110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110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322</v>
      </c>
      <c r="W43" s="112">
        <f ca="1">_xlfn.XLOOKUP(G43&amp;$W$2,BS_CONTROLE[CHAVE],BS_CONTROLE[Quantidade_11],"-")</f>
        <v>312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110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110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110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110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110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110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110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110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110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110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54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110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110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110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110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62</v>
      </c>
      <c r="W57" s="112">
        <f ca="1">_xlfn.XLOOKUP(G57&amp;$W$2,BS_CONTROLE[CHAVE],BS_CONTROLE[Quantidade_11],"-")</f>
        <v>55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110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110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110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110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110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>
        <f ca="1">_xlfn.XLOOKUP(G62&amp;$W$2,BS_CONTROLE[CHAVE],BS_CONTROLE[Quantidade_11],"-")</f>
        <v>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110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110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110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110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>
        <f ca="1">_xlfn.XLOOKUP(G66&amp;$W$2,BS_CONTROLE[CHAVE],BS_CONTROLE[Quantidade_11],"-")</f>
        <v>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110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110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110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110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110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322</v>
      </c>
      <c r="W71" s="112">
        <f ca="1">_xlfn.XLOOKUP(G71&amp;$W$2,BS_CONTROLE[CHAVE],BS_CONTROLE[Quantidade_11],"-")</f>
        <v>312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110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110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110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110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110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110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110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110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110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62</v>
      </c>
      <c r="W80" s="112">
        <f ca="1">_xlfn.XLOOKUP(G80&amp;$W$2,BS_CONTROLE[CHAVE],BS_CONTROLE[Quantidade_11],"-")</f>
        <v>55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110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110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110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110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110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12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110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110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110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110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110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110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110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110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110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110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110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322</v>
      </c>
      <c r="W96" s="112">
        <f ca="1">_xlfn.XLOOKUP(G96&amp;$W$2,BS_CONTROLE[CHAVE],BS_CONTROLE[Quantidade_11],"-")</f>
        <v>312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110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110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110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65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110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110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110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110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6.25E-2</v>
      </c>
      <c r="S103" s="110" t="str">
        <f>IF(SP_SUL!Q105="","*",CONCATENATE(SP_SUL!Q105," ",SP_SUL!R105))</f>
        <v>20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62</v>
      </c>
      <c r="W108" s="112">
        <f ca="1">_xlfn.XLOOKUP(G108&amp;$W$2,BS_CONTROLE[CHAVE],BS_CONTROLE[Quantidade_11],"-")</f>
        <v>55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65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23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1800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*</v>
      </c>
      <c r="C121" s="109" t="str">
        <f>IF(SP_SUL!Z123="","*",SP_SUL!Z123)</f>
        <v>*</v>
      </c>
      <c r="D121" s="110" t="str">
        <f>IF(SP_SUL!S123="","*",SP_SUL!S123)</f>
        <v>-</v>
      </c>
      <c r="E121" s="110" t="str">
        <f>IF(SP_SUL!T123="","*",SP_SUL!T123)</f>
        <v>-</v>
      </c>
      <c r="F121" s="110" t="str">
        <f>IF(SP_SUL!B123="","*",SP_SUL!B123)</f>
        <v>*</v>
      </c>
      <c r="G121" s="110" t="str">
        <f>IF(SP_SUL!D123="","*",SP_SUL!D123)</f>
        <v>*</v>
      </c>
      <c r="H121" s="110" t="str">
        <f>IF(SP_SUL!F123="","*",SP_SUL!F123)</f>
        <v>*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-</v>
      </c>
      <c r="L121" s="110" t="str">
        <f>IF(SP_SUL!N123="","*",SP_SUL!N123)</f>
        <v>-</v>
      </c>
      <c r="M121" s="111" t="str">
        <f>IF(SP_SUL!J123="","*",SP_SUL!J123)</f>
        <v>*</v>
      </c>
      <c r="N121" s="270" t="str">
        <f>IF(SP_SUL!K123="","*",SP_SUL!K123)</f>
        <v>*</v>
      </c>
      <c r="O121" s="270" t="str">
        <f>IF(SP_SUL!L123="","*",SP_SUL!L123)</f>
        <v>-</v>
      </c>
      <c r="P121" s="111"/>
      <c r="Q121" s="128" t="str">
        <f>IF(SP_SUL!O123="","*",SP_SUL!O123)</f>
        <v>*</v>
      </c>
      <c r="R121" s="128" t="str">
        <f>IF(SP_SUL!P123="","*",SP_SUL!P123)</f>
        <v>*</v>
      </c>
      <c r="S121" s="110" t="str">
        <f>IF(SP_SUL!Q123="","*",CONCATENATE(SP_SUL!Q123," ",SP_SUL!R123))</f>
        <v>*</v>
      </c>
      <c r="T121" s="110" t="str">
        <f>IF(SP_SUL!V123="","*",SP_SUL!V123)</f>
        <v>*</v>
      </c>
      <c r="U121" s="110" t="str">
        <f>IF(SP_SUL!W123="","*",SP_SUL!W123)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8.3333333333333329E-2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-</v>
      </c>
      <c r="L128" s="110" t="str">
        <f>IF(SP_SUL!N130="","*",SP_SUL!N130)</f>
        <v>-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-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110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*</v>
      </c>
      <c r="C130" s="109" t="str">
        <f>IF(SP_SUL!Z132="","*",SP_SUL!Z132)</f>
        <v>*</v>
      </c>
      <c r="D130" s="110" t="str">
        <f>IF(SP_SUL!S132="","*",SP_SUL!S132)</f>
        <v>-</v>
      </c>
      <c r="E130" s="110" t="str">
        <f>IF(SP_SUL!T132="","*",SP_SUL!T132)</f>
        <v>-</v>
      </c>
      <c r="F130" s="110" t="str">
        <f>IF(SP_SUL!B132="","*",SP_SUL!B132)</f>
        <v>*</v>
      </c>
      <c r="G130" s="110" t="str">
        <f>IF(SP_SUL!D132="","*",SP_SUL!D132)</f>
        <v>*</v>
      </c>
      <c r="H130" s="110" t="str">
        <f>IF(SP_SUL!F132="","*",SP_SUL!F132)</f>
        <v>*</v>
      </c>
      <c r="I130" s="110" t="str">
        <f>IF(SP_SUL!H132="","*",SP_SUL!H132)</f>
        <v>*</v>
      </c>
      <c r="J130" s="110" t="str">
        <f>IF(SP_SUL!I132="","*",SP_SUL!I132)</f>
        <v>*</v>
      </c>
      <c r="K130" s="110" t="str">
        <f>IF(SP_SUL!M132="","*",SP_SUL!M132)</f>
        <v>-</v>
      </c>
      <c r="L130" s="110" t="str">
        <f>IF(SP_SUL!N132="","*",SP_SUL!N132)</f>
        <v>-</v>
      </c>
      <c r="M130" s="111" t="str">
        <f>IF(SP_SUL!J132="","*",SP_SUL!J132)</f>
        <v>*</v>
      </c>
      <c r="N130" s="270" t="str">
        <f>IF(SP_SUL!K132="","*",SP_SUL!K132)</f>
        <v>*</v>
      </c>
      <c r="O130" s="270" t="str">
        <f>IF(SP_SUL!L132="","*",SP_SUL!L132)</f>
        <v>-</v>
      </c>
      <c r="P130" s="111"/>
      <c r="Q130" s="128" t="str">
        <f>IF(SP_SUL!O132="","*",SP_SUL!O132)</f>
        <v>*</v>
      </c>
      <c r="R130" s="128" t="str">
        <f>IF(SP_SUL!P132="","*",SP_SUL!P132)</f>
        <v>*</v>
      </c>
      <c r="S130" s="110" t="str">
        <f>IF(SP_SUL!Q132="","*",CONCATENATE(SP_SUL!Q132," ",SP_SUL!R132))</f>
        <v>*</v>
      </c>
      <c r="T130" s="110" t="str">
        <f>IF(SP_SUL!V132="","*",SP_SUL!V132)</f>
        <v>*</v>
      </c>
      <c r="U130" s="110" t="str">
        <f>IF(SP_SUL!W132="","*",SP_SUL!W132)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*</v>
      </c>
      <c r="C131" s="109" t="str">
        <f>IF(SP_SUL!Z133="","*",SP_SUL!Z133)</f>
        <v>*</v>
      </c>
      <c r="D131" s="110" t="str">
        <f>IF(SP_SUL!S133="","*",SP_SUL!S133)</f>
        <v>-</v>
      </c>
      <c r="E131" s="110" t="str">
        <f>IF(SP_SUL!T133="","*",SP_SUL!T133)</f>
        <v>-</v>
      </c>
      <c r="F131" s="110" t="str">
        <f>IF(SP_SUL!B133="","*",SP_SUL!B133)</f>
        <v>*</v>
      </c>
      <c r="G131" s="110" t="str">
        <f>IF(SP_SUL!D133="","*",SP_SUL!D133)</f>
        <v>*</v>
      </c>
      <c r="H131" s="110" t="str">
        <f>IF(SP_SUL!F133="","*",SP_SUL!F133)</f>
        <v>*</v>
      </c>
      <c r="I131" s="110" t="str">
        <f>IF(SP_SUL!H133="","*",SP_SUL!H133)</f>
        <v>*</v>
      </c>
      <c r="J131" s="110" t="str">
        <f>IF(SP_SUL!I133="","*",SP_SUL!I133)</f>
        <v>*</v>
      </c>
      <c r="K131" s="110" t="str">
        <f>IF(SP_SUL!M133="","*",SP_SUL!M133)</f>
        <v>-</v>
      </c>
      <c r="L131" s="110" t="str">
        <f>IF(SP_SUL!N133="","*",SP_SUL!N133)</f>
        <v>-</v>
      </c>
      <c r="M131" s="111" t="str">
        <f>IF(SP_SUL!J133="","*",SP_SUL!J133)</f>
        <v>*</v>
      </c>
      <c r="N131" s="270" t="str">
        <f>IF(SP_SUL!K133="","*",SP_SUL!K133)</f>
        <v>*</v>
      </c>
      <c r="O131" s="270" t="str">
        <f>IF(SP_SUL!L133="","*",SP_SUL!L133)</f>
        <v>-</v>
      </c>
      <c r="P131" s="111"/>
      <c r="Q131" s="128" t="str">
        <f>IF(SP_SUL!O133="","*",SP_SUL!O133)</f>
        <v>*</v>
      </c>
      <c r="R131" s="128" t="str">
        <f>IF(SP_SUL!P133="","*",SP_SUL!P133)</f>
        <v>*</v>
      </c>
      <c r="S131" s="110" t="str">
        <f>IF(SP_SUL!Q133="","*",CONCATENATE(SP_SUL!Q133," ",SP_SUL!R133))</f>
        <v>*</v>
      </c>
      <c r="T131" s="110" t="str">
        <f>IF(SP_SUL!V133="","*",SP_SUL!V133)</f>
        <v>*</v>
      </c>
      <c r="U131" s="110" t="str">
        <f>IF(SP_SUL!W133="","*",SP_SUL!W133)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*</v>
      </c>
      <c r="C132" s="109" t="str">
        <f>IF(SP_SUL!Z134="","*",SP_SUL!Z134)</f>
        <v>*</v>
      </c>
      <c r="D132" s="110" t="str">
        <f>IF(SP_SUL!S134="","*",SP_SUL!S134)</f>
        <v>-</v>
      </c>
      <c r="E132" s="110" t="str">
        <f>IF(SP_SUL!T134="","*",SP_SUL!T134)</f>
        <v>-</v>
      </c>
      <c r="F132" s="110" t="str">
        <f>IF(SP_SUL!B134="","*",SP_SUL!B134)</f>
        <v>*</v>
      </c>
      <c r="G132" s="110" t="str">
        <f>IF(SP_SUL!D134="","*",SP_SUL!D134)</f>
        <v>*</v>
      </c>
      <c r="H132" s="110" t="str">
        <f>IF(SP_SUL!F134="","*",SP_SUL!F134)</f>
        <v>*</v>
      </c>
      <c r="I132" s="110" t="str">
        <f>IF(SP_SUL!H134="","*",SP_SUL!H134)</f>
        <v>*</v>
      </c>
      <c r="J132" s="110" t="str">
        <f>IF(SP_SUL!I134="","*",SP_SUL!I134)</f>
        <v>*</v>
      </c>
      <c r="K132" s="110" t="str">
        <f>IF(SP_SUL!M134="","*",SP_SUL!M134)</f>
        <v>-</v>
      </c>
      <c r="L132" s="110" t="str">
        <f>IF(SP_SUL!N134="","*",SP_SUL!N134)</f>
        <v>-</v>
      </c>
      <c r="M132" s="111" t="str">
        <f>IF(SP_SUL!J134="","*",SP_SUL!J134)</f>
        <v>*</v>
      </c>
      <c r="N132" s="270" t="str">
        <f>IF(SP_SUL!K134="","*",SP_SUL!K134)</f>
        <v>*</v>
      </c>
      <c r="O132" s="270" t="str">
        <f>IF(SP_SUL!L134="","*",SP_SUL!L134)</f>
        <v>-</v>
      </c>
      <c r="P132" s="111"/>
      <c r="Q132" s="128" t="str">
        <f>IF(SP_SUL!O134="","*",SP_SUL!O134)</f>
        <v>*</v>
      </c>
      <c r="R132" s="128" t="str">
        <f>IF(SP_SUL!P134="","*",SP_SUL!P134)</f>
        <v>*</v>
      </c>
      <c r="S132" s="110" t="str">
        <f>IF(SP_SUL!Q134="","*",CONCATENATE(SP_SUL!Q134," ",SP_SUL!R134))</f>
        <v>*</v>
      </c>
      <c r="T132" s="110" t="str">
        <f>IF(SP_SUL!V134="","*",SP_SUL!V134)</f>
        <v>*</v>
      </c>
      <c r="U132" s="110" t="str">
        <f>IF(SP_SUL!W134="","*",SP_SUL!W134)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*</v>
      </c>
      <c r="C133" s="109" t="str">
        <f>IF(SP_SUL!Z135="","*",SP_SUL!Z135)</f>
        <v>*</v>
      </c>
      <c r="D133" s="110" t="str">
        <f>IF(SP_SUL!S135="","*",SP_SUL!S135)</f>
        <v>-</v>
      </c>
      <c r="E133" s="110" t="str">
        <f>IF(SP_SUL!T135="","*",SP_SUL!T135)</f>
        <v>-</v>
      </c>
      <c r="F133" s="110" t="str">
        <f>IF(SP_SUL!B135="","*",SP_SUL!B135)</f>
        <v>*</v>
      </c>
      <c r="G133" s="110" t="str">
        <f>IF(SP_SUL!D135="","*",SP_SUL!D135)</f>
        <v>*</v>
      </c>
      <c r="H133" s="110" t="str">
        <f>IF(SP_SUL!F135="","*",SP_SUL!F135)</f>
        <v>*</v>
      </c>
      <c r="I133" s="110" t="str">
        <f>IF(SP_SUL!H135="","*",SP_SUL!H135)</f>
        <v>*</v>
      </c>
      <c r="J133" s="110" t="str">
        <f>IF(SP_SUL!I135="","*",SP_SUL!I135)</f>
        <v>*</v>
      </c>
      <c r="K133" s="110" t="str">
        <f>IF(SP_SUL!M135="","*",SP_SUL!M135)</f>
        <v>-</v>
      </c>
      <c r="L133" s="110" t="str">
        <f>IF(SP_SUL!N135="","*",SP_SUL!N135)</f>
        <v>-</v>
      </c>
      <c r="M133" s="111" t="str">
        <f>IF(SP_SUL!J135="","*",SP_SUL!J135)</f>
        <v>*</v>
      </c>
      <c r="N133" s="270" t="str">
        <f>IF(SP_SUL!K135="","*",SP_SUL!K135)</f>
        <v>*</v>
      </c>
      <c r="O133" s="270" t="str">
        <f>IF(SP_SUL!L135="","*",SP_SUL!L135)</f>
        <v>-</v>
      </c>
      <c r="P133" s="111"/>
      <c r="Q133" s="128" t="str">
        <f>IF(SP_SUL!O135="","*",SP_SUL!O135)</f>
        <v>*</v>
      </c>
      <c r="R133" s="128" t="str">
        <f>IF(SP_SUL!P135="","*",SP_SUL!P135)</f>
        <v>*</v>
      </c>
      <c r="S133" s="110" t="str">
        <f>IF(SP_SUL!Q135="","*",CONCATENATE(SP_SUL!Q135," ",SP_SUL!R135))</f>
        <v>*</v>
      </c>
      <c r="T133" s="110" t="str">
        <f>IF(SP_SUL!V135="","*",SP_SUL!V135)</f>
        <v>*</v>
      </c>
      <c r="U133" s="110" t="str">
        <f>IF(SP_SUL!W135="","*",SP_SUL!W135)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*</v>
      </c>
      <c r="C134" s="109" t="str">
        <f>IF(SP_SUL!Z136="","*",SP_SUL!Z136)</f>
        <v>*</v>
      </c>
      <c r="D134" s="110" t="str">
        <f>IF(SP_SUL!S136="","*",SP_SUL!S136)</f>
        <v>-</v>
      </c>
      <c r="E134" s="110" t="str">
        <f>IF(SP_SUL!T136="","*",SP_SUL!T136)</f>
        <v>-</v>
      </c>
      <c r="F134" s="110" t="str">
        <f>IF(SP_SUL!B136="","*",SP_SUL!B136)</f>
        <v>*</v>
      </c>
      <c r="G134" s="110" t="str">
        <f>IF(SP_SUL!D136="","*",SP_SUL!D136)</f>
        <v>*</v>
      </c>
      <c r="H134" s="110" t="str">
        <f>IF(SP_SUL!F136="","*",SP_SUL!F136)</f>
        <v>*</v>
      </c>
      <c r="I134" s="110" t="str">
        <f>IF(SP_SUL!H136="","*",SP_SUL!H136)</f>
        <v>*</v>
      </c>
      <c r="J134" s="110" t="str">
        <f>IF(SP_SUL!I136="","*",SP_SUL!I136)</f>
        <v>*</v>
      </c>
      <c r="K134" s="110" t="str">
        <f>IF(SP_SUL!M136="","*",SP_SUL!M136)</f>
        <v>-</v>
      </c>
      <c r="L134" s="110" t="str">
        <f>IF(SP_SUL!N136="","*",SP_SUL!N136)</f>
        <v>-</v>
      </c>
      <c r="M134" s="111" t="str">
        <f>IF(SP_SUL!J136="","*",SP_SUL!J136)</f>
        <v>*</v>
      </c>
      <c r="N134" s="270" t="str">
        <f>IF(SP_SUL!K136="","*",SP_SUL!K136)</f>
        <v>*</v>
      </c>
      <c r="O134" s="270" t="str">
        <f>IF(SP_SUL!L136="","*",SP_SUL!L136)</f>
        <v>-</v>
      </c>
      <c r="P134" s="111"/>
      <c r="Q134" s="128" t="str">
        <f>IF(SP_SUL!O136="","*",SP_SUL!O136)</f>
        <v>*</v>
      </c>
      <c r="R134" s="128" t="str">
        <f>IF(SP_SUL!P136="","*",SP_SUL!P136)</f>
        <v>*</v>
      </c>
      <c r="S134" s="110" t="str">
        <f>IF(SP_SUL!Q136="","*",CONCATENATE(SP_SUL!Q136," ",SP_SUL!R136))</f>
        <v>*</v>
      </c>
      <c r="T134" s="110" t="str">
        <f>IF(SP_SUL!V136="","*",SP_SUL!V136)</f>
        <v>*</v>
      </c>
      <c r="U134" s="110" t="str">
        <f>IF(SP_SUL!W136="","*",SP_SUL!W136)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*</v>
      </c>
      <c r="C135" s="109" t="str">
        <f>IF(SP_SUL!Z137="","*",SP_SUL!Z137)</f>
        <v>*</v>
      </c>
      <c r="D135" s="110" t="str">
        <f>IF(SP_SUL!S137="","*",SP_SUL!S137)</f>
        <v>-</v>
      </c>
      <c r="E135" s="110" t="str">
        <f>IF(SP_SUL!T137="","*",SP_SUL!T137)</f>
        <v>-</v>
      </c>
      <c r="F135" s="110" t="str">
        <f>IF(SP_SUL!B137="","*",SP_SUL!B137)</f>
        <v>*</v>
      </c>
      <c r="G135" s="110" t="str">
        <f>IF(SP_SUL!D137="","*",SP_SUL!D137)</f>
        <v>*</v>
      </c>
      <c r="H135" s="110" t="str">
        <f>IF(SP_SUL!F137="","*",SP_SUL!F137)</f>
        <v>*</v>
      </c>
      <c r="I135" s="110" t="str">
        <f>IF(SP_SUL!H137="","*",SP_SUL!H137)</f>
        <v>*</v>
      </c>
      <c r="J135" s="110" t="str">
        <f>IF(SP_SUL!I137="","*",SP_SUL!I137)</f>
        <v>*</v>
      </c>
      <c r="K135" s="110" t="str">
        <f>IF(SP_SUL!M137="","*",SP_SUL!M137)</f>
        <v>-</v>
      </c>
      <c r="L135" s="110" t="str">
        <f>IF(SP_SUL!N137="","*",SP_SUL!N137)</f>
        <v>-</v>
      </c>
      <c r="M135" s="111" t="str">
        <f>IF(SP_SUL!J137="","*",SP_SUL!J137)</f>
        <v>*</v>
      </c>
      <c r="N135" s="270" t="str">
        <f>IF(SP_SUL!K137="","*",SP_SUL!K137)</f>
        <v>*</v>
      </c>
      <c r="O135" s="270" t="str">
        <f>IF(SP_SUL!L137="","*",SP_SUL!L137)</f>
        <v>-</v>
      </c>
      <c r="P135" s="111"/>
      <c r="Q135" s="128" t="str">
        <f>IF(SP_SUL!O137="","*",SP_SUL!O137)</f>
        <v>*</v>
      </c>
      <c r="R135" s="128" t="str">
        <f>IF(SP_SUL!P137="","*",SP_SUL!P137)</f>
        <v>*</v>
      </c>
      <c r="S135" s="110" t="str">
        <f>IF(SP_SUL!Q137="","*",CONCATENATE(SP_SUL!Q137," ",SP_SUL!R137))</f>
        <v>*</v>
      </c>
      <c r="T135" s="110" t="str">
        <f>IF(SP_SUL!V137="","*",SP_SUL!V137)</f>
        <v>*</v>
      </c>
      <c r="U135" s="110" t="str">
        <f>IF(SP_SUL!W137="","*",SP_SUL!W137)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110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*</v>
      </c>
      <c r="C137" s="109" t="str">
        <f>IF(SP_SUL!Z139="","*",SP_SUL!Z139)</f>
        <v>*</v>
      </c>
      <c r="D137" s="110" t="str">
        <f>IF(SP_SUL!S139="","*",SP_SUL!S139)</f>
        <v>-</v>
      </c>
      <c r="E137" s="110" t="str">
        <f>IF(SP_SUL!T139="","*",SP_SUL!T139)</f>
        <v>-</v>
      </c>
      <c r="F137" s="110" t="str">
        <f>IF(SP_SUL!B139="","*",SP_SUL!B139)</f>
        <v>*</v>
      </c>
      <c r="G137" s="110" t="str">
        <f>IF(SP_SUL!D139="","*",SP_SUL!D139)</f>
        <v>*</v>
      </c>
      <c r="H137" s="110" t="str">
        <f>IF(SP_SUL!F139="","*",SP_SUL!F139)</f>
        <v>*</v>
      </c>
      <c r="I137" s="110" t="str">
        <f>IF(SP_SUL!H139="","*",SP_SUL!H139)</f>
        <v>*</v>
      </c>
      <c r="J137" s="110" t="str">
        <f>IF(SP_SUL!I139="","*",SP_SUL!I139)</f>
        <v>*</v>
      </c>
      <c r="K137" s="110" t="str">
        <f>IF(SP_SUL!M139="","*",SP_SUL!M139)</f>
        <v>-</v>
      </c>
      <c r="L137" s="110" t="str">
        <f>IF(SP_SUL!N139="","*",SP_SUL!N139)</f>
        <v>-</v>
      </c>
      <c r="M137" s="111" t="str">
        <f>IF(SP_SUL!J139="","*",SP_SUL!J139)</f>
        <v>*</v>
      </c>
      <c r="N137" s="270" t="str">
        <f>IF(SP_SUL!K139="","*",SP_SUL!K139)</f>
        <v>*</v>
      </c>
      <c r="O137" s="270" t="str">
        <f>IF(SP_SUL!L139="","*",SP_SUL!L139)</f>
        <v>-</v>
      </c>
      <c r="P137" s="111"/>
      <c r="Q137" s="128" t="str">
        <f>IF(SP_SUL!O139="","*",SP_SUL!O139)</f>
        <v>*</v>
      </c>
      <c r="R137" s="128" t="str">
        <f>IF(SP_SUL!P139="","*",SP_SUL!P139)</f>
        <v>*</v>
      </c>
      <c r="S137" s="110" t="str">
        <f>IF(SP_SUL!Q139="","*",CONCATENATE(SP_SUL!Q139," ",SP_SUL!R139))</f>
        <v>*</v>
      </c>
      <c r="T137" s="110" t="str">
        <f>IF(SP_SUL!V139="","*",SP_SUL!V139)</f>
        <v>*</v>
      </c>
      <c r="U137" s="110" t="str">
        <f>IF(SP_SUL!W139="","*",SP_SUL!W139)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*</v>
      </c>
      <c r="C138" s="109" t="str">
        <f>IF(SP_SUL!Z140="","*",SP_SUL!Z140)</f>
        <v>*</v>
      </c>
      <c r="D138" s="110" t="str">
        <f>IF(SP_SUL!S140="","*",SP_SUL!S140)</f>
        <v>-</v>
      </c>
      <c r="E138" s="110" t="str">
        <f>IF(SP_SUL!T140="","*",SP_SUL!T140)</f>
        <v>-</v>
      </c>
      <c r="F138" s="110" t="str">
        <f>IF(SP_SUL!B140="","*",SP_SUL!B140)</f>
        <v>*</v>
      </c>
      <c r="G138" s="110" t="str">
        <f>IF(SP_SUL!D140="","*",SP_SUL!D140)</f>
        <v>*</v>
      </c>
      <c r="H138" s="110" t="str">
        <f>IF(SP_SUL!F140="","*",SP_SUL!F140)</f>
        <v>*</v>
      </c>
      <c r="I138" s="110" t="str">
        <f>IF(SP_SUL!H140="","*",SP_SUL!H140)</f>
        <v>*</v>
      </c>
      <c r="J138" s="110" t="str">
        <f>IF(SP_SUL!I140="","*",SP_SUL!I140)</f>
        <v>*</v>
      </c>
      <c r="K138" s="110" t="str">
        <f>IF(SP_SUL!M140="","*",SP_SUL!M140)</f>
        <v>-</v>
      </c>
      <c r="L138" s="110" t="str">
        <f>IF(SP_SUL!N140="","*",SP_SUL!N140)</f>
        <v>-</v>
      </c>
      <c r="M138" s="111" t="str">
        <f>IF(SP_SUL!J140="","*",SP_SUL!J140)</f>
        <v>*</v>
      </c>
      <c r="N138" s="270" t="str">
        <f>IF(SP_SUL!K140="","*",SP_SUL!K140)</f>
        <v>*</v>
      </c>
      <c r="O138" s="270" t="str">
        <f>IF(SP_SUL!L140="","*",SP_SUL!L140)</f>
        <v>-</v>
      </c>
      <c r="P138" s="111"/>
      <c r="Q138" s="128" t="str">
        <f>IF(SP_SUL!O140="","*",SP_SUL!O140)</f>
        <v>*</v>
      </c>
      <c r="R138" s="128" t="str">
        <f>IF(SP_SUL!P140="","*",SP_SUL!P140)</f>
        <v>*</v>
      </c>
      <c r="S138" s="110" t="str">
        <f>IF(SP_SUL!Q140="","*",CONCATENATE(SP_SUL!Q140," ",SP_SUL!R140))</f>
        <v>*</v>
      </c>
      <c r="T138" s="110" t="str">
        <f>IF(SP_SUL!V140="","*",SP_SUL!V140)</f>
        <v>*</v>
      </c>
      <c r="U138" s="110" t="str">
        <f>IF(SP_SUL!W140="","*",SP_SUL!W140)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*</v>
      </c>
      <c r="C139" s="109" t="str">
        <f>IF(SP_SUL!Z141="","*",SP_SUL!Z141)</f>
        <v>*</v>
      </c>
      <c r="D139" s="110" t="str">
        <f>IF(SP_SUL!S141="","*",SP_SUL!S141)</f>
        <v>-</v>
      </c>
      <c r="E139" s="110" t="str">
        <f>IF(SP_SUL!T141="","*",SP_SUL!T141)</f>
        <v>-</v>
      </c>
      <c r="F139" s="110" t="str">
        <f>IF(SP_SUL!B141="","*",SP_SUL!B141)</f>
        <v>*</v>
      </c>
      <c r="G139" s="110" t="str">
        <f>IF(SP_SUL!D141="","*",SP_SUL!D141)</f>
        <v>*</v>
      </c>
      <c r="H139" s="110" t="str">
        <f>IF(SP_SUL!F141="","*",SP_SUL!F141)</f>
        <v>*</v>
      </c>
      <c r="I139" s="110" t="str">
        <f>IF(SP_SUL!H141="","*",SP_SUL!H141)</f>
        <v>*</v>
      </c>
      <c r="J139" s="110" t="str">
        <f>IF(SP_SUL!I141="","*",SP_SUL!I141)</f>
        <v>*</v>
      </c>
      <c r="K139" s="110" t="str">
        <f>IF(SP_SUL!M141="","*",SP_SUL!M141)</f>
        <v>-</v>
      </c>
      <c r="L139" s="110" t="str">
        <f>IF(SP_SUL!N141="","*",SP_SUL!N141)</f>
        <v>-</v>
      </c>
      <c r="M139" s="111" t="str">
        <f>IF(SP_SUL!J141="","*",SP_SUL!J141)</f>
        <v>*</v>
      </c>
      <c r="N139" s="270" t="str">
        <f>IF(SP_SUL!K141="","*",SP_SUL!K141)</f>
        <v>*</v>
      </c>
      <c r="O139" s="270" t="str">
        <f>IF(SP_SUL!L141="","*",SP_SUL!L141)</f>
        <v>-</v>
      </c>
      <c r="P139" s="111"/>
      <c r="Q139" s="128" t="str">
        <f>IF(SP_SUL!O141="","*",SP_SUL!O141)</f>
        <v>*</v>
      </c>
      <c r="R139" s="128" t="str">
        <f>IF(SP_SUL!P141="","*",SP_SUL!P141)</f>
        <v>*</v>
      </c>
      <c r="S139" s="110" t="str">
        <f>IF(SP_SUL!Q141="","*",CONCATENATE(SP_SUL!Q141," ",SP_SUL!R141))</f>
        <v>*</v>
      </c>
      <c r="T139" s="110" t="str">
        <f>IF(SP_SUL!V141="","*",SP_SUL!V141)</f>
        <v>*</v>
      </c>
      <c r="U139" s="110" t="str">
        <f>IF(SP_SUL!W141="","*",SP_SUL!W141)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110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110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*</v>
      </c>
      <c r="C142" s="109" t="str">
        <f>IF(SP_SUL!Z144="","*",SP_SUL!Z144)</f>
        <v>*</v>
      </c>
      <c r="D142" s="110" t="str">
        <f>IF(SP_SUL!S144="","*",SP_SUL!S144)</f>
        <v>-</v>
      </c>
      <c r="E142" s="110" t="str">
        <f>IF(SP_SUL!T144="","*",SP_SUL!T144)</f>
        <v>-</v>
      </c>
      <c r="F142" s="110" t="str">
        <f>IF(SP_SUL!B144="","*",SP_SUL!B144)</f>
        <v>*</v>
      </c>
      <c r="G142" s="110" t="str">
        <f>IF(SP_SUL!D144="","*",SP_SUL!D144)</f>
        <v>*</v>
      </c>
      <c r="H142" s="110" t="str">
        <f>IF(SP_SUL!F144="","*",SP_SUL!F144)</f>
        <v>*</v>
      </c>
      <c r="I142" s="110" t="str">
        <f>IF(SP_SUL!H144="","*",SP_SUL!H144)</f>
        <v>*</v>
      </c>
      <c r="J142" s="110" t="str">
        <f>IF(SP_SUL!I144="","*",SP_SUL!I144)</f>
        <v>*</v>
      </c>
      <c r="K142" s="110" t="str">
        <f>IF(SP_SUL!M144="","*",SP_SUL!M144)</f>
        <v>-</v>
      </c>
      <c r="L142" s="110" t="str">
        <f>IF(SP_SUL!N144="","*",SP_SUL!N144)</f>
        <v>-</v>
      </c>
      <c r="M142" s="111" t="str">
        <f>IF(SP_SUL!J144="","*",SP_SUL!J144)</f>
        <v>*</v>
      </c>
      <c r="N142" s="270" t="str">
        <f>IF(SP_SUL!K144="","*",SP_SUL!K144)</f>
        <v>*</v>
      </c>
      <c r="O142" s="270" t="str">
        <f>IF(SP_SUL!L144="","*",SP_SUL!L144)</f>
        <v>-</v>
      </c>
      <c r="P142" s="111"/>
      <c r="Q142" s="128" t="str">
        <f>IF(SP_SUL!O144="","*",SP_SUL!O144)</f>
        <v>*</v>
      </c>
      <c r="R142" s="128" t="str">
        <f>IF(SP_SUL!P144="","*",SP_SUL!P144)</f>
        <v>*</v>
      </c>
      <c r="S142" s="110" t="str">
        <f>IF(SP_SUL!Q144="","*",CONCATENATE(SP_SUL!Q144," ",SP_SUL!R144))</f>
        <v>*</v>
      </c>
      <c r="T142" s="110" t="str">
        <f>IF(SP_SUL!V144="","*",SP_SUL!V144)</f>
        <v>*</v>
      </c>
      <c r="U142" s="110" t="str">
        <f>IF(SP_SUL!W144="","*",SP_SUL!W144)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*</v>
      </c>
      <c r="C143" s="109" t="str">
        <f>IF(SP_SUL!Z145="","*",SP_SUL!Z145)</f>
        <v>*</v>
      </c>
      <c r="D143" s="110" t="str">
        <f>IF(SP_SUL!S145="","*",SP_SUL!S145)</f>
        <v>-</v>
      </c>
      <c r="E143" s="110" t="str">
        <f>IF(SP_SUL!T145="","*",SP_SUL!T145)</f>
        <v>-</v>
      </c>
      <c r="F143" s="110" t="str">
        <f>IF(SP_SUL!B145="","*",SP_SUL!B145)</f>
        <v>*</v>
      </c>
      <c r="G143" s="110" t="str">
        <f>IF(SP_SUL!D145="","*",SP_SUL!D145)</f>
        <v>*</v>
      </c>
      <c r="H143" s="110" t="str">
        <f>IF(SP_SUL!F145="","*",SP_SUL!F145)</f>
        <v>*</v>
      </c>
      <c r="I143" s="110" t="str">
        <f>IF(SP_SUL!H145="","*",SP_SUL!H145)</f>
        <v>*</v>
      </c>
      <c r="J143" s="110" t="str">
        <f>IF(SP_SUL!I145="","*",SP_SUL!I145)</f>
        <v>*</v>
      </c>
      <c r="K143" s="110" t="str">
        <f>IF(SP_SUL!M145="","*",SP_SUL!M145)</f>
        <v>-</v>
      </c>
      <c r="L143" s="110" t="str">
        <f>IF(SP_SUL!N145="","*",SP_SUL!N145)</f>
        <v>-</v>
      </c>
      <c r="M143" s="111" t="str">
        <f>IF(SP_SUL!J145="","*",SP_SUL!J145)</f>
        <v>*</v>
      </c>
      <c r="N143" s="270" t="str">
        <f>IF(SP_SUL!K145="","*",SP_SUL!K145)</f>
        <v>*</v>
      </c>
      <c r="O143" s="270" t="str">
        <f>IF(SP_SUL!L145="","*",SP_SUL!L145)</f>
        <v>-</v>
      </c>
      <c r="P143" s="111"/>
      <c r="Q143" s="128" t="str">
        <f>IF(SP_SUL!O145="","*",SP_SUL!O145)</f>
        <v>*</v>
      </c>
      <c r="R143" s="128" t="str">
        <f>IF(SP_SUL!P145="","*",SP_SUL!P145)</f>
        <v>*</v>
      </c>
      <c r="S143" s="110" t="str">
        <f>IF(SP_SUL!Q145="","*",CONCATENATE(SP_SUL!Q145," ",SP_SUL!R145))</f>
        <v>*</v>
      </c>
      <c r="T143" s="110" t="str">
        <f>IF(SP_SUL!V145="","*",SP_SUL!V145)</f>
        <v>*</v>
      </c>
      <c r="U143" s="110" t="str">
        <f>IF(SP_SUL!W145="","*",SP_SUL!W145)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*</v>
      </c>
      <c r="C144" s="109" t="str">
        <f>IF(SP_SUL!Z146="","*",SP_SUL!Z146)</f>
        <v>*</v>
      </c>
      <c r="D144" s="110" t="str">
        <f>IF(SP_SUL!S146="","*",SP_SUL!S146)</f>
        <v>-</v>
      </c>
      <c r="E144" s="110" t="str">
        <f>IF(SP_SUL!T146="","*",SP_SUL!T146)</f>
        <v>-</v>
      </c>
      <c r="F144" s="110" t="str">
        <f>IF(SP_SUL!B146="","*",SP_SUL!B146)</f>
        <v>*</v>
      </c>
      <c r="G144" s="110" t="str">
        <f>IF(SP_SUL!D146="","*",SP_SUL!D146)</f>
        <v>*</v>
      </c>
      <c r="H144" s="110" t="str">
        <f>IF(SP_SUL!F146="","*",SP_SUL!F146)</f>
        <v>*</v>
      </c>
      <c r="I144" s="110" t="str">
        <f>IF(SP_SUL!H146="","*",SP_SUL!H146)</f>
        <v>*</v>
      </c>
      <c r="J144" s="110" t="str">
        <f>IF(SP_SUL!I146="","*",SP_SUL!I146)</f>
        <v>*</v>
      </c>
      <c r="K144" s="110" t="str">
        <f>IF(SP_SUL!M146="","*",SP_SUL!M146)</f>
        <v>-</v>
      </c>
      <c r="L144" s="110" t="str">
        <f>IF(SP_SUL!N146="","*",SP_SUL!N146)</f>
        <v>-</v>
      </c>
      <c r="M144" s="111" t="str">
        <f>IF(SP_SUL!J146="","*",SP_SUL!J146)</f>
        <v>*</v>
      </c>
      <c r="N144" s="270" t="str">
        <f>IF(SP_SUL!K146="","*",SP_SUL!K146)</f>
        <v>*</v>
      </c>
      <c r="O144" s="270" t="str">
        <f>IF(SP_SUL!L146="","*",SP_SUL!L146)</f>
        <v>-</v>
      </c>
      <c r="P144" s="111"/>
      <c r="Q144" s="128" t="str">
        <f>IF(SP_SUL!O146="","*",SP_SUL!O146)</f>
        <v>*</v>
      </c>
      <c r="R144" s="128" t="str">
        <f>IF(SP_SUL!P146="","*",SP_SUL!P146)</f>
        <v>*</v>
      </c>
      <c r="S144" s="110" t="str">
        <f>IF(SP_SUL!Q146="","*",CONCATENATE(SP_SUL!Q146," ",SP_SUL!R146))</f>
        <v>*</v>
      </c>
      <c r="T144" s="110" t="str">
        <f>IF(SP_SUL!V146="","*",SP_SUL!V146)</f>
        <v>*</v>
      </c>
      <c r="U144" s="110" t="str">
        <f>IF(SP_SUL!W146="","*",SP_SUL!W146)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*</v>
      </c>
      <c r="C145" s="109" t="str">
        <f>IF(SP_SUL!Z147="","*",SP_SUL!Z147)</f>
        <v>*</v>
      </c>
      <c r="D145" s="110" t="str">
        <f>IF(SP_SUL!S147="","*",SP_SUL!S147)</f>
        <v>-</v>
      </c>
      <c r="E145" s="110" t="str">
        <f>IF(SP_SUL!T147="","*",SP_SUL!T147)</f>
        <v>-</v>
      </c>
      <c r="F145" s="110" t="str">
        <f>IF(SP_SUL!B147="","*",SP_SUL!B147)</f>
        <v>*</v>
      </c>
      <c r="G145" s="110" t="str">
        <f>IF(SP_SUL!D147="","*",SP_SUL!D147)</f>
        <v>*</v>
      </c>
      <c r="H145" s="110" t="str">
        <f>IF(SP_SUL!F147="","*",SP_SUL!F147)</f>
        <v>*</v>
      </c>
      <c r="I145" s="110" t="str">
        <f>IF(SP_SUL!H147="","*",SP_SUL!H147)</f>
        <v>*</v>
      </c>
      <c r="J145" s="110" t="str">
        <f>IF(SP_SUL!I147="","*",SP_SUL!I147)</f>
        <v>*</v>
      </c>
      <c r="K145" s="110" t="str">
        <f>IF(SP_SUL!M147="","*",SP_SUL!M147)</f>
        <v>-</v>
      </c>
      <c r="L145" s="110" t="str">
        <f>IF(SP_SUL!N147="","*",SP_SUL!N147)</f>
        <v>-</v>
      </c>
      <c r="M145" s="111" t="str">
        <f>IF(SP_SUL!J147="","*",SP_SUL!J147)</f>
        <v>*</v>
      </c>
      <c r="N145" s="270" t="str">
        <f>IF(SP_SUL!K147="","*",SP_SUL!K147)</f>
        <v>*</v>
      </c>
      <c r="O145" s="270" t="str">
        <f>IF(SP_SUL!L147="","*",SP_SUL!L147)</f>
        <v>-</v>
      </c>
      <c r="P145" s="111"/>
      <c r="Q145" s="128" t="str">
        <f>IF(SP_SUL!O147="","*",SP_SUL!O147)</f>
        <v>*</v>
      </c>
      <c r="R145" s="128" t="str">
        <f>IF(SP_SUL!P147="","*",SP_SUL!P147)</f>
        <v>*</v>
      </c>
      <c r="S145" s="110" t="str">
        <f>IF(SP_SUL!Q147="","*",CONCATENATE(SP_SUL!Q147," ",SP_SUL!R147))</f>
        <v>*</v>
      </c>
      <c r="T145" s="110" t="str">
        <f>IF(SP_SUL!V147="","*",SP_SUL!V147)</f>
        <v>*</v>
      </c>
      <c r="U145" s="110" t="str">
        <f>IF(SP_SUL!W147="","*",SP_SUL!W147)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*</v>
      </c>
      <c r="C146" s="109" t="str">
        <f>IF(SP_SUL!Z148="","*",SP_SUL!Z148)</f>
        <v>*</v>
      </c>
      <c r="D146" s="110" t="str">
        <f>IF(SP_SUL!S148="","*",SP_SUL!S148)</f>
        <v>-</v>
      </c>
      <c r="E146" s="110" t="str">
        <f>IF(SP_SUL!T148="","*",SP_SUL!T148)</f>
        <v>-</v>
      </c>
      <c r="F146" s="110" t="str">
        <f>IF(SP_SUL!B148="","*",SP_SUL!B148)</f>
        <v>*</v>
      </c>
      <c r="G146" s="110" t="str">
        <f>IF(SP_SUL!D148="","*",SP_SUL!D148)</f>
        <v>*</v>
      </c>
      <c r="H146" s="110" t="str">
        <f>IF(SP_SUL!F148="","*",SP_SUL!F148)</f>
        <v>*</v>
      </c>
      <c r="I146" s="110" t="str">
        <f>IF(SP_SUL!H148="","*",SP_SUL!H148)</f>
        <v>*</v>
      </c>
      <c r="J146" s="110" t="str">
        <f>IF(SP_SUL!I148="","*",SP_SUL!I148)</f>
        <v>*</v>
      </c>
      <c r="K146" s="110" t="str">
        <f>IF(SP_SUL!M148="","*",SP_SUL!M148)</f>
        <v>-</v>
      </c>
      <c r="L146" s="110" t="str">
        <f>IF(SP_SUL!N148="","*",SP_SUL!N148)</f>
        <v>-</v>
      </c>
      <c r="M146" s="111" t="str">
        <f>IF(SP_SUL!J148="","*",SP_SUL!J148)</f>
        <v>*</v>
      </c>
      <c r="N146" s="270" t="str">
        <f>IF(SP_SUL!K148="","*",SP_SUL!K148)</f>
        <v>*</v>
      </c>
      <c r="O146" s="270" t="str">
        <f>IF(SP_SUL!L148="","*",SP_SUL!L148)</f>
        <v>-</v>
      </c>
      <c r="P146" s="111"/>
      <c r="Q146" s="128" t="str">
        <f>IF(SP_SUL!O148="","*",SP_SUL!O148)</f>
        <v>*</v>
      </c>
      <c r="R146" s="128" t="str">
        <f>IF(SP_SUL!P148="","*",SP_SUL!P148)</f>
        <v>*</v>
      </c>
      <c r="S146" s="110" t="str">
        <f>IF(SP_SUL!Q148="","*",CONCATENATE(SP_SUL!Q148," ",SP_SUL!R148))</f>
        <v>*</v>
      </c>
      <c r="T146" s="110" t="str">
        <f>IF(SP_SUL!V148="","*",SP_SUL!V148)</f>
        <v>*</v>
      </c>
      <c r="U146" s="110" t="str">
        <f>IF(SP_SUL!W148="","*",SP_SUL!W148)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110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*</v>
      </c>
      <c r="C148" s="109" t="str">
        <f>IF(SP_SUL!Z150="","*",SP_SUL!Z150)</f>
        <v>*</v>
      </c>
      <c r="D148" s="110" t="str">
        <f>IF(SP_SUL!S150="","*",SP_SUL!S150)</f>
        <v>-</v>
      </c>
      <c r="E148" s="110" t="str">
        <f>IF(SP_SUL!T150="","*",SP_SUL!T150)</f>
        <v>-</v>
      </c>
      <c r="F148" s="110" t="str">
        <f>IF(SP_SUL!B150="","*",SP_SUL!B150)</f>
        <v>*</v>
      </c>
      <c r="G148" s="110" t="str">
        <f>IF(SP_SUL!D150="","*",SP_SUL!D150)</f>
        <v>*</v>
      </c>
      <c r="H148" s="110" t="str">
        <f>IF(SP_SUL!F150="","*",SP_SUL!F150)</f>
        <v>*</v>
      </c>
      <c r="I148" s="110" t="str">
        <f>IF(SP_SUL!H150="","*",SP_SUL!H150)</f>
        <v>*</v>
      </c>
      <c r="J148" s="110" t="str">
        <f>IF(SP_SUL!I150="","*",SP_SUL!I150)</f>
        <v>*</v>
      </c>
      <c r="K148" s="110" t="str">
        <f>IF(SP_SUL!M150="","*",SP_SUL!M150)</f>
        <v>-</v>
      </c>
      <c r="L148" s="110" t="str">
        <f>IF(SP_SUL!N150="","*",SP_SUL!N150)</f>
        <v>-</v>
      </c>
      <c r="M148" s="111" t="str">
        <f>IF(SP_SUL!J150="","*",SP_SUL!J150)</f>
        <v>*</v>
      </c>
      <c r="N148" s="270" t="str">
        <f>IF(SP_SUL!K150="","*",SP_SUL!K150)</f>
        <v>*</v>
      </c>
      <c r="O148" s="270" t="str">
        <f>IF(SP_SUL!L150="","*",SP_SUL!L150)</f>
        <v>-</v>
      </c>
      <c r="P148" s="111"/>
      <c r="Q148" s="128" t="str">
        <f>IF(SP_SUL!O150="","*",SP_SUL!O150)</f>
        <v>*</v>
      </c>
      <c r="R148" s="128" t="str">
        <f>IF(SP_SUL!P150="","*",SP_SUL!P150)</f>
        <v>*</v>
      </c>
      <c r="S148" s="110" t="str">
        <f>IF(SP_SUL!Q150="","*",CONCATENATE(SP_SUL!Q150," ",SP_SUL!R150))</f>
        <v>*</v>
      </c>
      <c r="T148" s="110" t="str">
        <f>IF(SP_SUL!V150="","*",SP_SUL!V150)</f>
        <v>*</v>
      </c>
      <c r="U148" s="110" t="str">
        <f>IF(SP_SUL!W150="","*",SP_SUL!W150)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*</v>
      </c>
      <c r="C149" s="109" t="str">
        <f>IF(SP_SUL!Z151="","*",SP_SUL!Z151)</f>
        <v>*</v>
      </c>
      <c r="D149" s="110" t="str">
        <f>IF(SP_SUL!S151="","*",SP_SUL!S151)</f>
        <v>-</v>
      </c>
      <c r="E149" s="110" t="str">
        <f>IF(SP_SUL!T151="","*",SP_SUL!T151)</f>
        <v>-</v>
      </c>
      <c r="F149" s="110" t="str">
        <f>IF(SP_SUL!B151="","*",SP_SUL!B151)</f>
        <v>*</v>
      </c>
      <c r="G149" s="110" t="str">
        <f>IF(SP_SUL!D151="","*",SP_SUL!D151)</f>
        <v>*</v>
      </c>
      <c r="H149" s="110" t="str">
        <f>IF(SP_SUL!F151="","*",SP_SUL!F151)</f>
        <v>*</v>
      </c>
      <c r="I149" s="110" t="str">
        <f>IF(SP_SUL!H151="","*",SP_SUL!H151)</f>
        <v>*</v>
      </c>
      <c r="J149" s="110" t="str">
        <f>IF(SP_SUL!I151="","*",SP_SUL!I151)</f>
        <v>*</v>
      </c>
      <c r="K149" s="110" t="str">
        <f>IF(SP_SUL!M151="","*",SP_SUL!M151)</f>
        <v>-</v>
      </c>
      <c r="L149" s="110" t="str">
        <f>IF(SP_SUL!N151="","*",SP_SUL!N151)</f>
        <v>-</v>
      </c>
      <c r="M149" s="111" t="str">
        <f>IF(SP_SUL!J151="","*",SP_SUL!J151)</f>
        <v>*</v>
      </c>
      <c r="N149" s="270" t="str">
        <f>IF(SP_SUL!K151="","*",SP_SUL!K151)</f>
        <v>*</v>
      </c>
      <c r="O149" s="270" t="str">
        <f>IF(SP_SUL!L151="","*",SP_SUL!L151)</f>
        <v>-</v>
      </c>
      <c r="P149" s="111"/>
      <c r="Q149" s="128" t="str">
        <f>IF(SP_SUL!O151="","*",SP_SUL!O151)</f>
        <v>*</v>
      </c>
      <c r="R149" s="128" t="str">
        <f>IF(SP_SUL!P151="","*",SP_SUL!P151)</f>
        <v>*</v>
      </c>
      <c r="S149" s="110" t="str">
        <f>IF(SP_SUL!Q151="","*",CONCATENATE(SP_SUL!Q151," ",SP_SUL!R151))</f>
        <v>*</v>
      </c>
      <c r="T149" s="110" t="str">
        <f>IF(SP_SUL!V151="","*",SP_SUL!V151)</f>
        <v>*</v>
      </c>
      <c r="U149" s="110" t="str">
        <f>IF(SP_SUL!W151="","*",SP_SUL!W151)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110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110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*</v>
      </c>
      <c r="C152" s="109" t="str">
        <f>IF(SP_SUL!Z154="","*",SP_SUL!Z154)</f>
        <v>*</v>
      </c>
      <c r="D152" s="110" t="str">
        <f>IF(SP_SUL!S154="","*",SP_SUL!S154)</f>
        <v>-</v>
      </c>
      <c r="E152" s="110" t="str">
        <f>IF(SP_SUL!T154="","*",SP_SUL!T154)</f>
        <v>-</v>
      </c>
      <c r="F152" s="110" t="str">
        <f>IF(SP_SUL!B154="","*",SP_SUL!B154)</f>
        <v>*</v>
      </c>
      <c r="G152" s="110" t="str">
        <f>IF(SP_SUL!D154="","*",SP_SUL!D154)</f>
        <v>*</v>
      </c>
      <c r="H152" s="110" t="str">
        <f>IF(SP_SUL!F154="","*",SP_SUL!F154)</f>
        <v>*</v>
      </c>
      <c r="I152" s="110" t="str">
        <f>IF(SP_SUL!H154="","*",SP_SUL!H154)</f>
        <v>*</v>
      </c>
      <c r="J152" s="110" t="str">
        <f>IF(SP_SUL!I154="","*",SP_SUL!I154)</f>
        <v>*</v>
      </c>
      <c r="K152" s="110" t="str">
        <f>IF(SP_SUL!M154="","*",SP_SUL!M154)</f>
        <v>-</v>
      </c>
      <c r="L152" s="110" t="str">
        <f>IF(SP_SUL!N154="","*",SP_SUL!N154)</f>
        <v>-</v>
      </c>
      <c r="M152" s="111" t="str">
        <f>IF(SP_SUL!J154="","*",SP_SUL!J154)</f>
        <v>*</v>
      </c>
      <c r="N152" s="270" t="str">
        <f>IF(SP_SUL!K154="","*",SP_SUL!K154)</f>
        <v>*</v>
      </c>
      <c r="O152" s="270" t="str">
        <f>IF(SP_SUL!L154="","*",SP_SUL!L154)</f>
        <v>-</v>
      </c>
      <c r="P152" s="111"/>
      <c r="Q152" s="128" t="str">
        <f>IF(SP_SUL!O154="","*",SP_SUL!O154)</f>
        <v>*</v>
      </c>
      <c r="R152" s="128" t="str">
        <f>IF(SP_SUL!P154="","*",SP_SUL!P154)</f>
        <v>*</v>
      </c>
      <c r="S152" s="110" t="str">
        <f>IF(SP_SUL!Q154="","*",CONCATENATE(SP_SUL!Q154," ",SP_SUL!R154))</f>
        <v>*</v>
      </c>
      <c r="T152" s="110" t="str">
        <f>IF(SP_SUL!V154="","*",SP_SUL!V154)</f>
        <v>*</v>
      </c>
      <c r="U152" s="110" t="str">
        <f>IF(SP_SUL!W154="","*",SP_SUL!W154)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*</v>
      </c>
      <c r="C153" s="109" t="str">
        <f>IF(SP_SUL!Z155="","*",SP_SUL!Z155)</f>
        <v>*</v>
      </c>
      <c r="D153" s="110" t="str">
        <f>IF(SP_SUL!S155="","*",SP_SUL!S155)</f>
        <v>-</v>
      </c>
      <c r="E153" s="110" t="str">
        <f>IF(SP_SUL!T155="","*",SP_SUL!T155)</f>
        <v>-</v>
      </c>
      <c r="F153" s="110" t="str">
        <f>IF(SP_SUL!B155="","*",SP_SUL!B155)</f>
        <v>*</v>
      </c>
      <c r="G153" s="110" t="str">
        <f>IF(SP_SUL!D155="","*",SP_SUL!D155)</f>
        <v>*</v>
      </c>
      <c r="H153" s="110" t="str">
        <f>IF(SP_SUL!F155="","*",SP_SUL!F155)</f>
        <v>*</v>
      </c>
      <c r="I153" s="110" t="str">
        <f>IF(SP_SUL!H155="","*",SP_SUL!H155)</f>
        <v>*</v>
      </c>
      <c r="J153" s="110" t="str">
        <f>IF(SP_SUL!I155="","*",SP_SUL!I155)</f>
        <v>*</v>
      </c>
      <c r="K153" s="110" t="str">
        <f>IF(SP_SUL!M155="","*",SP_SUL!M155)</f>
        <v>-</v>
      </c>
      <c r="L153" s="110" t="str">
        <f>IF(SP_SUL!N155="","*",SP_SUL!N155)</f>
        <v>-</v>
      </c>
      <c r="M153" s="111" t="str">
        <f>IF(SP_SUL!J155="","*",SP_SUL!J155)</f>
        <v>*</v>
      </c>
      <c r="N153" s="270" t="str">
        <f>IF(SP_SUL!K155="","*",SP_SUL!K155)</f>
        <v>*</v>
      </c>
      <c r="O153" s="270" t="str">
        <f>IF(SP_SUL!L155="","*",SP_SUL!L155)</f>
        <v>-</v>
      </c>
      <c r="P153" s="111"/>
      <c r="Q153" s="128" t="str">
        <f>IF(SP_SUL!O155="","*",SP_SUL!O155)</f>
        <v>*</v>
      </c>
      <c r="R153" s="128" t="str">
        <f>IF(SP_SUL!P155="","*",SP_SUL!P155)</f>
        <v>*</v>
      </c>
      <c r="S153" s="110" t="str">
        <f>IF(SP_SUL!Q155="","*",CONCATENATE(SP_SUL!Q155," ",SP_SUL!R155))</f>
        <v>*</v>
      </c>
      <c r="T153" s="110" t="str">
        <f>IF(SP_SUL!V155="","*",SP_SUL!V155)</f>
        <v>*</v>
      </c>
      <c r="U153" s="110" t="str">
        <f>IF(SP_SUL!W155="","*",SP_SUL!W155)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*</v>
      </c>
      <c r="C154" s="109" t="str">
        <f>IF(SP_SUL!Z156="","*",SP_SUL!Z156)</f>
        <v>*</v>
      </c>
      <c r="D154" s="110" t="str">
        <f>IF(SP_SUL!S156="","*",SP_SUL!S156)</f>
        <v>-</v>
      </c>
      <c r="E154" s="110" t="str">
        <f>IF(SP_SUL!T156="","*",SP_SUL!T156)</f>
        <v>-</v>
      </c>
      <c r="F154" s="110" t="str">
        <f>IF(SP_SUL!B156="","*",SP_SUL!B156)</f>
        <v>*</v>
      </c>
      <c r="G154" s="110" t="str">
        <f>IF(SP_SUL!D156="","*",SP_SUL!D156)</f>
        <v>*</v>
      </c>
      <c r="H154" s="110" t="str">
        <f>IF(SP_SUL!F156="","*",SP_SUL!F156)</f>
        <v>*</v>
      </c>
      <c r="I154" s="110" t="str">
        <f>IF(SP_SUL!H156="","*",SP_SUL!H156)</f>
        <v>*</v>
      </c>
      <c r="J154" s="110" t="str">
        <f>IF(SP_SUL!I156="","*",SP_SUL!I156)</f>
        <v>*</v>
      </c>
      <c r="K154" s="110" t="str">
        <f>IF(SP_SUL!M156="","*",SP_SUL!M156)</f>
        <v>-</v>
      </c>
      <c r="L154" s="110" t="str">
        <f>IF(SP_SUL!N156="","*",SP_SUL!N156)</f>
        <v>-</v>
      </c>
      <c r="M154" s="111" t="str">
        <f>IF(SP_SUL!J156="","*",SP_SUL!J156)</f>
        <v>*</v>
      </c>
      <c r="N154" s="270" t="str">
        <f>IF(SP_SUL!K156="","*",SP_SUL!K156)</f>
        <v>*</v>
      </c>
      <c r="O154" s="270" t="str">
        <f>IF(SP_SUL!L156="","*",SP_SUL!L156)</f>
        <v>-</v>
      </c>
      <c r="P154" s="111"/>
      <c r="Q154" s="128" t="str">
        <f>IF(SP_SUL!O156="","*",SP_SUL!O156)</f>
        <v>*</v>
      </c>
      <c r="R154" s="128" t="str">
        <f>IF(SP_SUL!P156="","*",SP_SUL!P156)</f>
        <v>*</v>
      </c>
      <c r="S154" s="110" t="str">
        <f>IF(SP_SUL!Q156="","*",CONCATENATE(SP_SUL!Q156," ",SP_SUL!R156))</f>
        <v>*</v>
      </c>
      <c r="T154" s="110" t="str">
        <f>IF(SP_SUL!V156="","*",SP_SUL!V156)</f>
        <v>*</v>
      </c>
      <c r="U154" s="110" t="str">
        <f>IF(SP_SUL!W156="","*",SP_SUL!W156)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110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110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*</v>
      </c>
      <c r="C157" s="109" t="str">
        <f>IF(SP_SUL!Z159="","*",SP_SUL!Z159)</f>
        <v>*</v>
      </c>
      <c r="D157" s="110" t="str">
        <f>IF(SP_SUL!S159="","*",SP_SUL!S159)</f>
        <v>-</v>
      </c>
      <c r="E157" s="110" t="str">
        <f>IF(SP_SUL!T159="","*",SP_SUL!T159)</f>
        <v>-</v>
      </c>
      <c r="F157" s="110" t="str">
        <f>IF(SP_SUL!B159="","*",SP_SUL!B159)</f>
        <v>*</v>
      </c>
      <c r="G157" s="110" t="str">
        <f>IF(SP_SUL!D159="","*",SP_SUL!D159)</f>
        <v>*</v>
      </c>
      <c r="H157" s="110" t="str">
        <f>IF(SP_SUL!F159="","*",SP_SUL!F159)</f>
        <v>*</v>
      </c>
      <c r="I157" s="110" t="str">
        <f>IF(SP_SUL!H159="","*",SP_SUL!H159)</f>
        <v>*</v>
      </c>
      <c r="J157" s="110" t="str">
        <f>IF(SP_SUL!I159="","*",SP_SUL!I159)</f>
        <v>*</v>
      </c>
      <c r="K157" s="110" t="str">
        <f>IF(SP_SUL!M159="","*",SP_SUL!M159)</f>
        <v>-</v>
      </c>
      <c r="L157" s="110" t="str">
        <f>IF(SP_SUL!N159="","*",SP_SUL!N159)</f>
        <v>-</v>
      </c>
      <c r="M157" s="111" t="str">
        <f>IF(SP_SUL!J159="","*",SP_SUL!J159)</f>
        <v>*</v>
      </c>
      <c r="N157" s="270" t="str">
        <f>IF(SP_SUL!K159="","*",SP_SUL!K159)</f>
        <v>*</v>
      </c>
      <c r="O157" s="270" t="str">
        <f>IF(SP_SUL!L159="","*",SP_SUL!L159)</f>
        <v>-</v>
      </c>
      <c r="P157" s="111"/>
      <c r="Q157" s="128" t="str">
        <f>IF(SP_SUL!O159="","*",SP_SUL!O159)</f>
        <v>*</v>
      </c>
      <c r="R157" s="128" t="str">
        <f>IF(SP_SUL!P159="","*",SP_SUL!P159)</f>
        <v>*</v>
      </c>
      <c r="S157" s="110" t="str">
        <f>IF(SP_SUL!Q159="","*",CONCATENATE(SP_SUL!Q159," ",SP_SUL!R159))</f>
        <v>*</v>
      </c>
      <c r="T157" s="110" t="str">
        <f>IF(SP_SUL!V159="","*",SP_SUL!V159)</f>
        <v>*</v>
      </c>
      <c r="U157" s="110" t="str">
        <f>IF(SP_SUL!W159="","*",SP_SUL!W159)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*</v>
      </c>
      <c r="C158" s="109" t="str">
        <f>IF(SP_SUL!Z160="","*",SP_SUL!Z160)</f>
        <v>*</v>
      </c>
      <c r="D158" s="110" t="str">
        <f>IF(SP_SUL!S160="","*",SP_SUL!S160)</f>
        <v>-</v>
      </c>
      <c r="E158" s="110" t="str">
        <f>IF(SP_SUL!T160="","*",SP_SUL!T160)</f>
        <v>-</v>
      </c>
      <c r="F158" s="110" t="str">
        <f>IF(SP_SUL!B160="","*",SP_SUL!B160)</f>
        <v>*</v>
      </c>
      <c r="G158" s="110" t="str">
        <f>IF(SP_SUL!D160="","*",SP_SUL!D160)</f>
        <v>*</v>
      </c>
      <c r="H158" s="110" t="str">
        <f>IF(SP_SUL!F160="","*",SP_SUL!F160)</f>
        <v>*</v>
      </c>
      <c r="I158" s="110" t="str">
        <f>IF(SP_SUL!H160="","*",SP_SUL!H160)</f>
        <v>*</v>
      </c>
      <c r="J158" s="110" t="str">
        <f>IF(SP_SUL!I160="","*",SP_SUL!I160)</f>
        <v>*</v>
      </c>
      <c r="K158" s="110" t="str">
        <f>IF(SP_SUL!M160="","*",SP_SUL!M160)</f>
        <v>-</v>
      </c>
      <c r="L158" s="110" t="str">
        <f>IF(SP_SUL!N160="","*",SP_SUL!N160)</f>
        <v>-</v>
      </c>
      <c r="M158" s="111" t="str">
        <f>IF(SP_SUL!J160="","*",SP_SUL!J160)</f>
        <v>*</v>
      </c>
      <c r="N158" s="270" t="str">
        <f>IF(SP_SUL!K160="","*",SP_SUL!K160)</f>
        <v>*</v>
      </c>
      <c r="O158" s="270" t="str">
        <f>IF(SP_SUL!L160="","*",SP_SUL!L160)</f>
        <v>-</v>
      </c>
      <c r="P158" s="111"/>
      <c r="Q158" s="128" t="str">
        <f>IF(SP_SUL!O160="","*",SP_SUL!O160)</f>
        <v>*</v>
      </c>
      <c r="R158" s="128" t="str">
        <f>IF(SP_SUL!P160="","*",SP_SUL!P160)</f>
        <v>*</v>
      </c>
      <c r="S158" s="110" t="str">
        <f>IF(SP_SUL!Q160="","*",CONCATENATE(SP_SUL!Q160," ",SP_SUL!R160))</f>
        <v>*</v>
      </c>
      <c r="T158" s="110" t="str">
        <f>IF(SP_SUL!V160="","*",SP_SUL!V160)</f>
        <v>*</v>
      </c>
      <c r="U158" s="110" t="str">
        <f>IF(SP_SUL!W160="","*",SP_SUL!W160)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*</v>
      </c>
      <c r="C159" s="109" t="str">
        <f>IF(SP_SUL!Z161="","*",SP_SUL!Z161)</f>
        <v>*</v>
      </c>
      <c r="D159" s="110" t="str">
        <f>IF(SP_SUL!S161="","*",SP_SUL!S161)</f>
        <v>-</v>
      </c>
      <c r="E159" s="110" t="str">
        <f>IF(SP_SUL!T161="","*",SP_SUL!T161)</f>
        <v>-</v>
      </c>
      <c r="F159" s="110" t="str">
        <f>IF(SP_SUL!B161="","*",SP_SUL!B161)</f>
        <v>*</v>
      </c>
      <c r="G159" s="110" t="str">
        <f>IF(SP_SUL!D161="","*",SP_SUL!D161)</f>
        <v>*</v>
      </c>
      <c r="H159" s="110" t="str">
        <f>IF(SP_SUL!F161="","*",SP_SUL!F161)</f>
        <v>*</v>
      </c>
      <c r="I159" s="110" t="str">
        <f>IF(SP_SUL!H161="","*",SP_SUL!H161)</f>
        <v>*</v>
      </c>
      <c r="J159" s="110" t="str">
        <f>IF(SP_SUL!I161="","*",SP_SUL!I161)</f>
        <v>*</v>
      </c>
      <c r="K159" s="110" t="str">
        <f>IF(SP_SUL!M161="","*",SP_SUL!M161)</f>
        <v>-</v>
      </c>
      <c r="L159" s="110" t="str">
        <f>IF(SP_SUL!N161="","*",SP_SUL!N161)</f>
        <v>-</v>
      </c>
      <c r="M159" s="111" t="str">
        <f>IF(SP_SUL!J161="","*",SP_SUL!J161)</f>
        <v>*</v>
      </c>
      <c r="N159" s="270" t="str">
        <f>IF(SP_SUL!K161="","*",SP_SUL!K161)</f>
        <v>*</v>
      </c>
      <c r="O159" s="270" t="str">
        <f>IF(SP_SUL!L161="","*",SP_SUL!L161)</f>
        <v>-</v>
      </c>
      <c r="P159" s="111"/>
      <c r="Q159" s="128" t="str">
        <f>IF(SP_SUL!O161="","*",SP_SUL!O161)</f>
        <v>*</v>
      </c>
      <c r="R159" s="128" t="str">
        <f>IF(SP_SUL!P161="","*",SP_SUL!P161)</f>
        <v>*</v>
      </c>
      <c r="S159" s="110" t="str">
        <f>IF(SP_SUL!Q161="","*",CONCATENATE(SP_SUL!Q161," ",SP_SUL!R161))</f>
        <v>*</v>
      </c>
      <c r="T159" s="110" t="str">
        <f>IF(SP_SUL!V161="","*",SP_SUL!V161)</f>
        <v>*</v>
      </c>
      <c r="U159" s="110" t="str">
        <f>IF(SP_SUL!W161="","*",SP_SUL!W161)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*</v>
      </c>
      <c r="C160" s="109" t="str">
        <f>IF(SP_SUL!Z162="","*",SP_SUL!Z162)</f>
        <v>*</v>
      </c>
      <c r="D160" s="110" t="str">
        <f>IF(SP_SUL!S162="","*",SP_SUL!S162)</f>
        <v>-</v>
      </c>
      <c r="E160" s="110" t="str">
        <f>IF(SP_SUL!T162="","*",SP_SUL!T162)</f>
        <v>-</v>
      </c>
      <c r="F160" s="110" t="str">
        <f>IF(SP_SUL!B162="","*",SP_SUL!B162)</f>
        <v>*</v>
      </c>
      <c r="G160" s="110" t="str">
        <f>IF(SP_SUL!D162="","*",SP_SUL!D162)</f>
        <v>*</v>
      </c>
      <c r="H160" s="110" t="str">
        <f>IF(SP_SUL!F162="","*",SP_SUL!F162)</f>
        <v>*</v>
      </c>
      <c r="I160" s="110" t="str">
        <f>IF(SP_SUL!H162="","*",SP_SUL!H162)</f>
        <v>*</v>
      </c>
      <c r="J160" s="110" t="str">
        <f>IF(SP_SUL!I162="","*",SP_SUL!I162)</f>
        <v>*</v>
      </c>
      <c r="K160" s="110" t="str">
        <f>IF(SP_SUL!M162="","*",SP_SUL!M162)</f>
        <v>-</v>
      </c>
      <c r="L160" s="110" t="str">
        <f>IF(SP_SUL!N162="","*",SP_SUL!N162)</f>
        <v>-</v>
      </c>
      <c r="M160" s="111" t="str">
        <f>IF(SP_SUL!J162="","*",SP_SUL!J162)</f>
        <v>*</v>
      </c>
      <c r="N160" s="270" t="str">
        <f>IF(SP_SUL!K162="","*",SP_SUL!K162)</f>
        <v>*</v>
      </c>
      <c r="O160" s="270" t="str">
        <f>IF(SP_SUL!L162="","*",SP_SUL!L162)</f>
        <v>-</v>
      </c>
      <c r="P160" s="111"/>
      <c r="Q160" s="128" t="str">
        <f>IF(SP_SUL!O162="","*",SP_SUL!O162)</f>
        <v>*</v>
      </c>
      <c r="R160" s="128" t="str">
        <f>IF(SP_SUL!P162="","*",SP_SUL!P162)</f>
        <v>*</v>
      </c>
      <c r="S160" s="110" t="str">
        <f>IF(SP_SUL!Q162="","*",CONCATENATE(SP_SUL!Q162," ",SP_SUL!R162))</f>
        <v>*</v>
      </c>
      <c r="T160" s="110" t="str">
        <f>IF(SP_SUL!V162="","*",SP_SUL!V162)</f>
        <v>*</v>
      </c>
      <c r="U160" s="110" t="str">
        <f>IF(SP_SUL!W162="","*",SP_SUL!W162)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*</v>
      </c>
      <c r="C161" s="109" t="str">
        <f>IF(SP_SUL!Z163="","*",SP_SUL!Z163)</f>
        <v>*</v>
      </c>
      <c r="D161" s="110" t="str">
        <f>IF(SP_SUL!S163="","*",SP_SUL!S163)</f>
        <v>-</v>
      </c>
      <c r="E161" s="110" t="str">
        <f>IF(SP_SUL!T163="","*",SP_SUL!T163)</f>
        <v>-</v>
      </c>
      <c r="F161" s="110" t="str">
        <f>IF(SP_SUL!B163="","*",SP_SUL!B163)</f>
        <v>*</v>
      </c>
      <c r="G161" s="110" t="str">
        <f>IF(SP_SUL!D163="","*",SP_SUL!D163)</f>
        <v>*</v>
      </c>
      <c r="H161" s="110" t="str">
        <f>IF(SP_SUL!F163="","*",SP_SUL!F163)</f>
        <v>*</v>
      </c>
      <c r="I161" s="110" t="str">
        <f>IF(SP_SUL!H163="","*",SP_SUL!H163)</f>
        <v>*</v>
      </c>
      <c r="J161" s="110" t="str">
        <f>IF(SP_SUL!I163="","*",SP_SUL!I163)</f>
        <v>*</v>
      </c>
      <c r="K161" s="110" t="str">
        <f>IF(SP_SUL!M163="","*",SP_SUL!M163)</f>
        <v>-</v>
      </c>
      <c r="L161" s="110" t="str">
        <f>IF(SP_SUL!N163="","*",SP_SUL!N163)</f>
        <v>-</v>
      </c>
      <c r="M161" s="111" t="str">
        <f>IF(SP_SUL!J163="","*",SP_SUL!J163)</f>
        <v>*</v>
      </c>
      <c r="N161" s="270" t="str">
        <f>IF(SP_SUL!K163="","*",SP_SUL!K163)</f>
        <v>*</v>
      </c>
      <c r="O161" s="270" t="str">
        <f>IF(SP_SUL!L163="","*",SP_SUL!L163)</f>
        <v>-</v>
      </c>
      <c r="P161" s="111"/>
      <c r="Q161" s="128" t="str">
        <f>IF(SP_SUL!O163="","*",SP_SUL!O163)</f>
        <v>*</v>
      </c>
      <c r="R161" s="128" t="str">
        <f>IF(SP_SUL!P163="","*",SP_SUL!P163)</f>
        <v>*</v>
      </c>
      <c r="S161" s="110" t="str">
        <f>IF(SP_SUL!Q163="","*",CONCATENATE(SP_SUL!Q163," ",SP_SUL!R163))</f>
        <v>*</v>
      </c>
      <c r="T161" s="110" t="str">
        <f>IF(SP_SUL!V163="","*",SP_SUL!V163)</f>
        <v>*</v>
      </c>
      <c r="U161" s="110" t="str">
        <f>IF(SP_SUL!W163="","*",SP_SUL!W163)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*</v>
      </c>
      <c r="C162" s="109" t="str">
        <f>IF(SP_SUL!Z164="","*",SP_SUL!Z164)</f>
        <v>*</v>
      </c>
      <c r="D162" s="110" t="str">
        <f>IF(SP_SUL!S164="","*",SP_SUL!S164)</f>
        <v>-</v>
      </c>
      <c r="E162" s="110" t="str">
        <f>IF(SP_SUL!T164="","*",SP_SUL!T164)</f>
        <v>-</v>
      </c>
      <c r="F162" s="110" t="str">
        <f>IF(SP_SUL!B164="","*",SP_SUL!B164)</f>
        <v>*</v>
      </c>
      <c r="G162" s="110" t="str">
        <f>IF(SP_SUL!D164="","*",SP_SUL!D164)</f>
        <v>*</v>
      </c>
      <c r="H162" s="110" t="str">
        <f>IF(SP_SUL!F164="","*",SP_SUL!F164)</f>
        <v>*</v>
      </c>
      <c r="I162" s="110" t="str">
        <f>IF(SP_SUL!H164="","*",SP_SUL!H164)</f>
        <v>*</v>
      </c>
      <c r="J162" s="110" t="str">
        <f>IF(SP_SUL!I164="","*",SP_SUL!I164)</f>
        <v>*</v>
      </c>
      <c r="K162" s="110" t="str">
        <f>IF(SP_SUL!M164="","*",SP_SUL!M164)</f>
        <v>-</v>
      </c>
      <c r="L162" s="110" t="str">
        <f>IF(SP_SUL!N164="","*",SP_SUL!N164)</f>
        <v>-</v>
      </c>
      <c r="M162" s="111" t="str">
        <f>IF(SP_SUL!J164="","*",SP_SUL!J164)</f>
        <v>*</v>
      </c>
      <c r="N162" s="270" t="str">
        <f>IF(SP_SUL!K164="","*",SP_SUL!K164)</f>
        <v>*</v>
      </c>
      <c r="O162" s="270" t="str">
        <f>IF(SP_SUL!L164="","*",SP_SUL!L164)</f>
        <v>-</v>
      </c>
      <c r="P162" s="111"/>
      <c r="Q162" s="128" t="str">
        <f>IF(SP_SUL!O164="","*",SP_SUL!O164)</f>
        <v>*</v>
      </c>
      <c r="R162" s="128" t="str">
        <f>IF(SP_SUL!P164="","*",SP_SUL!P164)</f>
        <v>*</v>
      </c>
      <c r="S162" s="110" t="str">
        <f>IF(SP_SUL!Q164="","*",CONCATENATE(SP_SUL!Q164," ",SP_SUL!R164))</f>
        <v>*</v>
      </c>
      <c r="T162" s="110" t="str">
        <f>IF(SP_SUL!V164="","*",SP_SUL!V164)</f>
        <v>*</v>
      </c>
      <c r="U162" s="110" t="str">
        <f>IF(SP_SUL!W164="","*",SP_SUL!W164)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*</v>
      </c>
      <c r="C163" s="109" t="str">
        <f>IF(SP_SUL!Z165="","*",SP_SUL!Z165)</f>
        <v>*</v>
      </c>
      <c r="D163" s="110" t="str">
        <f>IF(SP_SUL!S165="","*",SP_SUL!S165)</f>
        <v>-</v>
      </c>
      <c r="E163" s="110" t="str">
        <f>IF(SP_SUL!T165="","*",SP_SUL!T165)</f>
        <v>-</v>
      </c>
      <c r="F163" s="110" t="str">
        <f>IF(SP_SUL!B165="","*",SP_SUL!B165)</f>
        <v>*</v>
      </c>
      <c r="G163" s="110" t="str">
        <f>IF(SP_SUL!D165="","*",SP_SUL!D165)</f>
        <v>*</v>
      </c>
      <c r="H163" s="110" t="str">
        <f>IF(SP_SUL!F165="","*",SP_SUL!F165)</f>
        <v>*</v>
      </c>
      <c r="I163" s="110" t="str">
        <f>IF(SP_SUL!H165="","*",SP_SUL!H165)</f>
        <v>*</v>
      </c>
      <c r="J163" s="110" t="str">
        <f>IF(SP_SUL!I165="","*",SP_SUL!I165)</f>
        <v>*</v>
      </c>
      <c r="K163" s="110" t="str">
        <f>IF(SP_SUL!M165="","*",SP_SUL!M165)</f>
        <v>-</v>
      </c>
      <c r="L163" s="110" t="str">
        <f>IF(SP_SUL!N165="","*",SP_SUL!N165)</f>
        <v>-</v>
      </c>
      <c r="M163" s="111" t="str">
        <f>IF(SP_SUL!J165="","*",SP_SUL!J165)</f>
        <v>*</v>
      </c>
      <c r="N163" s="270" t="str">
        <f>IF(SP_SUL!K165="","*",SP_SUL!K165)</f>
        <v>*</v>
      </c>
      <c r="O163" s="270" t="str">
        <f>IF(SP_SUL!L165="","*",SP_SUL!L165)</f>
        <v>-</v>
      </c>
      <c r="P163" s="111"/>
      <c r="Q163" s="128" t="str">
        <f>IF(SP_SUL!O165="","*",SP_SUL!O165)</f>
        <v>*</v>
      </c>
      <c r="R163" s="128" t="str">
        <f>IF(SP_SUL!P165="","*",SP_SUL!P165)</f>
        <v>*</v>
      </c>
      <c r="S163" s="110" t="str">
        <f>IF(SP_SUL!Q165="","*",CONCATENATE(SP_SUL!Q165," ",SP_SUL!R165))</f>
        <v>*</v>
      </c>
      <c r="T163" s="110" t="str">
        <f>IF(SP_SUL!V165="","*",SP_SUL!V165)</f>
        <v>*</v>
      </c>
      <c r="U163" s="110" t="str">
        <f>IF(SP_SUL!W165="","*",SP_SUL!W165)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110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*</v>
      </c>
      <c r="C165" s="109" t="str">
        <f>IF(SP_SUL!Z167="","*",SP_SUL!Z167)</f>
        <v>*</v>
      </c>
      <c r="D165" s="110" t="str">
        <f>IF(SP_SUL!S167="","*",SP_SUL!S167)</f>
        <v>-</v>
      </c>
      <c r="E165" s="110" t="str">
        <f>IF(SP_SUL!T167="","*",SP_SUL!T167)</f>
        <v>-</v>
      </c>
      <c r="F165" s="110" t="str">
        <f>IF(SP_SUL!B167="","*",SP_SUL!B167)</f>
        <v>*</v>
      </c>
      <c r="G165" s="110" t="str">
        <f>IF(SP_SUL!D167="","*",SP_SUL!D167)</f>
        <v>*</v>
      </c>
      <c r="H165" s="110" t="str">
        <f>IF(SP_SUL!F167="","*",SP_SUL!F167)</f>
        <v>*</v>
      </c>
      <c r="I165" s="110" t="str">
        <f>IF(SP_SUL!H167="","*",SP_SUL!H167)</f>
        <v>*</v>
      </c>
      <c r="J165" s="110" t="str">
        <f>IF(SP_SUL!I167="","*",SP_SUL!I167)</f>
        <v>*</v>
      </c>
      <c r="K165" s="110" t="str">
        <f>IF(SP_SUL!M167="","*",SP_SUL!M167)</f>
        <v>-</v>
      </c>
      <c r="L165" s="110" t="str">
        <f>IF(SP_SUL!N167="","*",SP_SUL!N167)</f>
        <v>-</v>
      </c>
      <c r="M165" s="111" t="str">
        <f>IF(SP_SUL!J167="","*",SP_SUL!J167)</f>
        <v>*</v>
      </c>
      <c r="N165" s="270" t="str">
        <f>IF(SP_SUL!K167="","*",SP_SUL!K167)</f>
        <v>*</v>
      </c>
      <c r="O165" s="270" t="str">
        <f>IF(SP_SUL!L167="","*",SP_SUL!L167)</f>
        <v>-</v>
      </c>
      <c r="P165" s="111"/>
      <c r="Q165" s="128" t="str">
        <f>IF(SP_SUL!O167="","*",SP_SUL!O167)</f>
        <v>*</v>
      </c>
      <c r="R165" s="128" t="str">
        <f>IF(SP_SUL!P167="","*",SP_SUL!P167)</f>
        <v>*</v>
      </c>
      <c r="S165" s="110" t="str">
        <f>IF(SP_SUL!Q167="","*",CONCATENATE(SP_SUL!Q167," ",SP_SUL!R167))</f>
        <v>*</v>
      </c>
      <c r="T165" s="110" t="str">
        <f>IF(SP_SUL!V167="","*",SP_SUL!V167)</f>
        <v>*</v>
      </c>
      <c r="U165" s="110" t="str">
        <f>IF(SP_SUL!W167="","*",SP_SUL!W167)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*</v>
      </c>
      <c r="C166" s="109" t="str">
        <f>IF(SP_SUL!Z168="","*",SP_SUL!Z168)</f>
        <v>*</v>
      </c>
      <c r="D166" s="110" t="str">
        <f>IF(SP_SUL!S168="","*",SP_SUL!S168)</f>
        <v>-</v>
      </c>
      <c r="E166" s="110" t="str">
        <f>IF(SP_SUL!T168="","*",SP_SUL!T168)</f>
        <v>-</v>
      </c>
      <c r="F166" s="110" t="str">
        <f>IF(SP_SUL!B168="","*",SP_SUL!B168)</f>
        <v>*</v>
      </c>
      <c r="G166" s="110" t="str">
        <f>IF(SP_SUL!D168="","*",SP_SUL!D168)</f>
        <v>*</v>
      </c>
      <c r="H166" s="110" t="str">
        <f>IF(SP_SUL!F168="","*",SP_SUL!F168)</f>
        <v>*</v>
      </c>
      <c r="I166" s="110" t="str">
        <f>IF(SP_SUL!H168="","*",SP_SUL!H168)</f>
        <v>*</v>
      </c>
      <c r="J166" s="110" t="str">
        <f>IF(SP_SUL!I168="","*",SP_SUL!I168)</f>
        <v>*</v>
      </c>
      <c r="K166" s="110" t="str">
        <f>IF(SP_SUL!M168="","*",SP_SUL!M168)</f>
        <v>-</v>
      </c>
      <c r="L166" s="110" t="str">
        <f>IF(SP_SUL!N168="","*",SP_SUL!N168)</f>
        <v>-</v>
      </c>
      <c r="M166" s="111" t="str">
        <f>IF(SP_SUL!J168="","*",SP_SUL!J168)</f>
        <v>*</v>
      </c>
      <c r="N166" s="270" t="str">
        <f>IF(SP_SUL!K168="","*",SP_SUL!K168)</f>
        <v>*</v>
      </c>
      <c r="O166" s="270" t="str">
        <f>IF(SP_SUL!L168="","*",SP_SUL!L168)</f>
        <v>-</v>
      </c>
      <c r="P166" s="111"/>
      <c r="Q166" s="128" t="str">
        <f>IF(SP_SUL!O168="","*",SP_SUL!O168)</f>
        <v>*</v>
      </c>
      <c r="R166" s="128" t="str">
        <f>IF(SP_SUL!P168="","*",SP_SUL!P168)</f>
        <v>*</v>
      </c>
      <c r="S166" s="110" t="str">
        <f>IF(SP_SUL!Q168="","*",CONCATENATE(SP_SUL!Q168," ",SP_SUL!R168))</f>
        <v>*</v>
      </c>
      <c r="T166" s="110" t="str">
        <f>IF(SP_SUL!V168="","*",SP_SUL!V168)</f>
        <v>*</v>
      </c>
      <c r="U166" s="110" t="str">
        <f>IF(SP_SUL!W168="","*",SP_SUL!W168)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*</v>
      </c>
      <c r="C167" s="109" t="str">
        <f>IF(SP_SUL!Z169="","*",SP_SUL!Z169)</f>
        <v>*</v>
      </c>
      <c r="D167" s="110" t="str">
        <f>IF(SP_SUL!S169="","*",SP_SUL!S169)</f>
        <v>-</v>
      </c>
      <c r="E167" s="110" t="str">
        <f>IF(SP_SUL!T169="","*",SP_SUL!T169)</f>
        <v>-</v>
      </c>
      <c r="F167" s="110" t="str">
        <f>IF(SP_SUL!B169="","*",SP_SUL!B169)</f>
        <v>*</v>
      </c>
      <c r="G167" s="110" t="str">
        <f>IF(SP_SUL!D169="","*",SP_SUL!D169)</f>
        <v>*</v>
      </c>
      <c r="H167" s="110" t="str">
        <f>IF(SP_SUL!F169="","*",SP_SUL!F169)</f>
        <v>*</v>
      </c>
      <c r="I167" s="110" t="str">
        <f>IF(SP_SUL!H169="","*",SP_SUL!H169)</f>
        <v>*</v>
      </c>
      <c r="J167" s="110" t="str">
        <f>IF(SP_SUL!I169="","*",SP_SUL!I169)</f>
        <v>*</v>
      </c>
      <c r="K167" s="110" t="str">
        <f>IF(SP_SUL!M169="","*",SP_SUL!M169)</f>
        <v>-</v>
      </c>
      <c r="L167" s="110" t="str">
        <f>IF(SP_SUL!N169="","*",SP_SUL!N169)</f>
        <v>-</v>
      </c>
      <c r="M167" s="111" t="str">
        <f>IF(SP_SUL!J169="","*",SP_SUL!J169)</f>
        <v>*</v>
      </c>
      <c r="N167" s="270" t="str">
        <f>IF(SP_SUL!K169="","*",SP_SUL!K169)</f>
        <v>*</v>
      </c>
      <c r="O167" s="270" t="str">
        <f>IF(SP_SUL!L169="","*",SP_SUL!L169)</f>
        <v>-</v>
      </c>
      <c r="P167" s="111"/>
      <c r="Q167" s="128" t="str">
        <f>IF(SP_SUL!O169="","*",SP_SUL!O169)</f>
        <v>*</v>
      </c>
      <c r="R167" s="128" t="str">
        <f>IF(SP_SUL!P169="","*",SP_SUL!P169)</f>
        <v>*</v>
      </c>
      <c r="S167" s="110" t="str">
        <f>IF(SP_SUL!Q169="","*",CONCATENATE(SP_SUL!Q169," ",SP_SUL!R169))</f>
        <v>*</v>
      </c>
      <c r="T167" s="110" t="str">
        <f>IF(SP_SUL!V169="","*",SP_SUL!V169)</f>
        <v>*</v>
      </c>
      <c r="U167" s="110" t="str">
        <f>IF(SP_SUL!W169="","*",SP_SUL!W169)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*</v>
      </c>
      <c r="C168" s="109" t="str">
        <f>IF(SP_SUL!Z170="","*",SP_SUL!Z170)</f>
        <v>*</v>
      </c>
      <c r="D168" s="110" t="str">
        <f>IF(SP_SUL!S170="","*",SP_SUL!S170)</f>
        <v>-</v>
      </c>
      <c r="E168" s="110" t="str">
        <f>IF(SP_SUL!T170="","*",SP_SUL!T170)</f>
        <v>-</v>
      </c>
      <c r="F168" s="110" t="str">
        <f>IF(SP_SUL!B170="","*",SP_SUL!B170)</f>
        <v>*</v>
      </c>
      <c r="G168" s="110" t="str">
        <f>IF(SP_SUL!D170="","*",SP_SUL!D170)</f>
        <v>*</v>
      </c>
      <c r="H168" s="110" t="str">
        <f>IF(SP_SUL!F170="","*",SP_SUL!F170)</f>
        <v>*</v>
      </c>
      <c r="I168" s="110" t="str">
        <f>IF(SP_SUL!H170="","*",SP_SUL!H170)</f>
        <v>*</v>
      </c>
      <c r="J168" s="110" t="str">
        <f>IF(SP_SUL!I170="","*",SP_SUL!I170)</f>
        <v>*</v>
      </c>
      <c r="K168" s="110" t="str">
        <f>IF(SP_SUL!M170="","*",SP_SUL!M170)</f>
        <v>-</v>
      </c>
      <c r="L168" s="110" t="str">
        <f>IF(SP_SUL!N170="","*",SP_SUL!N170)</f>
        <v>-</v>
      </c>
      <c r="M168" s="111" t="str">
        <f>IF(SP_SUL!J170="","*",SP_SUL!J170)</f>
        <v>*</v>
      </c>
      <c r="N168" s="270" t="str">
        <f>IF(SP_SUL!K170="","*",SP_SUL!K170)</f>
        <v>*</v>
      </c>
      <c r="O168" s="270" t="str">
        <f>IF(SP_SUL!L170="","*",SP_SUL!L170)</f>
        <v>-</v>
      </c>
      <c r="P168" s="111"/>
      <c r="Q168" s="128" t="str">
        <f>IF(SP_SUL!O170="","*",SP_SUL!O170)</f>
        <v>*</v>
      </c>
      <c r="R168" s="128" t="str">
        <f>IF(SP_SUL!P170="","*",SP_SUL!P170)</f>
        <v>*</v>
      </c>
      <c r="S168" s="110" t="str">
        <f>IF(SP_SUL!Q170="","*",CONCATENATE(SP_SUL!Q170," ",SP_SUL!R170))</f>
        <v>*</v>
      </c>
      <c r="T168" s="110" t="str">
        <f>IF(SP_SUL!V170="","*",SP_SUL!V170)</f>
        <v>*</v>
      </c>
      <c r="U168" s="110" t="str">
        <f>IF(SP_SUL!W170="","*",SP_SUL!W170)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*</v>
      </c>
      <c r="C169" s="109" t="str">
        <f>IF(SP_SUL!Z171="","*",SP_SUL!Z171)</f>
        <v>*</v>
      </c>
      <c r="D169" s="110" t="str">
        <f>IF(SP_SUL!S171="","*",SP_SUL!S171)</f>
        <v>-</v>
      </c>
      <c r="E169" s="110" t="str">
        <f>IF(SP_SUL!T171="","*",SP_SUL!T171)</f>
        <v>-</v>
      </c>
      <c r="F169" s="110" t="str">
        <f>IF(SP_SUL!B171="","*",SP_SUL!B171)</f>
        <v>*</v>
      </c>
      <c r="G169" s="110" t="str">
        <f>IF(SP_SUL!D171="","*",SP_SUL!D171)</f>
        <v>*</v>
      </c>
      <c r="H169" s="110" t="str">
        <f>IF(SP_SUL!F171="","*",SP_SUL!F171)</f>
        <v>*</v>
      </c>
      <c r="I169" s="110" t="str">
        <f>IF(SP_SUL!H171="","*",SP_SUL!H171)</f>
        <v>*</v>
      </c>
      <c r="J169" s="110" t="str">
        <f>IF(SP_SUL!I171="","*",SP_SUL!I171)</f>
        <v>*</v>
      </c>
      <c r="K169" s="110" t="str">
        <f>IF(SP_SUL!M171="","*",SP_SUL!M171)</f>
        <v>-</v>
      </c>
      <c r="L169" s="110" t="str">
        <f>IF(SP_SUL!N171="","*",SP_SUL!N171)</f>
        <v>-</v>
      </c>
      <c r="M169" s="111" t="str">
        <f>IF(SP_SUL!J171="","*",SP_SUL!J171)</f>
        <v>*</v>
      </c>
      <c r="N169" s="270" t="str">
        <f>IF(SP_SUL!K171="","*",SP_SUL!K171)</f>
        <v>*</v>
      </c>
      <c r="O169" s="270" t="str">
        <f>IF(SP_SUL!L171="","*",SP_SUL!L171)</f>
        <v>-</v>
      </c>
      <c r="P169" s="111"/>
      <c r="Q169" s="128" t="str">
        <f>IF(SP_SUL!O171="","*",SP_SUL!O171)</f>
        <v>*</v>
      </c>
      <c r="R169" s="128" t="str">
        <f>IF(SP_SUL!P171="","*",SP_SUL!P171)</f>
        <v>*</v>
      </c>
      <c r="S169" s="110" t="str">
        <f>IF(SP_SUL!Q171="","*",CONCATENATE(SP_SUL!Q171," ",SP_SUL!R171))</f>
        <v>*</v>
      </c>
      <c r="T169" s="110" t="str">
        <f>IF(SP_SUL!V171="","*",SP_SUL!V171)</f>
        <v>*</v>
      </c>
      <c r="U169" s="110" t="str">
        <f>IF(SP_SUL!W171="","*",SP_SUL!W171)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*</v>
      </c>
      <c r="C170" s="109" t="str">
        <f>IF(SP_SUL!Z172="","*",SP_SUL!Z172)</f>
        <v>*</v>
      </c>
      <c r="D170" s="110" t="str">
        <f>IF(SP_SUL!S172="","*",SP_SUL!S172)</f>
        <v>-</v>
      </c>
      <c r="E170" s="110" t="str">
        <f>IF(SP_SUL!T172="","*",SP_SUL!T172)</f>
        <v>-</v>
      </c>
      <c r="F170" s="110" t="str">
        <f>IF(SP_SUL!B172="","*",SP_SUL!B172)</f>
        <v>*</v>
      </c>
      <c r="G170" s="110" t="str">
        <f>IF(SP_SUL!D172="","*",SP_SUL!D172)</f>
        <v>*</v>
      </c>
      <c r="H170" s="110" t="str">
        <f>IF(SP_SUL!F172="","*",SP_SUL!F172)</f>
        <v>*</v>
      </c>
      <c r="I170" s="110" t="str">
        <f>IF(SP_SUL!H172="","*",SP_SUL!H172)</f>
        <v>*</v>
      </c>
      <c r="J170" s="110" t="str">
        <f>IF(SP_SUL!I172="","*",SP_SUL!I172)</f>
        <v>*</v>
      </c>
      <c r="K170" s="110" t="str">
        <f>IF(SP_SUL!M172="","*",SP_SUL!M172)</f>
        <v>-</v>
      </c>
      <c r="L170" s="110" t="str">
        <f>IF(SP_SUL!N172="","*",SP_SUL!N172)</f>
        <v>-</v>
      </c>
      <c r="M170" s="111" t="str">
        <f>IF(SP_SUL!J172="","*",SP_SUL!J172)</f>
        <v>*</v>
      </c>
      <c r="N170" s="270" t="str">
        <f>IF(SP_SUL!K172="","*",SP_SUL!K172)</f>
        <v>*</v>
      </c>
      <c r="O170" s="270" t="str">
        <f>IF(SP_SUL!L172="","*",SP_SUL!L172)</f>
        <v>-</v>
      </c>
      <c r="P170" s="111"/>
      <c r="Q170" s="128" t="str">
        <f>IF(SP_SUL!O172="","*",SP_SUL!O172)</f>
        <v>*</v>
      </c>
      <c r="R170" s="128" t="str">
        <f>IF(SP_SUL!P172="","*",SP_SUL!P172)</f>
        <v>*</v>
      </c>
      <c r="S170" s="110" t="str">
        <f>IF(SP_SUL!Q172="","*",CONCATENATE(SP_SUL!Q172," ",SP_SUL!R172))</f>
        <v>*</v>
      </c>
      <c r="T170" s="110" t="str">
        <f>IF(SP_SUL!V172="","*",SP_SUL!V172)</f>
        <v>*</v>
      </c>
      <c r="U170" s="110" t="str">
        <f>IF(SP_SUL!W172="","*",SP_SUL!W172)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*</v>
      </c>
      <c r="C171" s="109" t="str">
        <f>IF(SP_SUL!Z173="","*",SP_SUL!Z173)</f>
        <v>*</v>
      </c>
      <c r="D171" s="110" t="str">
        <f>IF(SP_SUL!S173="","*",SP_SUL!S173)</f>
        <v>-</v>
      </c>
      <c r="E171" s="110" t="str">
        <f>IF(SP_SUL!T173="","*",SP_SUL!T173)</f>
        <v>-</v>
      </c>
      <c r="F171" s="110" t="str">
        <f>IF(SP_SUL!B173="","*",SP_SUL!B173)</f>
        <v>*</v>
      </c>
      <c r="G171" s="110" t="str">
        <f>IF(SP_SUL!D173="","*",SP_SUL!D173)</f>
        <v>*</v>
      </c>
      <c r="H171" s="110" t="str">
        <f>IF(SP_SUL!F173="","*",SP_SUL!F173)</f>
        <v>*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-</v>
      </c>
      <c r="L171" s="110" t="str">
        <f>IF(SP_SUL!N173="","*",SP_SUL!N173)</f>
        <v>-</v>
      </c>
      <c r="M171" s="111" t="str">
        <f>IF(SP_SUL!J173="","*",SP_SUL!J173)</f>
        <v>*</v>
      </c>
      <c r="N171" s="270" t="str">
        <f>IF(SP_SUL!K173="","*",SP_SUL!K173)</f>
        <v>*</v>
      </c>
      <c r="O171" s="270" t="str">
        <f>IF(SP_SUL!L173="","*",SP_SUL!L173)</f>
        <v>-</v>
      </c>
      <c r="P171" s="111"/>
      <c r="Q171" s="128" t="str">
        <f>IF(SP_SUL!O173="","*",SP_SUL!O173)</f>
        <v>*</v>
      </c>
      <c r="R171" s="128" t="str">
        <f>IF(SP_SUL!P173="","*",SP_SUL!P173)</f>
        <v>*</v>
      </c>
      <c r="S171" s="110" t="str">
        <f>IF(SP_SUL!Q173="","*",CONCATENATE(SP_SUL!Q173," ",SP_SUL!R173))</f>
        <v>*</v>
      </c>
      <c r="T171" s="110" t="str">
        <f>IF(SP_SUL!V173="","*",SP_SUL!V173)</f>
        <v>*</v>
      </c>
      <c r="U171" s="110" t="str">
        <f>IF(SP_SUL!W173="","*",SP_SUL!W173)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*</v>
      </c>
      <c r="C172" s="109" t="str">
        <f>IF(SP_SUL!Z174="","*",SP_SUL!Z174)</f>
        <v>*</v>
      </c>
      <c r="D172" s="110" t="str">
        <f>IF(SP_SUL!S174="","*",SP_SUL!S174)</f>
        <v>-</v>
      </c>
      <c r="E172" s="110" t="str">
        <f>IF(SP_SUL!T174="","*",SP_SUL!T174)</f>
        <v>-</v>
      </c>
      <c r="F172" s="110" t="str">
        <f>IF(SP_SUL!B174="","*",SP_SUL!B174)</f>
        <v>*</v>
      </c>
      <c r="G172" s="110" t="str">
        <f>IF(SP_SUL!D174="","*",SP_SUL!D174)</f>
        <v>*</v>
      </c>
      <c r="H172" s="110" t="str">
        <f>IF(SP_SUL!F174="","*",SP_SUL!F174)</f>
        <v>*</v>
      </c>
      <c r="I172" s="110" t="str">
        <f>IF(SP_SUL!H174="","*",SP_SUL!H174)</f>
        <v>*</v>
      </c>
      <c r="J172" s="110" t="str">
        <f>IF(SP_SUL!I174="","*",SP_SUL!I174)</f>
        <v>*</v>
      </c>
      <c r="K172" s="110" t="str">
        <f>IF(SP_SUL!M174="","*",SP_SUL!M174)</f>
        <v>-</v>
      </c>
      <c r="L172" s="110" t="str">
        <f>IF(SP_SUL!N174="","*",SP_SUL!N174)</f>
        <v>-</v>
      </c>
      <c r="M172" s="111" t="str">
        <f>IF(SP_SUL!J174="","*",SP_SUL!J174)</f>
        <v>*</v>
      </c>
      <c r="N172" s="270" t="str">
        <f>IF(SP_SUL!K174="","*",SP_SUL!K174)</f>
        <v>*</v>
      </c>
      <c r="O172" s="270" t="str">
        <f>IF(SP_SUL!L174="","*",SP_SUL!L174)</f>
        <v>-</v>
      </c>
      <c r="P172" s="111"/>
      <c r="Q172" s="128" t="str">
        <f>IF(SP_SUL!O174="","*",SP_SUL!O174)</f>
        <v>*</v>
      </c>
      <c r="R172" s="128" t="str">
        <f>IF(SP_SUL!P174="","*",SP_SUL!P174)</f>
        <v>*</v>
      </c>
      <c r="S172" s="110" t="str">
        <f>IF(SP_SUL!Q174="","*",CONCATENATE(SP_SUL!Q174," ",SP_SUL!R174))</f>
        <v>*</v>
      </c>
      <c r="T172" s="110" t="str">
        <f>IF(SP_SUL!V174="","*",SP_SUL!V174)</f>
        <v>*</v>
      </c>
      <c r="U172" s="110" t="str">
        <f>IF(SP_SUL!W174="","*",SP_SUL!W174)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*</v>
      </c>
      <c r="C173" s="109" t="str">
        <f>IF(SP_SUL!Z175="","*",SP_SUL!Z175)</f>
        <v>*</v>
      </c>
      <c r="D173" s="110" t="str">
        <f>IF(SP_SUL!S175="","*",SP_SUL!S175)</f>
        <v>-</v>
      </c>
      <c r="E173" s="110" t="str">
        <f>IF(SP_SUL!T175="","*",SP_SUL!T175)</f>
        <v>-</v>
      </c>
      <c r="F173" s="110" t="str">
        <f>IF(SP_SUL!B175="","*",SP_SUL!B175)</f>
        <v>*</v>
      </c>
      <c r="G173" s="110" t="str">
        <f>IF(SP_SUL!D175="","*",SP_SUL!D175)</f>
        <v>*</v>
      </c>
      <c r="H173" s="110" t="str">
        <f>IF(SP_SUL!F175="","*",SP_SUL!F175)</f>
        <v>*</v>
      </c>
      <c r="I173" s="110" t="str">
        <f>IF(SP_SUL!H175="","*",SP_SUL!H175)</f>
        <v>*</v>
      </c>
      <c r="J173" s="110" t="str">
        <f>IF(SP_SUL!I175="","*",SP_SUL!I175)</f>
        <v>*</v>
      </c>
      <c r="K173" s="110" t="str">
        <f>IF(SP_SUL!M175="","*",SP_SUL!M175)</f>
        <v>-</v>
      </c>
      <c r="L173" s="110" t="str">
        <f>IF(SP_SUL!N175="","*",SP_SUL!N175)</f>
        <v>-</v>
      </c>
      <c r="M173" s="111" t="str">
        <f>IF(SP_SUL!J175="","*",SP_SUL!J175)</f>
        <v>*</v>
      </c>
      <c r="N173" s="270" t="str">
        <f>IF(SP_SUL!K175="","*",SP_SUL!K175)</f>
        <v>*</v>
      </c>
      <c r="O173" s="270" t="str">
        <f>IF(SP_SUL!L175="","*",SP_SUL!L175)</f>
        <v>-</v>
      </c>
      <c r="P173" s="111"/>
      <c r="Q173" s="128" t="str">
        <f>IF(SP_SUL!O175="","*",SP_SUL!O175)</f>
        <v>*</v>
      </c>
      <c r="R173" s="128" t="str">
        <f>IF(SP_SUL!P175="","*",SP_SUL!P175)</f>
        <v>*</v>
      </c>
      <c r="S173" s="110" t="str">
        <f>IF(SP_SUL!Q175="","*",CONCATENATE(SP_SUL!Q175," ",SP_SUL!R175))</f>
        <v>*</v>
      </c>
      <c r="T173" s="110" t="str">
        <f>IF(SP_SUL!V175="","*",SP_SUL!V175)</f>
        <v>*</v>
      </c>
      <c r="U173" s="110" t="str">
        <f>IF(SP_SUL!W175="","*",SP_SUL!W175)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110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110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*</v>
      </c>
      <c r="C176" s="109" t="str">
        <f>IF(SP_SUL!Z178="","*",SP_SUL!Z178)</f>
        <v>*</v>
      </c>
      <c r="D176" s="110" t="str">
        <f>IF(SP_SUL!S178="","*",SP_SUL!S178)</f>
        <v>-</v>
      </c>
      <c r="E176" s="110" t="str">
        <f>IF(SP_SUL!T178="","*",SP_SUL!T178)</f>
        <v>-</v>
      </c>
      <c r="F176" s="110" t="str">
        <f>IF(SP_SUL!B178="","*",SP_SUL!B178)</f>
        <v>*</v>
      </c>
      <c r="G176" s="110" t="str">
        <f>IF(SP_SUL!D178="","*",SP_SUL!D178)</f>
        <v>*</v>
      </c>
      <c r="H176" s="110" t="str">
        <f>IF(SP_SUL!F178="","*",SP_SUL!F178)</f>
        <v>*</v>
      </c>
      <c r="I176" s="110" t="str">
        <f>IF(SP_SUL!H178="","*",SP_SUL!H178)</f>
        <v>*</v>
      </c>
      <c r="J176" s="110" t="str">
        <f>IF(SP_SUL!I178="","*",SP_SUL!I178)</f>
        <v>*</v>
      </c>
      <c r="K176" s="110" t="str">
        <f>IF(SP_SUL!M178="","*",SP_SUL!M178)</f>
        <v>-</v>
      </c>
      <c r="L176" s="110" t="str">
        <f>IF(SP_SUL!N178="","*",SP_SUL!N178)</f>
        <v>-</v>
      </c>
      <c r="M176" s="111" t="str">
        <f>IF(SP_SUL!J178="","*",SP_SUL!J178)</f>
        <v>*</v>
      </c>
      <c r="N176" s="270" t="str">
        <f>IF(SP_SUL!K178="","*",SP_SUL!K178)</f>
        <v>*</v>
      </c>
      <c r="O176" s="270" t="str">
        <f>IF(SP_SUL!L178="","*",SP_SUL!L178)</f>
        <v>-</v>
      </c>
      <c r="P176" s="111"/>
      <c r="Q176" s="128" t="str">
        <f>IF(SP_SUL!O178="","*",SP_SUL!O178)</f>
        <v>*</v>
      </c>
      <c r="R176" s="128" t="str">
        <f>IF(SP_SUL!P178="","*",SP_SUL!P178)</f>
        <v>*</v>
      </c>
      <c r="S176" s="110" t="str">
        <f>IF(SP_SUL!Q178="","*",CONCATENATE(SP_SUL!Q178," ",SP_SUL!R178))</f>
        <v>*</v>
      </c>
      <c r="T176" s="110" t="str">
        <f>IF(SP_SUL!V178="","*",SP_SUL!V178)</f>
        <v>*</v>
      </c>
      <c r="U176" s="110" t="str">
        <f>IF(SP_SUL!W178="","*",SP_SUL!W178)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*</v>
      </c>
      <c r="C177" s="109" t="str">
        <f>IF(SP_SUL!Z179="","*",SP_SUL!Z179)</f>
        <v>*</v>
      </c>
      <c r="D177" s="110" t="str">
        <f>IF(SP_SUL!S179="","*",SP_SUL!S179)</f>
        <v>-</v>
      </c>
      <c r="E177" s="110" t="str">
        <f>IF(SP_SUL!T179="","*",SP_SUL!T179)</f>
        <v>-</v>
      </c>
      <c r="F177" s="110" t="str">
        <f>IF(SP_SUL!B179="","*",SP_SUL!B179)</f>
        <v>*</v>
      </c>
      <c r="G177" s="110" t="str">
        <f>IF(SP_SUL!D179="","*",SP_SUL!D179)</f>
        <v>*</v>
      </c>
      <c r="H177" s="110" t="str">
        <f>IF(SP_SUL!F179="","*",SP_SUL!F179)</f>
        <v>*</v>
      </c>
      <c r="I177" s="110" t="str">
        <f>IF(SP_SUL!H179="","*",SP_SUL!H179)</f>
        <v>*</v>
      </c>
      <c r="J177" s="110" t="str">
        <f>IF(SP_SUL!I179="","*",SP_SUL!I179)</f>
        <v>*</v>
      </c>
      <c r="K177" s="110" t="str">
        <f>IF(SP_SUL!M179="","*",SP_SUL!M179)</f>
        <v>-</v>
      </c>
      <c r="L177" s="110" t="str">
        <f>IF(SP_SUL!N179="","*",SP_SUL!N179)</f>
        <v>-</v>
      </c>
      <c r="M177" s="111" t="str">
        <f>IF(SP_SUL!J179="","*",SP_SUL!J179)</f>
        <v>*</v>
      </c>
      <c r="N177" s="270" t="str">
        <f>IF(SP_SUL!K179="","*",SP_SUL!K179)</f>
        <v>*</v>
      </c>
      <c r="O177" s="270" t="str">
        <f>IF(SP_SUL!L179="","*",SP_SUL!L179)</f>
        <v>-</v>
      </c>
      <c r="P177" s="111"/>
      <c r="Q177" s="128" t="str">
        <f>IF(SP_SUL!O179="","*",SP_SUL!O179)</f>
        <v>*</v>
      </c>
      <c r="R177" s="128" t="str">
        <f>IF(SP_SUL!P179="","*",SP_SUL!P179)</f>
        <v>*</v>
      </c>
      <c r="S177" s="110" t="str">
        <f>IF(SP_SUL!Q179="","*",CONCATENATE(SP_SUL!Q179," ",SP_SUL!R179))</f>
        <v>*</v>
      </c>
      <c r="T177" s="110" t="str">
        <f>IF(SP_SUL!V179="","*",SP_SUL!V179)</f>
        <v>*</v>
      </c>
      <c r="U177" s="110" t="str">
        <f>IF(SP_SUL!W179="","*",SP_SUL!W179)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*</v>
      </c>
      <c r="C178" s="109" t="str">
        <f>IF(SP_SUL!Z180="","*",SP_SUL!Z180)</f>
        <v>*</v>
      </c>
      <c r="D178" s="110" t="str">
        <f>IF(SP_SUL!S180="","*",SP_SUL!S180)</f>
        <v>-</v>
      </c>
      <c r="E178" s="110" t="str">
        <f>IF(SP_SUL!T180="","*",SP_SUL!T180)</f>
        <v>-</v>
      </c>
      <c r="F178" s="110" t="str">
        <f>IF(SP_SUL!B180="","*",SP_SUL!B180)</f>
        <v>*</v>
      </c>
      <c r="G178" s="110" t="str">
        <f>IF(SP_SUL!D180="","*",SP_SUL!D180)</f>
        <v>*</v>
      </c>
      <c r="H178" s="110" t="str">
        <f>IF(SP_SUL!F180="","*",SP_SUL!F180)</f>
        <v>*</v>
      </c>
      <c r="I178" s="110" t="str">
        <f>IF(SP_SUL!H180="","*",SP_SUL!H180)</f>
        <v>*</v>
      </c>
      <c r="J178" s="110" t="str">
        <f>IF(SP_SUL!I180="","*",SP_SUL!I180)</f>
        <v>*</v>
      </c>
      <c r="K178" s="110" t="str">
        <f>IF(SP_SUL!M180="","*",SP_SUL!M180)</f>
        <v>-</v>
      </c>
      <c r="L178" s="110" t="str">
        <f>IF(SP_SUL!N180="","*",SP_SUL!N180)</f>
        <v>-</v>
      </c>
      <c r="M178" s="111" t="str">
        <f>IF(SP_SUL!J180="","*",SP_SUL!J180)</f>
        <v>*</v>
      </c>
      <c r="N178" s="270" t="str">
        <f>IF(SP_SUL!K180="","*",SP_SUL!K180)</f>
        <v>*</v>
      </c>
      <c r="O178" s="270" t="str">
        <f>IF(SP_SUL!L180="","*",SP_SUL!L180)</f>
        <v>-</v>
      </c>
      <c r="P178" s="111"/>
      <c r="Q178" s="128" t="str">
        <f>IF(SP_SUL!O180="","*",SP_SUL!O180)</f>
        <v>*</v>
      </c>
      <c r="R178" s="128" t="str">
        <f>IF(SP_SUL!P180="","*",SP_SUL!P180)</f>
        <v>*</v>
      </c>
      <c r="S178" s="110" t="str">
        <f>IF(SP_SUL!Q180="","*",CONCATENATE(SP_SUL!Q180," ",SP_SUL!R180))</f>
        <v>*</v>
      </c>
      <c r="T178" s="110" t="str">
        <f>IF(SP_SUL!V180="","*",SP_SUL!V180)</f>
        <v>*</v>
      </c>
      <c r="U178" s="110" t="str">
        <f>IF(SP_SUL!W180="","*",SP_SUL!W180)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*</v>
      </c>
      <c r="C179" s="109" t="str">
        <f>IF(SP_SUL!Z181="","*",SP_SUL!Z181)</f>
        <v>*</v>
      </c>
      <c r="D179" s="110" t="str">
        <f>IF(SP_SUL!S181="","*",SP_SUL!S181)</f>
        <v>-</v>
      </c>
      <c r="E179" s="110" t="str">
        <f>IF(SP_SUL!T181="","*",SP_SUL!T181)</f>
        <v>-</v>
      </c>
      <c r="F179" s="110" t="str">
        <f>IF(SP_SUL!B181="","*",SP_SUL!B181)</f>
        <v>*</v>
      </c>
      <c r="G179" s="110" t="str">
        <f>IF(SP_SUL!D181="","*",SP_SUL!D181)</f>
        <v>*</v>
      </c>
      <c r="H179" s="110" t="str">
        <f>IF(SP_SUL!F181="","*",SP_SUL!F181)</f>
        <v>*</v>
      </c>
      <c r="I179" s="110" t="str">
        <f>IF(SP_SUL!H181="","*",SP_SUL!H181)</f>
        <v>*</v>
      </c>
      <c r="J179" s="110" t="str">
        <f>IF(SP_SUL!I181="","*",SP_SUL!I181)</f>
        <v>*</v>
      </c>
      <c r="K179" s="110" t="str">
        <f>IF(SP_SUL!M181="","*",SP_SUL!M181)</f>
        <v>-</v>
      </c>
      <c r="L179" s="110" t="str">
        <f>IF(SP_SUL!N181="","*",SP_SUL!N181)</f>
        <v>-</v>
      </c>
      <c r="M179" s="111" t="str">
        <f>IF(SP_SUL!J181="","*",SP_SUL!J181)</f>
        <v>*</v>
      </c>
      <c r="N179" s="270" t="str">
        <f>IF(SP_SUL!K181="","*",SP_SUL!K181)</f>
        <v>*</v>
      </c>
      <c r="O179" s="270" t="str">
        <f>IF(SP_SUL!L181="","*",SP_SUL!L181)</f>
        <v>-</v>
      </c>
      <c r="P179" s="111"/>
      <c r="Q179" s="128" t="str">
        <f>IF(SP_SUL!O181="","*",SP_SUL!O181)</f>
        <v>*</v>
      </c>
      <c r="R179" s="128" t="str">
        <f>IF(SP_SUL!P181="","*",SP_SUL!P181)</f>
        <v>*</v>
      </c>
      <c r="S179" s="110" t="str">
        <f>IF(SP_SUL!Q181="","*",CONCATENATE(SP_SUL!Q181," ",SP_SUL!R181))</f>
        <v>*</v>
      </c>
      <c r="T179" s="110" t="str">
        <f>IF(SP_SUL!V181="","*",SP_SUL!V181)</f>
        <v>*</v>
      </c>
      <c r="U179" s="110" t="str">
        <f>IF(SP_SUL!W181="","*",SP_SUL!W181)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*</v>
      </c>
      <c r="C180" s="109" t="str">
        <f>IF(SP_SUL!Z182="","*",SP_SUL!Z182)</f>
        <v>*</v>
      </c>
      <c r="D180" s="110" t="str">
        <f>IF(SP_SUL!S182="","*",SP_SUL!S182)</f>
        <v>-</v>
      </c>
      <c r="E180" s="110" t="str">
        <f>IF(SP_SUL!T182="","*",SP_SUL!T182)</f>
        <v>-</v>
      </c>
      <c r="F180" s="110" t="str">
        <f>IF(SP_SUL!B182="","*",SP_SUL!B182)</f>
        <v>*</v>
      </c>
      <c r="G180" s="110" t="str">
        <f>IF(SP_SUL!D182="","*",SP_SUL!D182)</f>
        <v>*</v>
      </c>
      <c r="H180" s="110" t="str">
        <f>IF(SP_SUL!F182="","*",SP_SUL!F182)</f>
        <v>*</v>
      </c>
      <c r="I180" s="110" t="str">
        <f>IF(SP_SUL!H182="","*",SP_SUL!H182)</f>
        <v>*</v>
      </c>
      <c r="J180" s="110" t="str">
        <f>IF(SP_SUL!I182="","*",SP_SUL!I182)</f>
        <v>*</v>
      </c>
      <c r="K180" s="110" t="str">
        <f>IF(SP_SUL!M182="","*",SP_SUL!M182)</f>
        <v>-</v>
      </c>
      <c r="L180" s="110" t="str">
        <f>IF(SP_SUL!N182="","*",SP_SUL!N182)</f>
        <v>-</v>
      </c>
      <c r="M180" s="111" t="str">
        <f>IF(SP_SUL!J182="","*",SP_SUL!J182)</f>
        <v>*</v>
      </c>
      <c r="N180" s="270" t="str">
        <f>IF(SP_SUL!K182="","*",SP_SUL!K182)</f>
        <v>*</v>
      </c>
      <c r="O180" s="270" t="str">
        <f>IF(SP_SUL!L182="","*",SP_SUL!L182)</f>
        <v>-</v>
      </c>
      <c r="P180" s="111"/>
      <c r="Q180" s="128" t="str">
        <f>IF(SP_SUL!O182="","*",SP_SUL!O182)</f>
        <v>*</v>
      </c>
      <c r="R180" s="128" t="str">
        <f>IF(SP_SUL!P182="","*",SP_SUL!P182)</f>
        <v>*</v>
      </c>
      <c r="S180" s="110" t="str">
        <f>IF(SP_SUL!Q182="","*",CONCATENATE(SP_SUL!Q182," ",SP_SUL!R182))</f>
        <v>*</v>
      </c>
      <c r="T180" s="110" t="str">
        <f>IF(SP_SUL!V182="","*",SP_SUL!V182)</f>
        <v>*</v>
      </c>
      <c r="U180" s="110" t="str">
        <f>IF(SP_SUL!W182="","*",SP_SUL!W182)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*</v>
      </c>
      <c r="C181" s="109" t="str">
        <f>IF(SP_SUL!Z183="","*",SP_SUL!Z183)</f>
        <v>*</v>
      </c>
      <c r="D181" s="110" t="str">
        <f>IF(SP_SUL!S183="","*",SP_SUL!S183)</f>
        <v>-</v>
      </c>
      <c r="E181" s="110" t="str">
        <f>IF(SP_SUL!T183="","*",SP_SUL!T183)</f>
        <v>-</v>
      </c>
      <c r="F181" s="110" t="str">
        <f>IF(SP_SUL!B183="","*",SP_SUL!B183)</f>
        <v>*</v>
      </c>
      <c r="G181" s="110" t="str">
        <f>IF(SP_SUL!D183="","*",SP_SUL!D183)</f>
        <v>*</v>
      </c>
      <c r="H181" s="110" t="str">
        <f>IF(SP_SUL!F183="","*",SP_SUL!F183)</f>
        <v>*</v>
      </c>
      <c r="I181" s="110" t="str">
        <f>IF(SP_SUL!H183="","*",SP_SUL!H183)</f>
        <v>*</v>
      </c>
      <c r="J181" s="110" t="str">
        <f>IF(SP_SUL!I183="","*",SP_SUL!I183)</f>
        <v>*</v>
      </c>
      <c r="K181" s="110" t="str">
        <f>IF(SP_SUL!M183="","*",SP_SUL!M183)</f>
        <v>-</v>
      </c>
      <c r="L181" s="110" t="str">
        <f>IF(SP_SUL!N183="","*",SP_SUL!N183)</f>
        <v>-</v>
      </c>
      <c r="M181" s="111" t="str">
        <f>IF(SP_SUL!J183="","*",SP_SUL!J183)</f>
        <v>*</v>
      </c>
      <c r="N181" s="270" t="str">
        <f>IF(SP_SUL!K183="","*",SP_SUL!K183)</f>
        <v>*</v>
      </c>
      <c r="O181" s="270" t="str">
        <f>IF(SP_SUL!L183="","*",SP_SUL!L183)</f>
        <v>-</v>
      </c>
      <c r="P181" s="111"/>
      <c r="Q181" s="128" t="str">
        <f>IF(SP_SUL!O183="","*",SP_SUL!O183)</f>
        <v>*</v>
      </c>
      <c r="R181" s="128" t="str">
        <f>IF(SP_SUL!P183="","*",SP_SUL!P183)</f>
        <v>*</v>
      </c>
      <c r="S181" s="110" t="str">
        <f>IF(SP_SUL!Q183="","*",CONCATENATE(SP_SUL!Q183," ",SP_SUL!R183))</f>
        <v>*</v>
      </c>
      <c r="T181" s="110" t="str">
        <f>IF(SP_SUL!V183="","*",SP_SUL!V183)</f>
        <v>*</v>
      </c>
      <c r="U181" s="110" t="str">
        <f>IF(SP_SUL!W183="","*",SP_SUL!W183)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*</v>
      </c>
      <c r="C182" s="109" t="str">
        <f>IF(SP_SUL!Z184="","*",SP_SUL!Z184)</f>
        <v>*</v>
      </c>
      <c r="D182" s="110" t="str">
        <f>IF(SP_SUL!S184="","*",SP_SUL!S184)</f>
        <v>-</v>
      </c>
      <c r="E182" s="110" t="str">
        <f>IF(SP_SUL!T184="","*",SP_SUL!T184)</f>
        <v>-</v>
      </c>
      <c r="F182" s="110" t="str">
        <f>IF(SP_SUL!B184="","*",SP_SUL!B184)</f>
        <v>*</v>
      </c>
      <c r="G182" s="110" t="str">
        <f>IF(SP_SUL!D184="","*",SP_SUL!D184)</f>
        <v>*</v>
      </c>
      <c r="H182" s="110" t="str">
        <f>IF(SP_SUL!F184="","*",SP_SUL!F184)</f>
        <v>*</v>
      </c>
      <c r="I182" s="110" t="str">
        <f>IF(SP_SUL!H184="","*",SP_SUL!H184)</f>
        <v>*</v>
      </c>
      <c r="J182" s="110" t="str">
        <f>IF(SP_SUL!I184="","*",SP_SUL!I184)</f>
        <v>*</v>
      </c>
      <c r="K182" s="110" t="str">
        <f>IF(SP_SUL!M184="","*",SP_SUL!M184)</f>
        <v>-</v>
      </c>
      <c r="L182" s="110" t="str">
        <f>IF(SP_SUL!N184="","*",SP_SUL!N184)</f>
        <v>-</v>
      </c>
      <c r="M182" s="111" t="str">
        <f>IF(SP_SUL!J184="","*",SP_SUL!J184)</f>
        <v>*</v>
      </c>
      <c r="N182" s="270" t="str">
        <f>IF(SP_SUL!K184="","*",SP_SUL!K184)</f>
        <v>*</v>
      </c>
      <c r="O182" s="270" t="str">
        <f>IF(SP_SUL!L184="","*",SP_SUL!L184)</f>
        <v>-</v>
      </c>
      <c r="P182" s="111"/>
      <c r="Q182" s="128" t="str">
        <f>IF(SP_SUL!O184="","*",SP_SUL!O184)</f>
        <v>*</v>
      </c>
      <c r="R182" s="128" t="str">
        <f>IF(SP_SUL!P184="","*",SP_SUL!P184)</f>
        <v>*</v>
      </c>
      <c r="S182" s="110" t="str">
        <f>IF(SP_SUL!Q184="","*",CONCATENATE(SP_SUL!Q184," ",SP_SUL!R184))</f>
        <v>*</v>
      </c>
      <c r="T182" s="110" t="str">
        <f>IF(SP_SUL!V184="","*",SP_SUL!V184)</f>
        <v>*</v>
      </c>
      <c r="U182" s="110" t="str">
        <f>IF(SP_SUL!W184="","*",SP_SUL!W184)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110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110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110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110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110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110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110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110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110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110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110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110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110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110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110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110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110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110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110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110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110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110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110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110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110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110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110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110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110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110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110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110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110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110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110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110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110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110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110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110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110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110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110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110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110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110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110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110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110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110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110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110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110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110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110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110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110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110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110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110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110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110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110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110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110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110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110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110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110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110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110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110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110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110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110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110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110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110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110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110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110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110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110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110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110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110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110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110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110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110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110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110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110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110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110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110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110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110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110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110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110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110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110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110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110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110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110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110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110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110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110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110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110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110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110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110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110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110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110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110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110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110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110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110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110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110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110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110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110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110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110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110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110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110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110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110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110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110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110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110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110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110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110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110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110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110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110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110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110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110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110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110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110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110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110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110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110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110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110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110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110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110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110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110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110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110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110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110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110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110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110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110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110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110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110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110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110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110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110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110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110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110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110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110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110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110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110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110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110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110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110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110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110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110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110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110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110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110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110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110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110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110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110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110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110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110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110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110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110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110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110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110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110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110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110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110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110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110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110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110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110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110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110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110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110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110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110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110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110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110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110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110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110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110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110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110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110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110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110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110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110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110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110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110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110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110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110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110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110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110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110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110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110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110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110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110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110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110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110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110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110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110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110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110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110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110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110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110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110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110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110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110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110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110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110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110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110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110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110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110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110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110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110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110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110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110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110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110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110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110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110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110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110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110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110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110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110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110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110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110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110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110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110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110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110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110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110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110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110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110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110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110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110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110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110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110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110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110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110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110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110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110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110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110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110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110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110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110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110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110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110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110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110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110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110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110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110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110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110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110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110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110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110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110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110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110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110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110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110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110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110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110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110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110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110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110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110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110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110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110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110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110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110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110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110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110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110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110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110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110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110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110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110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110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110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110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110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110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110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110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110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110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110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110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110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110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110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110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110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110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110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110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110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110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110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110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110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110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110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110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110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110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110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110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110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110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110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110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110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110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110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110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110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110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110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110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110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110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110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110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110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110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110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110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110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110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110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110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110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110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110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110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110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110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149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110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149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149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110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149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149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110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149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149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110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149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149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110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149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149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110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149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149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110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149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149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110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149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149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110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149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149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110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149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149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110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149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149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110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149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149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110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149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149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110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149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149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110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149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149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110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149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149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110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149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149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110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149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149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110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149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149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110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149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149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110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149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149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110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149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149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110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149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149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110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149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149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110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149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149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110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149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149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110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149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149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110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149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149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110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149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149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110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149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149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110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149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149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110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149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149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110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149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149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110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149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149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110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149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149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110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149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149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110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149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149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110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149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149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110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149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149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110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149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149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110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149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149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110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149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149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110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149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149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110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149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149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110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149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149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110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149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149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110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149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149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110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149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149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110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149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149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110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149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149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110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149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149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110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149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149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110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149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149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110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149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149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110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149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149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110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149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149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110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149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149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110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149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149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110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149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149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110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149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149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110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149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149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110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149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149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110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149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149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110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149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149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110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149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149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110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149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149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110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149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149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110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149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149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110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149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149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110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149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149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110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149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149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110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149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149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110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149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149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110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149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149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110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149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149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110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149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149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110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149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149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110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149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149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110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149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149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110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149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149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110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149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149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110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149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149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110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149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149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110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149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149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110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149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149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110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149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149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110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149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149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110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149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149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110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149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149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110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149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149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110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149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149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110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149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149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110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149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149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110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149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149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110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149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149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110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149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149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110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149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149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110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149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149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110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149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149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110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149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149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110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149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149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110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149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149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110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149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149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110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149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149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110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149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149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110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149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149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110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149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149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110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149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149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110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149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149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110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149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149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110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149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149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110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149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149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110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149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149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110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149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149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110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149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149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110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149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149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110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149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149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110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149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149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110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149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149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110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149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149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110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149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149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110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149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149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110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149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149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110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149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149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110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149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149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110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149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149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110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149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149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110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149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149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110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149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149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110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149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149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110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149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149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110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149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149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110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149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149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110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149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149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110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149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149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110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149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149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110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149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149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110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149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149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110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149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149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110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149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149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110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149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149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110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149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149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110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149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149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110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149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149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110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149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149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110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149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149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110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149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149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110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149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149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110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149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149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110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149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149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110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149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149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110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149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149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110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149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149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110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149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149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110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149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149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110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149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149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110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149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149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110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149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149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110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149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149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110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149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149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110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149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149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110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149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149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110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149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149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110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149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149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110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149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149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110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149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149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110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149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149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110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149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149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110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149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149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110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149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149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110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149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149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110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149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149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110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149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149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110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149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149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110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149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149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110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149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149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110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149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149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110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149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149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110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149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149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110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149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149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110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149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149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110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149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149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110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149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149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110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149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149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110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149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149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110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149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149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110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149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149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110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149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149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110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149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149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110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149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149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110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149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149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110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149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149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110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149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149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110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149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149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110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149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149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110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149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149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110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149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149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110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149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149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110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149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149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110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149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149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110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149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149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110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149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149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110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149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149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110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149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149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110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149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149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110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149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149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110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149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149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110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149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149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110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149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149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110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149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149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110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149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149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110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149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149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110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149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149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110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149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149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110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149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149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110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149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149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110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149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149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110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149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149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110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149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149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110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149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149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110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149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149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110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149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149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110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149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149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110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149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149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110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149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149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110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149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149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110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149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149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110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149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149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110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149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149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110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149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149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110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149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149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110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149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149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110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149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149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110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149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149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110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149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149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110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149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149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110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149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149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110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149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149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110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149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149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110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149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149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110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149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149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110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149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149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110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149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149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110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149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149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110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149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149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110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149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149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110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149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149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110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149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149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110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149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149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110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149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149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110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149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149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110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149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149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110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149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149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110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149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149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110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149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149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110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149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149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110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149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149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110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149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149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110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149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149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110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149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149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110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149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149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110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149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149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110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149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149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110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149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149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110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149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149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110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149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149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110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149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149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110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149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149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110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149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149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110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149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149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110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149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149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110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149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149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110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149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149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110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149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149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110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149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149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110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149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149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110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149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149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110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149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149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110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149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149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110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149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149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110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149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149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110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149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149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110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149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149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110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149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149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110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149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149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110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149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149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110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149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149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110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149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149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110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149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149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110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149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149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110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149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149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110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149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149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110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149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149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110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149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149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110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149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149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110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149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149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110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149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149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110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149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149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110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149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149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110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149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149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110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149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149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110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149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149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110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149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149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110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149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149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110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149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149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110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149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149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110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149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149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110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149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149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110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149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149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110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149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149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110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149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149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110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149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149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110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149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149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110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149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149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110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149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149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110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149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149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110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149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149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110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149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149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110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149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149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110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149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149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110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149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149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110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149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149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110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149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149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110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149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149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110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149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149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110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149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149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110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149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149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110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149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149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110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149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149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110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149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149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110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149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149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110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149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149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110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149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149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110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149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149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110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149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149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110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149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149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110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149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149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110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149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149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110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149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149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110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149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149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110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149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149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110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149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149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110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149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149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110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149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149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110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149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149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110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149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149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110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149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149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110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149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149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110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149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149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110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149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149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110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149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149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110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149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149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110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149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149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110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149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149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110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149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149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110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149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149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110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149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149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110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149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149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110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149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149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110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149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149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110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149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149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110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149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149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110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149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149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110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149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149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110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149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149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110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149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149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110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149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149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110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149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149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110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149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149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110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149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149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110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149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149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110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149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149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110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149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149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110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149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149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110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149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149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110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149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149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110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149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149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110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149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149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110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149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149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110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149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149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110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149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149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110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149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149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110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149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149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110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149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149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110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149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149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110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149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149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110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149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149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110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149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149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110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149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149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110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149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149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110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149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149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110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149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149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110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149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149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110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149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149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110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149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149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110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149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149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110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149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149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110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149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149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110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149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149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110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149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149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110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149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149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110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149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149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110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149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149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110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149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149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110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149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149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110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149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149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110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149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149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110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149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149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110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149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149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110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149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149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110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149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149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110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149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149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110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149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149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110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149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149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110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149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149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110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149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149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110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149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149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110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149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149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110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149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149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110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149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149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110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149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149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110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149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149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110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149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149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110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149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149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110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149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149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110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149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149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110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149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149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110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149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149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110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149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149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110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149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149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110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149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149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110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149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149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110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149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149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110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149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149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110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149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149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110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149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149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110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149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149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110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149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149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110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149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149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110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149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149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110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149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149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110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149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149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110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149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149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110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149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149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110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149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149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110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149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149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110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149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149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110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149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149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110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149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149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110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149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149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110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149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149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110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149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149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110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149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149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110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149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149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110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149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149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110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149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149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110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149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149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110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149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149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110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149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149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110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149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149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110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149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149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110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149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149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110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149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149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110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149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149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110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149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149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110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149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149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110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149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149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110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149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149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110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149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149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110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149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149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110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149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149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110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149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149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110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149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149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110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149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149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110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149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149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110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149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149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110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149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149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110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149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149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110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149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149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110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149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149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110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149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149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110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149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149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110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149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149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110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149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149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110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149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149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110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149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149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110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149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149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110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149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149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110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149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149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110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149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149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110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149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149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110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149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149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110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149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149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110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149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149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110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149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149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110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149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149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110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149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149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110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149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149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110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149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149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110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149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149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110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149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149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110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149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149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110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149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149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110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149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149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110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149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149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110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149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149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110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149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149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110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149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149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110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149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149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110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149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149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110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149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149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110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149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149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110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149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149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110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149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149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110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149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149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110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149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149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110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149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149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110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149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149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110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149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149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110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149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149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110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149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149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110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149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149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110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149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149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110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149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149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110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149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149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110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149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149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110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149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149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110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149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149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110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149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149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110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149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149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110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149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149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110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149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149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110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149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149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110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149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149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110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149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149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110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149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149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110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149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149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110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149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149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110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149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149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110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149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149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110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149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149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110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149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149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110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149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149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110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149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149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110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149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149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110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149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149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110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149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149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110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149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149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110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149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149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110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149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149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110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149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149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110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149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149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110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149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149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110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149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149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110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149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149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110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149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149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110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149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149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110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149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149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110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149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149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110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149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149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110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149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149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110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149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149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110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149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149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110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149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149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110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149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149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110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149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149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110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149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149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110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149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149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110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149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149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110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149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149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110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149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149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110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149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149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110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149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149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110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149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149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110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149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149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110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149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149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110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149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149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110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149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149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110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149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149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110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149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149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110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149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149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110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149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149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110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149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149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110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149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149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110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149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149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110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149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149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110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149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149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110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149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149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110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149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149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110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149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149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110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149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149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110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149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149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110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149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149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110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149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149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110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149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149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110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149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149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110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149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149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110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149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149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110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149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149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110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149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149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110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149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149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110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149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149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110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149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149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110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149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149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110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149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149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110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149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149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110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149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149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110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149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149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110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149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149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110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149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149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110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149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149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110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149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149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110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149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149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110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149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149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110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149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149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110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149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149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110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149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149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110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149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149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110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149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149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110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149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149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110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149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149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110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149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149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110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149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149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110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149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149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110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149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149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110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149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149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110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149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149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110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149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149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110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149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149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110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149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149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110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149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149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110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149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149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110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149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149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110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149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149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110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149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149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110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149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149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110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149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149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110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149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149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110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149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149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110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149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149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110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149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149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110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149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149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110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149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149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110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149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149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110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149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149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110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149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149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110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149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149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110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149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149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110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149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149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110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149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149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110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149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149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110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149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149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110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149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149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110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149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149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110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149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149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110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149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149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110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149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149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110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149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149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110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149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149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110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149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149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110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149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149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110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149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149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110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149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149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110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149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149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110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149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149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110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149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149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110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149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149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110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149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149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110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149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149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110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149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149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110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149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149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110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149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149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110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149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149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110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149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149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110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149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149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110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149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149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110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149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149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110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149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149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110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149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149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110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149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149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110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149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149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110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149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149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110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149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149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110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149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149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110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149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149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110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149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149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110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149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149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110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149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149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110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149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149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110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149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149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110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149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149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110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149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149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110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149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149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110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149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149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110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149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149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110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149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149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110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149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149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110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149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149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110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149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149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110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149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149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110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149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149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110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149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149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110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149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149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110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149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149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110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149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149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110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149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149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110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149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149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110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149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149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110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149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149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110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149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149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110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149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149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110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149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149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110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149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149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110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149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149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110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149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149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110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149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149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110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149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149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110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149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149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110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149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149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110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149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149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110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149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149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110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149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149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110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149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149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110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149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149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110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149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149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110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149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149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110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149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149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110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149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149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110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149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149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110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149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149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110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149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149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110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149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149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110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149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149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110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149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149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110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149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149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110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149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149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110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149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149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110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149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149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110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149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149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110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149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149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110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149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149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110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149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149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110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149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149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110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149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149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110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149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149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110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149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149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110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149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149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110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149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149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110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149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149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110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149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149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110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149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149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110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149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149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110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149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149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110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149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149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110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149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149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110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149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149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110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149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149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110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149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149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110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149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149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110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149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149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110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149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149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110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149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149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110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149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149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110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149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149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110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149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149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110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149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149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110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149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149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110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149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149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110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149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149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110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149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149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110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149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149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110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149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149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110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149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149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110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149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149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110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149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149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110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149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149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110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149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149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110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149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149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110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149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149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110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149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149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110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149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149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110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149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149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110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149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149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110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149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149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110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149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149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110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149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149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110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149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149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110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149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149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110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149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149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110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149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149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110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149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149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110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149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149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110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149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149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110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149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149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110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1228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1229</v>
      </c>
      <c r="C2" s="96" t="s">
        <v>854</v>
      </c>
      <c r="D2" s="96" t="s">
        <v>856</v>
      </c>
      <c r="E2" s="96" t="s">
        <v>1230</v>
      </c>
      <c r="F2" s="96" t="s">
        <v>1231</v>
      </c>
      <c r="G2" s="96" t="s">
        <v>1232</v>
      </c>
      <c r="H2" s="96" t="s">
        <v>1233</v>
      </c>
      <c r="I2" s="96" t="s">
        <v>1234</v>
      </c>
      <c r="J2" s="96" t="s">
        <v>1235</v>
      </c>
      <c r="K2" s="131" t="s">
        <v>1236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 t="str">
        <f>IF(SP_SUL!B123="","*",SP_SUL!B123)</f>
        <v>*</v>
      </c>
      <c r="D121" s="121" t="str">
        <f>IF(SP_SUL!D123="","*",SP_SUL!D123)</f>
        <v>*</v>
      </c>
      <c r="E121" s="121" t="str">
        <f>IF(SP_SUL!H123="","*",SP_SUL!H123)</f>
        <v>*</v>
      </c>
      <c r="F121" s="137" t="str">
        <f>IF(SP_SUL!M123="","*",SP_SUL!M123)</f>
        <v>-</v>
      </c>
      <c r="G121" s="121" t="str">
        <f>IF(SP_SUL!I123="","*",SP_SUL!I123)</f>
        <v>*</v>
      </c>
      <c r="H121" s="121" t="str">
        <f>IF(SP_SUL!AB123="","*",SP_SUL!AB123)</f>
        <v>*</v>
      </c>
      <c r="I121" s="121" t="str">
        <f>IF(SP_SUL!AC123="","*",SP_SUL!AC123)</f>
        <v>*</v>
      </c>
      <c r="J121" s="122" t="str">
        <f>IF(SP_SUL!AA123="","*",SP_SUL!AA123)</f>
        <v>*</v>
      </c>
      <c r="K121" s="134" t="str">
        <f>IF(SP_SUL!AD123="","*",SP_SUL!AD123)</f>
        <v>*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-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 t="str">
        <f>IF(SP_SUL!B132="","*",SP_SUL!B132)</f>
        <v>*</v>
      </c>
      <c r="D130" s="121" t="str">
        <f>IF(SP_SUL!D132="","*",SP_SUL!D132)</f>
        <v>*</v>
      </c>
      <c r="E130" s="121" t="str">
        <f>IF(SP_SUL!H132="","*",SP_SUL!H132)</f>
        <v>*</v>
      </c>
      <c r="F130" s="137" t="str">
        <f>IF(SP_SUL!M132="","*",SP_SUL!M132)</f>
        <v>-</v>
      </c>
      <c r="G130" s="121" t="str">
        <f>IF(SP_SUL!I132="","*",SP_SUL!I132)</f>
        <v>*</v>
      </c>
      <c r="H130" s="121" t="str">
        <f>IF(SP_SUL!AB132="","*",SP_SUL!AB132)</f>
        <v>*</v>
      </c>
      <c r="I130" s="121" t="str">
        <f>IF(SP_SUL!AC132="","*",SP_SUL!AC132)</f>
        <v>*</v>
      </c>
      <c r="J130" s="122" t="str">
        <f>IF(SP_SUL!AA132="","*",SP_SUL!AA132)</f>
        <v>*</v>
      </c>
      <c r="K130" s="134" t="str">
        <f>IF(SP_SUL!AD132="","*",SP_SUL!AD132)</f>
        <v>*</v>
      </c>
    </row>
    <row r="131" spans="2:11" s="123" customFormat="1" hidden="1">
      <c r="B131" s="120" t="str">
        <f>IF(SP_SUL!Y133="","*",SP_SUL!Y133)</f>
        <v>*</v>
      </c>
      <c r="C131" s="121" t="str">
        <f>IF(SP_SUL!B133="","*",SP_SUL!B133)</f>
        <v>*</v>
      </c>
      <c r="D131" s="121" t="str">
        <f>IF(SP_SUL!D133="","*",SP_SUL!D133)</f>
        <v>*</v>
      </c>
      <c r="E131" s="121" t="str">
        <f>IF(SP_SUL!H133="","*",SP_SUL!H133)</f>
        <v>*</v>
      </c>
      <c r="F131" s="137" t="str">
        <f>IF(SP_SUL!M133="","*",SP_SUL!M133)</f>
        <v>-</v>
      </c>
      <c r="G131" s="121" t="str">
        <f>IF(SP_SUL!I133="","*",SP_SUL!I133)</f>
        <v>*</v>
      </c>
      <c r="H131" s="121" t="str">
        <f>IF(SP_SUL!AB133="","*",SP_SUL!AB133)</f>
        <v>*</v>
      </c>
      <c r="I131" s="121" t="str">
        <f>IF(SP_SUL!AC133="","*",SP_SUL!AC133)</f>
        <v>*</v>
      </c>
      <c r="J131" s="122" t="str">
        <f>IF(SP_SUL!AA133="","*",SP_SUL!AA133)</f>
        <v>*</v>
      </c>
      <c r="K131" s="134" t="str">
        <f>IF(SP_SUL!AD133="","*",SP_SUL!AD133)</f>
        <v>*</v>
      </c>
    </row>
    <row r="132" spans="2:11" s="123" customFormat="1" hidden="1">
      <c r="B132" s="120" t="str">
        <f>IF(SP_SUL!Y134="","*",SP_SUL!Y134)</f>
        <v>*</v>
      </c>
      <c r="C132" s="121" t="str">
        <f>IF(SP_SUL!B134="","*",SP_SUL!B134)</f>
        <v>*</v>
      </c>
      <c r="D132" s="121" t="str">
        <f>IF(SP_SUL!D134="","*",SP_SUL!D134)</f>
        <v>*</v>
      </c>
      <c r="E132" s="121" t="str">
        <f>IF(SP_SUL!H134="","*",SP_SUL!H134)</f>
        <v>*</v>
      </c>
      <c r="F132" s="137" t="str">
        <f>IF(SP_SUL!M134="","*",SP_SUL!M134)</f>
        <v>-</v>
      </c>
      <c r="G132" s="121" t="str">
        <f>IF(SP_SUL!I134="","*",SP_SUL!I134)</f>
        <v>*</v>
      </c>
      <c r="H132" s="121" t="str">
        <f>IF(SP_SUL!AB134="","*",SP_SUL!AB134)</f>
        <v>*</v>
      </c>
      <c r="I132" s="121" t="str">
        <f>IF(SP_SUL!AC134="","*",SP_SUL!AC134)</f>
        <v>*</v>
      </c>
      <c r="J132" s="122" t="str">
        <f>IF(SP_SUL!AA134="","*",SP_SUL!AA134)</f>
        <v>*</v>
      </c>
      <c r="K132" s="134" t="str">
        <f>IF(SP_SUL!AD134="","*",SP_SUL!AD134)</f>
        <v>*</v>
      </c>
    </row>
    <row r="133" spans="2:11" s="123" customFormat="1" hidden="1">
      <c r="B133" s="120" t="str">
        <f>IF(SP_SUL!Y135="","*",SP_SUL!Y135)</f>
        <v>*</v>
      </c>
      <c r="C133" s="121" t="str">
        <f>IF(SP_SUL!B135="","*",SP_SUL!B135)</f>
        <v>*</v>
      </c>
      <c r="D133" s="121" t="str">
        <f>IF(SP_SUL!D135="","*",SP_SUL!D135)</f>
        <v>*</v>
      </c>
      <c r="E133" s="121" t="str">
        <f>IF(SP_SUL!H135="","*",SP_SUL!H135)</f>
        <v>*</v>
      </c>
      <c r="F133" s="137" t="str">
        <f>IF(SP_SUL!M135="","*",SP_SUL!M135)</f>
        <v>-</v>
      </c>
      <c r="G133" s="121" t="str">
        <f>IF(SP_SUL!I135="","*",SP_SUL!I135)</f>
        <v>*</v>
      </c>
      <c r="H133" s="121" t="str">
        <f>IF(SP_SUL!AB135="","*",SP_SUL!AB135)</f>
        <v>*</v>
      </c>
      <c r="I133" s="121" t="str">
        <f>IF(SP_SUL!AC135="","*",SP_SUL!AC135)</f>
        <v>*</v>
      </c>
      <c r="J133" s="122" t="str">
        <f>IF(SP_SUL!AA135="","*",SP_SUL!AA135)</f>
        <v>*</v>
      </c>
      <c r="K133" s="134" t="str">
        <f>IF(SP_SUL!AD135="","*",SP_SUL!AD135)</f>
        <v>*</v>
      </c>
    </row>
    <row r="134" spans="2:11" s="123" customFormat="1" hidden="1">
      <c r="B134" s="120" t="str">
        <f>IF(SP_SUL!Y136="","*",SP_SUL!Y136)</f>
        <v>*</v>
      </c>
      <c r="C134" s="121" t="str">
        <f>IF(SP_SUL!B136="","*",SP_SUL!B136)</f>
        <v>*</v>
      </c>
      <c r="D134" s="121" t="str">
        <f>IF(SP_SUL!D136="","*",SP_SUL!D136)</f>
        <v>*</v>
      </c>
      <c r="E134" s="121" t="str">
        <f>IF(SP_SUL!H136="","*",SP_SUL!H136)</f>
        <v>*</v>
      </c>
      <c r="F134" s="137" t="str">
        <f>IF(SP_SUL!M136="","*",SP_SUL!M136)</f>
        <v>-</v>
      </c>
      <c r="G134" s="121" t="str">
        <f>IF(SP_SUL!I136="","*",SP_SUL!I136)</f>
        <v>*</v>
      </c>
      <c r="H134" s="121" t="str">
        <f>IF(SP_SUL!AB136="","*",SP_SUL!AB136)</f>
        <v>*</v>
      </c>
      <c r="I134" s="121" t="str">
        <f>IF(SP_SUL!AC136="","*",SP_SUL!AC136)</f>
        <v>*</v>
      </c>
      <c r="J134" s="122" t="str">
        <f>IF(SP_SUL!AA136="","*",SP_SUL!AA136)</f>
        <v>*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 t="str">
        <f>IF(SP_SUL!B137="","*",SP_SUL!B137)</f>
        <v>*</v>
      </c>
      <c r="D135" s="121" t="str">
        <f>IF(SP_SUL!D137="","*",SP_SUL!D137)</f>
        <v>*</v>
      </c>
      <c r="E135" s="121" t="str">
        <f>IF(SP_SUL!H137="","*",SP_SUL!H137)</f>
        <v>*</v>
      </c>
      <c r="F135" s="137" t="str">
        <f>IF(SP_SUL!M137="","*",SP_SUL!M137)</f>
        <v>-</v>
      </c>
      <c r="G135" s="121" t="str">
        <f>IF(SP_SUL!I137="","*",SP_SUL!I137)</f>
        <v>*</v>
      </c>
      <c r="H135" s="121" t="str">
        <f>IF(SP_SUL!AB137="","*",SP_SUL!AB137)</f>
        <v>*</v>
      </c>
      <c r="I135" s="121" t="str">
        <f>IF(SP_SUL!AC137="","*",SP_SUL!AC137)</f>
        <v>*</v>
      </c>
      <c r="J135" s="122" t="str">
        <f>IF(SP_SUL!AA137="","*",SP_SUL!AA137)</f>
        <v>*</v>
      </c>
      <c r="K135" s="134" t="str">
        <f>IF(SP_SUL!AD137="","*",SP_SUL!AD137)</f>
        <v>*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 t="str">
        <f>IF(SP_SUL!B139="","*",SP_SUL!B139)</f>
        <v>*</v>
      </c>
      <c r="D137" s="121" t="str">
        <f>IF(SP_SUL!D139="","*",SP_SUL!D139)</f>
        <v>*</v>
      </c>
      <c r="E137" s="121" t="str">
        <f>IF(SP_SUL!H139="","*",SP_SUL!H139)</f>
        <v>*</v>
      </c>
      <c r="F137" s="137" t="str">
        <f>IF(SP_SUL!M139="","*",SP_SUL!M139)</f>
        <v>-</v>
      </c>
      <c r="G137" s="121" t="str">
        <f>IF(SP_SUL!I139="","*",SP_SUL!I139)</f>
        <v>*</v>
      </c>
      <c r="H137" s="121" t="str">
        <f>IF(SP_SUL!AB139="","*",SP_SUL!AB139)</f>
        <v>*</v>
      </c>
      <c r="I137" s="121" t="str">
        <f>IF(SP_SUL!AC139="","*",SP_SUL!AC139)</f>
        <v>*</v>
      </c>
      <c r="J137" s="122" t="str">
        <f>IF(SP_SUL!AA139="","*",SP_SUL!AA139)</f>
        <v>*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 t="str">
        <f>IF(SP_SUL!B140="","*",SP_SUL!B140)</f>
        <v>*</v>
      </c>
      <c r="D138" s="121" t="str">
        <f>IF(SP_SUL!D140="","*",SP_SUL!D140)</f>
        <v>*</v>
      </c>
      <c r="E138" s="121" t="str">
        <f>IF(SP_SUL!H140="","*",SP_SUL!H140)</f>
        <v>*</v>
      </c>
      <c r="F138" s="137" t="str">
        <f>IF(SP_SUL!M140="","*",SP_SUL!M140)</f>
        <v>-</v>
      </c>
      <c r="G138" s="121" t="str">
        <f>IF(SP_SUL!I140="","*",SP_SUL!I140)</f>
        <v>*</v>
      </c>
      <c r="H138" s="121" t="str">
        <f>IF(SP_SUL!AB140="","*",SP_SUL!AB140)</f>
        <v>*</v>
      </c>
      <c r="I138" s="121" t="str">
        <f>IF(SP_SUL!AC140="","*",SP_SUL!AC140)</f>
        <v>*</v>
      </c>
      <c r="J138" s="122" t="str">
        <f>IF(SP_SUL!AA140="","*",SP_SUL!AA140)</f>
        <v>*</v>
      </c>
      <c r="K138" s="134" t="str">
        <f>IF(SP_SUL!AD140="","*",SP_SUL!AD140)</f>
        <v>*</v>
      </c>
    </row>
    <row r="139" spans="2:11" s="123" customFormat="1" hidden="1">
      <c r="B139" s="120" t="str">
        <f>IF(SP_SUL!Y141="","*",SP_SUL!Y141)</f>
        <v>*</v>
      </c>
      <c r="C139" s="121" t="str">
        <f>IF(SP_SUL!B141="","*",SP_SUL!B141)</f>
        <v>*</v>
      </c>
      <c r="D139" s="121" t="str">
        <f>IF(SP_SUL!D141="","*",SP_SUL!D141)</f>
        <v>*</v>
      </c>
      <c r="E139" s="121" t="str">
        <f>IF(SP_SUL!H141="","*",SP_SUL!H141)</f>
        <v>*</v>
      </c>
      <c r="F139" s="137" t="str">
        <f>IF(SP_SUL!M141="","*",SP_SUL!M141)</f>
        <v>-</v>
      </c>
      <c r="G139" s="121" t="str">
        <f>IF(SP_SUL!I141="","*",SP_SUL!I141)</f>
        <v>*</v>
      </c>
      <c r="H139" s="121" t="str">
        <f>IF(SP_SUL!AB141="","*",SP_SUL!AB141)</f>
        <v>*</v>
      </c>
      <c r="I139" s="121" t="str">
        <f>IF(SP_SUL!AC141="","*",SP_SUL!AC141)</f>
        <v>*</v>
      </c>
      <c r="J139" s="122" t="str">
        <f>IF(SP_SUL!AA141="","*",SP_SUL!AA141)</f>
        <v>*</v>
      </c>
      <c r="K139" s="134" t="str">
        <f>IF(SP_SUL!AD141="","*",SP_SUL!AD141)</f>
        <v>*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 t="str">
        <f>IF(SP_SUL!B144="","*",SP_SUL!B144)</f>
        <v>*</v>
      </c>
      <c r="D142" s="121" t="str">
        <f>IF(SP_SUL!D144="","*",SP_SUL!D144)</f>
        <v>*</v>
      </c>
      <c r="E142" s="121" t="str">
        <f>IF(SP_SUL!H144="","*",SP_SUL!H144)</f>
        <v>*</v>
      </c>
      <c r="F142" s="137" t="str">
        <f>IF(SP_SUL!M144="","*",SP_SUL!M144)</f>
        <v>-</v>
      </c>
      <c r="G142" s="121" t="str">
        <f>IF(SP_SUL!I144="","*",SP_SUL!I144)</f>
        <v>*</v>
      </c>
      <c r="H142" s="121" t="str">
        <f>IF(SP_SUL!AB144="","*",SP_SUL!AB144)</f>
        <v>*</v>
      </c>
      <c r="I142" s="121" t="str">
        <f>IF(SP_SUL!AC144="","*",SP_SUL!AC144)</f>
        <v>*</v>
      </c>
      <c r="J142" s="122" t="str">
        <f>IF(SP_SUL!AA144="","*",SP_SUL!AA144)</f>
        <v>*</v>
      </c>
      <c r="K142" s="134" t="str">
        <f>IF(SP_SUL!AD144="","*",SP_SUL!AD144)</f>
        <v>*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*</v>
      </c>
      <c r="E143" s="121" t="str">
        <f>IF(SP_SUL!H145="","*",SP_SUL!H145)</f>
        <v>*</v>
      </c>
      <c r="F143" s="137" t="str">
        <f>IF(SP_SUL!M145="","*",SP_SUL!M145)</f>
        <v>-</v>
      </c>
      <c r="G143" s="121" t="str">
        <f>IF(SP_SUL!I145="","*",SP_SUL!I145)</f>
        <v>*</v>
      </c>
      <c r="H143" s="121" t="str">
        <f>IF(SP_SUL!AB145="","*",SP_SUL!AB145)</f>
        <v>*</v>
      </c>
      <c r="I143" s="121" t="str">
        <f>IF(SP_SUL!AC145="","*",SP_SUL!AC145)</f>
        <v>*</v>
      </c>
      <c r="J143" s="122" t="str">
        <f>IF(SP_SUL!AA145="","*",SP_SUL!AA145)</f>
        <v>*</v>
      </c>
      <c r="K143" s="134" t="str">
        <f>IF(SP_SUL!AD145="","*",SP_SUL!AD145)</f>
        <v>*</v>
      </c>
    </row>
    <row r="144" spans="2:11" s="123" customFormat="1" hidden="1">
      <c r="B144" s="120" t="str">
        <f>IF(SP_SUL!Y148="","*",SP_SUL!Y148)</f>
        <v>*</v>
      </c>
      <c r="C144" s="121" t="str">
        <f>IF(SP_SUL!B148="","*",SP_SUL!B148)</f>
        <v>*</v>
      </c>
      <c r="D144" s="121" t="str">
        <f>IF(SP_SUL!D148="","*",SP_SUL!D148)</f>
        <v>*</v>
      </c>
      <c r="E144" s="121" t="str">
        <f>IF(SP_SUL!H148="","*",SP_SUL!H148)</f>
        <v>*</v>
      </c>
      <c r="F144" s="137" t="str">
        <f>IF(SP_SUL!M148="","*",SP_SUL!M148)</f>
        <v>-</v>
      </c>
      <c r="G144" s="121" t="str">
        <f>IF(SP_SUL!I148="","*",SP_SUL!I148)</f>
        <v>*</v>
      </c>
      <c r="H144" s="121" t="str">
        <f>IF(SP_SUL!AB148="","*",SP_SUL!AB148)</f>
        <v>*</v>
      </c>
      <c r="I144" s="121" t="str">
        <f>IF(SP_SUL!AC148="","*",SP_SUL!AC148)</f>
        <v>*</v>
      </c>
      <c r="J144" s="122" t="str">
        <f>IF(SP_SUL!AA148="","*",SP_SUL!AA148)</f>
        <v>*</v>
      </c>
      <c r="K144" s="134" t="str">
        <f>IF(SP_SUL!AD148="","*",SP_SUL!AD148)</f>
        <v>*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 t="str">
        <f>IF(SP_SUL!B150="","*",SP_SUL!B150)</f>
        <v>*</v>
      </c>
      <c r="D146" s="121" t="str">
        <f>IF(SP_SUL!D150="","*",SP_SUL!D150)</f>
        <v>*</v>
      </c>
      <c r="E146" s="121" t="str">
        <f>IF(SP_SUL!H150="","*",SP_SUL!H150)</f>
        <v>*</v>
      </c>
      <c r="F146" s="137" t="str">
        <f>IF(SP_SUL!M150="","*",SP_SUL!M150)</f>
        <v>-</v>
      </c>
      <c r="G146" s="121" t="str">
        <f>IF(SP_SUL!I150="","*",SP_SUL!I150)</f>
        <v>*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 t="str">
        <f>IF(SP_SUL!B151="","*",SP_SUL!B151)</f>
        <v>*</v>
      </c>
      <c r="D147" s="121" t="str">
        <f>IF(SP_SUL!D151="","*",SP_SUL!D151)</f>
        <v>*</v>
      </c>
      <c r="E147" s="121" t="str">
        <f>IF(SP_SUL!H151="","*",SP_SUL!H151)</f>
        <v>*</v>
      </c>
      <c r="F147" s="137" t="str">
        <f>IF(SP_SUL!M151="","*",SP_SUL!M151)</f>
        <v>-</v>
      </c>
      <c r="G147" s="121" t="str">
        <f>IF(SP_SUL!I151="","*",SP_SUL!I151)</f>
        <v>*</v>
      </c>
      <c r="H147" s="121" t="str">
        <f>IF(SP_SUL!AB151="","*",SP_SUL!AB151)</f>
        <v>*</v>
      </c>
      <c r="I147" s="121" t="str">
        <f>IF(SP_SUL!AC151="","*",SP_SUL!AC151)</f>
        <v>*</v>
      </c>
      <c r="J147" s="122" t="str">
        <f>IF(SP_SUL!AA151="","*",SP_SUL!AA151)</f>
        <v>*</v>
      </c>
      <c r="K147" s="134" t="str">
        <f>IF(SP_SUL!AD151="","*",SP_SUL!AD151)</f>
        <v>*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 t="str">
        <f>IF(SP_SUL!B154="","*",SP_SUL!B154)</f>
        <v>*</v>
      </c>
      <c r="D150" s="121" t="str">
        <f>IF(SP_SUL!D154="","*",SP_SUL!D154)</f>
        <v>*</v>
      </c>
      <c r="E150" s="121" t="str">
        <f>IF(SP_SUL!H154="","*",SP_SUL!H154)</f>
        <v>*</v>
      </c>
      <c r="F150" s="137" t="str">
        <f>IF(SP_SUL!M154="","*",SP_SUL!M154)</f>
        <v>-</v>
      </c>
      <c r="G150" s="121" t="str">
        <f>IF(SP_SUL!I154="","*",SP_SUL!I154)</f>
        <v>*</v>
      </c>
      <c r="H150" s="121" t="str">
        <f>IF(SP_SUL!AB154="","*",SP_SUL!AB154)</f>
        <v>*</v>
      </c>
      <c r="I150" s="121" t="str">
        <f>IF(SP_SUL!AC154="","*",SP_SUL!AC154)</f>
        <v>*</v>
      </c>
      <c r="J150" s="122" t="str">
        <f>IF(SP_SUL!AA154="","*",SP_SUL!AA154)</f>
        <v>*</v>
      </c>
      <c r="K150" s="134" t="str">
        <f>IF(SP_SUL!AD154="","*",SP_SUL!AD154)</f>
        <v>*</v>
      </c>
    </row>
    <row r="151" spans="2:11" s="123" customFormat="1" hidden="1">
      <c r="B151" s="120" t="str">
        <f>IF(SP_SUL!Y155="","*",SP_SUL!Y155)</f>
        <v>*</v>
      </c>
      <c r="C151" s="121" t="str">
        <f>IF(SP_SUL!B155="","*",SP_SUL!B155)</f>
        <v>*</v>
      </c>
      <c r="D151" s="121" t="str">
        <f>IF(SP_SUL!D155="","*",SP_SUL!D155)</f>
        <v>*</v>
      </c>
      <c r="E151" s="121" t="str">
        <f>IF(SP_SUL!H155="","*",SP_SUL!H155)</f>
        <v>*</v>
      </c>
      <c r="F151" s="137" t="str">
        <f>IF(SP_SUL!M155="","*",SP_SUL!M155)</f>
        <v>-</v>
      </c>
      <c r="G151" s="121" t="str">
        <f>IF(SP_SUL!I155="","*",SP_SUL!I155)</f>
        <v>*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 t="str">
        <f>IF(SP_SUL!B156="","*",SP_SUL!B156)</f>
        <v>*</v>
      </c>
      <c r="D152" s="121" t="str">
        <f>IF(SP_SUL!D156="","*",SP_SUL!D156)</f>
        <v>*</v>
      </c>
      <c r="E152" s="121" t="str">
        <f>IF(SP_SUL!H156="","*",SP_SUL!H156)</f>
        <v>*</v>
      </c>
      <c r="F152" s="137" t="str">
        <f>IF(SP_SUL!M156="","*",SP_SUL!M156)</f>
        <v>-</v>
      </c>
      <c r="G152" s="121" t="str">
        <f>IF(SP_SUL!I156="","*",SP_SUL!I156)</f>
        <v>*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 t="str">
        <f>IF(SP_SUL!B159="","*",SP_SUL!B159)</f>
        <v>*</v>
      </c>
      <c r="D154" s="121" t="str">
        <f>IF(SP_SUL!D159="","*",SP_SUL!D159)</f>
        <v>*</v>
      </c>
      <c r="E154" s="121" t="str">
        <f>IF(SP_SUL!H159="","*",SP_SUL!H159)</f>
        <v>*</v>
      </c>
      <c r="F154" s="137" t="str">
        <f>IF(SP_SUL!M159="","*",SP_SUL!M159)</f>
        <v>-</v>
      </c>
      <c r="G154" s="121" t="str">
        <f>IF(SP_SUL!I159="","*",SP_SUL!I159)</f>
        <v>*</v>
      </c>
      <c r="H154" s="121" t="str">
        <f>IF(SP_SUL!AB159="","*",SP_SUL!AB159)</f>
        <v>*</v>
      </c>
      <c r="I154" s="121" t="str">
        <f>IF(SP_SUL!AC159="","*",SP_SUL!AC159)</f>
        <v>*</v>
      </c>
      <c r="J154" s="122" t="str">
        <f>IF(SP_SUL!AA159="","*",SP_SUL!AA159)</f>
        <v>*</v>
      </c>
      <c r="K154" s="134" t="str">
        <f>IF(SP_SUL!AD159="","*",SP_SUL!AD159)</f>
        <v>*</v>
      </c>
    </row>
    <row r="155" spans="2:11" s="123" customFormat="1" hidden="1">
      <c r="B155" s="120" t="str">
        <f>IF(SP_SUL!Y160="","*",SP_SUL!Y160)</f>
        <v>*</v>
      </c>
      <c r="C155" s="121" t="str">
        <f>IF(SP_SUL!B160="","*",SP_SUL!B160)</f>
        <v>*</v>
      </c>
      <c r="D155" s="121" t="str">
        <f>IF(SP_SUL!D160="","*",SP_SUL!D160)</f>
        <v>*</v>
      </c>
      <c r="E155" s="121" t="str">
        <f>IF(SP_SUL!H160="","*",SP_SUL!H160)</f>
        <v>*</v>
      </c>
      <c r="F155" s="137" t="str">
        <f>IF(SP_SUL!M160="","*",SP_SUL!M160)</f>
        <v>-</v>
      </c>
      <c r="G155" s="121" t="str">
        <f>IF(SP_SUL!I160="","*",SP_SUL!I160)</f>
        <v>*</v>
      </c>
      <c r="H155" s="121" t="str">
        <f>IF(SP_SUL!AB160="","*",SP_SUL!AB160)</f>
        <v>*</v>
      </c>
      <c r="I155" s="121" t="str">
        <f>IF(SP_SUL!AC160="","*",SP_SUL!AC160)</f>
        <v>*</v>
      </c>
      <c r="J155" s="122" t="str">
        <f>IF(SP_SUL!AA160="","*",SP_SUL!AA160)</f>
        <v>*</v>
      </c>
      <c r="K155" s="134" t="str">
        <f>IF(SP_SUL!AD160="","*",SP_SUL!AD160)</f>
        <v>*</v>
      </c>
    </row>
    <row r="156" spans="2:11" s="123" customFormat="1" hidden="1">
      <c r="B156" s="120" t="str">
        <f>IF(SP_SUL!Y161="","*",SP_SUL!Y161)</f>
        <v>*</v>
      </c>
      <c r="C156" s="121" t="str">
        <f>IF(SP_SUL!B161="","*",SP_SUL!B161)</f>
        <v>*</v>
      </c>
      <c r="D156" s="121" t="str">
        <f>IF(SP_SUL!D161="","*",SP_SUL!D161)</f>
        <v>*</v>
      </c>
      <c r="E156" s="121" t="str">
        <f>IF(SP_SUL!H161="","*",SP_SUL!H161)</f>
        <v>*</v>
      </c>
      <c r="F156" s="137" t="str">
        <f>IF(SP_SUL!M161="","*",SP_SUL!M161)</f>
        <v>-</v>
      </c>
      <c r="G156" s="121" t="str">
        <f>IF(SP_SUL!I161="","*",SP_SUL!I161)</f>
        <v>*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 t="str">
        <f>IF(SP_SUL!B162="","*",SP_SUL!B162)</f>
        <v>*</v>
      </c>
      <c r="D157" s="121" t="str">
        <f>IF(SP_SUL!D162="","*",SP_SUL!D162)</f>
        <v>*</v>
      </c>
      <c r="E157" s="121" t="str">
        <f>IF(SP_SUL!H162="","*",SP_SUL!H162)</f>
        <v>*</v>
      </c>
      <c r="F157" s="137" t="str">
        <f>IF(SP_SUL!M162="","*",SP_SUL!M162)</f>
        <v>-</v>
      </c>
      <c r="G157" s="121" t="str">
        <f>IF(SP_SUL!I162="","*",SP_SUL!I162)</f>
        <v>*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 t="str">
        <f>IF(SP_SUL!B164="","*",SP_SUL!B164)</f>
        <v>*</v>
      </c>
      <c r="D158" s="121" t="str">
        <f>IF(SP_SUL!D164="","*",SP_SUL!D164)</f>
        <v>*</v>
      </c>
      <c r="E158" s="121" t="str">
        <f>IF(SP_SUL!H164="","*",SP_SUL!H164)</f>
        <v>*</v>
      </c>
      <c r="F158" s="137" t="str">
        <f>IF(SP_SUL!M164="","*",SP_SUL!M164)</f>
        <v>-</v>
      </c>
      <c r="G158" s="121" t="str">
        <f>IF(SP_SUL!I164="","*",SP_SUL!I164)</f>
        <v>*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 t="str">
        <f>IF(SP_SUL!B165="","*",SP_SUL!B165)</f>
        <v>*</v>
      </c>
      <c r="D159" s="121" t="str">
        <f>IF(SP_SUL!D165="","*",SP_SUL!D165)</f>
        <v>*</v>
      </c>
      <c r="E159" s="121" t="str">
        <f>IF(SP_SUL!H165="","*",SP_SUL!H165)</f>
        <v>*</v>
      </c>
      <c r="F159" s="137" t="str">
        <f>IF(SP_SUL!M165="","*",SP_SUL!M165)</f>
        <v>-</v>
      </c>
      <c r="G159" s="121" t="str">
        <f>IF(SP_SUL!I165="","*",SP_SUL!I165)</f>
        <v>*</v>
      </c>
      <c r="H159" s="121" t="str">
        <f>IF(SP_SUL!AB165="","*",SP_SUL!AB165)</f>
        <v>*</v>
      </c>
      <c r="I159" s="121" t="str">
        <f>IF(SP_SUL!AC165="","*",SP_SUL!AC165)</f>
        <v>*</v>
      </c>
      <c r="J159" s="122" t="str">
        <f>IF(SP_SUL!AA165="","*",SP_SUL!AA165)</f>
        <v>*</v>
      </c>
      <c r="K159" s="134" t="str">
        <f>IF(SP_SUL!AD165="","*",SP_SUL!AD165)</f>
        <v>*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 t="str">
        <f>IF(SP_SUL!B167="","*",SP_SUL!B167)</f>
        <v>*</v>
      </c>
      <c r="D161" s="121" t="str">
        <f>IF(SP_SUL!D167="","*",SP_SUL!D167)</f>
        <v>*</v>
      </c>
      <c r="E161" s="121" t="str">
        <f>IF(SP_SUL!H167="","*",SP_SUL!H167)</f>
        <v>*</v>
      </c>
      <c r="F161" s="137" t="str">
        <f>IF(SP_SUL!M167="","*",SP_SUL!M167)</f>
        <v>-</v>
      </c>
      <c r="G161" s="121" t="str">
        <f>IF(SP_SUL!I167="","*",SP_SUL!I167)</f>
        <v>*</v>
      </c>
      <c r="H161" s="121" t="str">
        <f>IF(SP_SUL!AB167="","*",SP_SUL!AB167)</f>
        <v>*</v>
      </c>
      <c r="I161" s="121" t="str">
        <f>IF(SP_SUL!AC167="","*",SP_SUL!AC167)</f>
        <v>*</v>
      </c>
      <c r="J161" s="122" t="str">
        <f>IF(SP_SUL!AA167="","*",SP_SUL!AA167)</f>
        <v>*</v>
      </c>
      <c r="K161" s="134" t="str">
        <f>IF(SP_SUL!AD167="","*",SP_SUL!AD167)</f>
        <v>*</v>
      </c>
    </row>
    <row r="162" spans="2:11" s="123" customFormat="1" hidden="1">
      <c r="B162" s="120" t="str">
        <f>IF(SP_SUL!Y168="","*",SP_SUL!Y168)</f>
        <v>*</v>
      </c>
      <c r="C162" s="121" t="str">
        <f>IF(SP_SUL!B168="","*",SP_SUL!B168)</f>
        <v>*</v>
      </c>
      <c r="D162" s="121" t="str">
        <f>IF(SP_SUL!D168="","*",SP_SUL!D168)</f>
        <v>*</v>
      </c>
      <c r="E162" s="121" t="str">
        <f>IF(SP_SUL!H168="","*",SP_SUL!H168)</f>
        <v>*</v>
      </c>
      <c r="F162" s="137" t="str">
        <f>IF(SP_SUL!M168="","*",SP_SUL!M168)</f>
        <v>-</v>
      </c>
      <c r="G162" s="121" t="str">
        <f>IF(SP_SUL!I168="","*",SP_SUL!I168)</f>
        <v>*</v>
      </c>
      <c r="H162" s="121" t="str">
        <f>IF(SP_SUL!AB168="","*",SP_SUL!AB168)</f>
        <v>*</v>
      </c>
      <c r="I162" s="121" t="str">
        <f>IF(SP_SUL!AC168="","*",SP_SUL!AC168)</f>
        <v>*</v>
      </c>
      <c r="J162" s="122" t="str">
        <f>IF(SP_SUL!AA168="","*",SP_SUL!AA168)</f>
        <v>*</v>
      </c>
      <c r="K162" s="134" t="str">
        <f>IF(SP_SUL!AD168="","*",SP_SUL!AD168)</f>
        <v>*</v>
      </c>
    </row>
    <row r="163" spans="2:11" s="123" customFormat="1" hidden="1">
      <c r="B163" s="120" t="str">
        <f>IF(SP_SUL!Y169="","*",SP_SUL!Y169)</f>
        <v>*</v>
      </c>
      <c r="C163" s="121" t="str">
        <f>IF(SP_SUL!B169="","*",SP_SUL!B169)</f>
        <v>*</v>
      </c>
      <c r="D163" s="121" t="str">
        <f>IF(SP_SUL!D169="","*",SP_SUL!D169)</f>
        <v>*</v>
      </c>
      <c r="E163" s="121" t="str">
        <f>IF(SP_SUL!H169="","*",SP_SUL!H169)</f>
        <v>*</v>
      </c>
      <c r="F163" s="137" t="str">
        <f>IF(SP_SUL!M169="","*",SP_SUL!M169)</f>
        <v>-</v>
      </c>
      <c r="G163" s="121" t="str">
        <f>IF(SP_SUL!I169="","*",SP_SUL!I169)</f>
        <v>*</v>
      </c>
      <c r="H163" s="121" t="str">
        <f>IF(SP_SUL!AB169="","*",SP_SUL!AB169)</f>
        <v>*</v>
      </c>
      <c r="I163" s="121" t="str">
        <f>IF(SP_SUL!AC169="","*",SP_SUL!AC169)</f>
        <v>*</v>
      </c>
      <c r="J163" s="122" t="str">
        <f>IF(SP_SUL!AA169="","*",SP_SUL!AA169)</f>
        <v>*</v>
      </c>
      <c r="K163" s="134" t="str">
        <f>IF(SP_SUL!AD169="","*",SP_SUL!AD169)</f>
        <v>*</v>
      </c>
    </row>
    <row r="164" spans="2:11" s="123" customFormat="1" hidden="1">
      <c r="B164" s="120" t="str">
        <f>IF(SP_SUL!Y171="","*",SP_SUL!Y171)</f>
        <v>*</v>
      </c>
      <c r="C164" s="121" t="str">
        <f>IF(SP_SUL!B171="","*",SP_SUL!B171)</f>
        <v>*</v>
      </c>
      <c r="D164" s="121" t="str">
        <f>IF(SP_SUL!D171="","*",SP_SUL!D171)</f>
        <v>*</v>
      </c>
      <c r="E164" s="121" t="str">
        <f>IF(SP_SUL!H171="","*",SP_SUL!H171)</f>
        <v>*</v>
      </c>
      <c r="F164" s="137" t="str">
        <f>IF(SP_SUL!M171="","*",SP_SUL!M171)</f>
        <v>-</v>
      </c>
      <c r="G164" s="121" t="str">
        <f>IF(SP_SUL!I171="","*",SP_SUL!I171)</f>
        <v>*</v>
      </c>
      <c r="H164" s="121" t="str">
        <f>IF(SP_SUL!AB171="","*",SP_SUL!AB171)</f>
        <v>*</v>
      </c>
      <c r="I164" s="121" t="str">
        <f>IF(SP_SUL!AC171="","*",SP_SUL!AC171)</f>
        <v>*</v>
      </c>
      <c r="J164" s="122" t="str">
        <f>IF(SP_SUL!AA171="","*",SP_SUL!AA171)</f>
        <v>*</v>
      </c>
      <c r="K164" s="134" t="str">
        <f>IF(SP_SUL!AD171="","*",SP_SUL!AD171)</f>
        <v>*</v>
      </c>
    </row>
    <row r="165" spans="2:11" s="123" customFormat="1" hidden="1">
      <c r="B165" s="120" t="str">
        <f>IF(SP_SUL!Y172="","*",SP_SUL!Y172)</f>
        <v>*</v>
      </c>
      <c r="C165" s="121" t="str">
        <f>IF(SP_SUL!B172="","*",SP_SUL!B172)</f>
        <v>*</v>
      </c>
      <c r="D165" s="121" t="str">
        <f>IF(SP_SUL!D172="","*",SP_SUL!D172)</f>
        <v>*</v>
      </c>
      <c r="E165" s="121" t="str">
        <f>IF(SP_SUL!H172="","*",SP_SUL!H172)</f>
        <v>*</v>
      </c>
      <c r="F165" s="137" t="str">
        <f>IF(SP_SUL!M172="","*",SP_SUL!M172)</f>
        <v>-</v>
      </c>
      <c r="G165" s="121" t="str">
        <f>IF(SP_SUL!I172="","*",SP_SUL!I172)</f>
        <v>*</v>
      </c>
      <c r="H165" s="121" t="str">
        <f>IF(SP_SUL!AB172="","*",SP_SUL!AB172)</f>
        <v>*</v>
      </c>
      <c r="I165" s="121" t="str">
        <f>IF(SP_SUL!AC172="","*",SP_SUL!AC172)</f>
        <v>*</v>
      </c>
      <c r="J165" s="122" t="str">
        <f>IF(SP_SUL!AA172="","*",SP_SUL!AA172)</f>
        <v>*</v>
      </c>
      <c r="K165" s="134" t="str">
        <f>IF(SP_SUL!AD172="","*",SP_SUL!AD172)</f>
        <v>*</v>
      </c>
    </row>
    <row r="166" spans="2:11" s="123" customFormat="1" hidden="1">
      <c r="B166" s="120" t="str">
        <f>IF(SP_SUL!Y174="","*",SP_SUL!Y174)</f>
        <v>*</v>
      </c>
      <c r="C166" s="121" t="str">
        <f>IF(SP_SUL!B174="","*",SP_SUL!B174)</f>
        <v>*</v>
      </c>
      <c r="D166" s="121" t="str">
        <f>IF(SP_SUL!D174="","*",SP_SUL!D174)</f>
        <v>*</v>
      </c>
      <c r="E166" s="121" t="str">
        <f>IF(SP_SUL!H174="","*",SP_SUL!H174)</f>
        <v>*</v>
      </c>
      <c r="F166" s="137" t="str">
        <f>IF(SP_SUL!M174="","*",SP_SUL!M174)</f>
        <v>-</v>
      </c>
      <c r="G166" s="121" t="str">
        <f>IF(SP_SUL!I174="","*",SP_SUL!I174)</f>
        <v>*</v>
      </c>
      <c r="H166" s="121" t="str">
        <f>IF(SP_SUL!AB174="","*",SP_SUL!AB174)</f>
        <v>*</v>
      </c>
      <c r="I166" s="121" t="str">
        <f>IF(SP_SUL!AC174="","*",SP_SUL!AC174)</f>
        <v>*</v>
      </c>
      <c r="J166" s="122" t="str">
        <f>IF(SP_SUL!AA174="","*",SP_SUL!AA174)</f>
        <v>*</v>
      </c>
      <c r="K166" s="134" t="str">
        <f>IF(SP_SUL!AD174="","*",SP_SUL!AD174)</f>
        <v>*</v>
      </c>
    </row>
    <row r="167" spans="2:11" s="123" customFormat="1" hidden="1">
      <c r="B167" s="120" t="str">
        <f>IF(SP_SUL!Y175="","*",SP_SUL!Y175)</f>
        <v>*</v>
      </c>
      <c r="C167" s="121" t="str">
        <f>IF(SP_SUL!B175="","*",SP_SUL!B175)</f>
        <v>*</v>
      </c>
      <c r="D167" s="121" t="str">
        <f>IF(SP_SUL!D175="","*",SP_SUL!D175)</f>
        <v>*</v>
      </c>
      <c r="E167" s="121" t="str">
        <f>IF(SP_SUL!H175="","*",SP_SUL!H175)</f>
        <v>*</v>
      </c>
      <c r="F167" s="137" t="str">
        <f>IF(SP_SUL!M175="","*",SP_SUL!M175)</f>
        <v>-</v>
      </c>
      <c r="G167" s="121" t="str">
        <f>IF(SP_SUL!I175="","*",SP_SUL!I175)</f>
        <v>*</v>
      </c>
      <c r="H167" s="121" t="str">
        <f>IF(SP_SUL!AB175="","*",SP_SUL!AB175)</f>
        <v>*</v>
      </c>
      <c r="I167" s="121" t="str">
        <f>IF(SP_SUL!AC175="","*",SP_SUL!AC175)</f>
        <v>*</v>
      </c>
      <c r="J167" s="122" t="str">
        <f>IF(SP_SUL!AA175="","*",SP_SUL!AA175)</f>
        <v>*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 t="str">
        <f>IF(SP_SUL!B178="","*",SP_SUL!B178)</f>
        <v>*</v>
      </c>
      <c r="D169" s="121" t="str">
        <f>IF(SP_SUL!D178="","*",SP_SUL!D178)</f>
        <v>*</v>
      </c>
      <c r="E169" s="121" t="str">
        <f>IF(SP_SUL!H178="","*",SP_SUL!H178)</f>
        <v>*</v>
      </c>
      <c r="F169" s="137" t="str">
        <f>IF(SP_SUL!M178="","*",SP_SUL!M178)</f>
        <v>-</v>
      </c>
      <c r="G169" s="121" t="str">
        <f>IF(SP_SUL!I178="","*",SP_SUL!I178)</f>
        <v>*</v>
      </c>
      <c r="H169" s="121" t="str">
        <f>IF(SP_SUL!AB178="","*",SP_SUL!AB178)</f>
        <v>*</v>
      </c>
      <c r="I169" s="121" t="str">
        <f>IF(SP_SUL!AC178="","*",SP_SUL!AC178)</f>
        <v>*</v>
      </c>
      <c r="J169" s="122" t="str">
        <f>IF(SP_SUL!AA178="","*",SP_SUL!AA178)</f>
        <v>*</v>
      </c>
      <c r="K169" s="134" t="str">
        <f>IF(SP_SUL!AD178="","*",SP_SUL!AD178)</f>
        <v>*</v>
      </c>
    </row>
    <row r="170" spans="2:11" s="123" customFormat="1" hidden="1">
      <c r="B170" s="120" t="str">
        <f>IF(SP_SUL!Y179="","*",SP_SUL!Y179)</f>
        <v>*</v>
      </c>
      <c r="C170" s="121" t="str">
        <f>IF(SP_SUL!B179="","*",SP_SUL!B179)</f>
        <v>*</v>
      </c>
      <c r="D170" s="121" t="str">
        <f>IF(SP_SUL!D179="","*",SP_SUL!D179)</f>
        <v>*</v>
      </c>
      <c r="E170" s="121" t="str">
        <f>IF(SP_SUL!H179="","*",SP_SUL!H179)</f>
        <v>*</v>
      </c>
      <c r="F170" s="137" t="str">
        <f>IF(SP_SUL!M179="","*",SP_SUL!M179)</f>
        <v>-</v>
      </c>
      <c r="G170" s="121" t="str">
        <f>IF(SP_SUL!I179="","*",SP_SUL!I179)</f>
        <v>*</v>
      </c>
      <c r="H170" s="121" t="str">
        <f>IF(SP_SUL!AB179="","*",SP_SUL!AB179)</f>
        <v>*</v>
      </c>
      <c r="I170" s="121" t="str">
        <f>IF(SP_SUL!AC179="","*",SP_SUL!AC179)</f>
        <v>*</v>
      </c>
      <c r="J170" s="122" t="str">
        <f>IF(SP_SUL!AA179="","*",SP_SUL!AA179)</f>
        <v>*</v>
      </c>
      <c r="K170" s="134" t="str">
        <f>IF(SP_SUL!AD179="","*",SP_SUL!AD179)</f>
        <v>*</v>
      </c>
    </row>
    <row r="171" spans="2:11" s="123" customFormat="1" hidden="1">
      <c r="B171" s="120" t="str">
        <f>IF(SP_SUL!Y180="","*",SP_SUL!Y180)</f>
        <v>*</v>
      </c>
      <c r="C171" s="121" t="str">
        <f>IF(SP_SUL!B180="","*",SP_SUL!B180)</f>
        <v>*</v>
      </c>
      <c r="D171" s="121" t="str">
        <f>IF(SP_SUL!D180="","*",SP_SUL!D180)</f>
        <v>*</v>
      </c>
      <c r="E171" s="121" t="str">
        <f>IF(SP_SUL!H180="","*",SP_SUL!H180)</f>
        <v>*</v>
      </c>
      <c r="F171" s="137" t="str">
        <f>IF(SP_SUL!M180="","*",SP_SUL!M180)</f>
        <v>-</v>
      </c>
      <c r="G171" s="121" t="str">
        <f>IF(SP_SUL!I180="","*",SP_SUL!I180)</f>
        <v>*</v>
      </c>
      <c r="H171" s="121" t="str">
        <f>IF(SP_SUL!AB180="","*",SP_SUL!AB180)</f>
        <v>*</v>
      </c>
      <c r="I171" s="121" t="str">
        <f>IF(SP_SUL!AC180="","*",SP_SUL!AC180)</f>
        <v>*</v>
      </c>
      <c r="J171" s="122" t="str">
        <f>IF(SP_SUL!AA180="","*",SP_SUL!AA180)</f>
        <v>*</v>
      </c>
      <c r="K171" s="134" t="str">
        <f>IF(SP_SUL!AD180="","*",SP_SUL!AD180)</f>
        <v>*</v>
      </c>
    </row>
    <row r="172" spans="2:11" s="123" customFormat="1" hidden="1">
      <c r="B172" s="120" t="str">
        <f>IF(SP_SUL!Y181="","*",SP_SUL!Y181)</f>
        <v>*</v>
      </c>
      <c r="C172" s="121" t="str">
        <f>IF(SP_SUL!B181="","*",SP_SUL!B181)</f>
        <v>*</v>
      </c>
      <c r="D172" s="121" t="str">
        <f>IF(SP_SUL!D181="","*",SP_SUL!D181)</f>
        <v>*</v>
      </c>
      <c r="E172" s="121" t="str">
        <f>IF(SP_SUL!H181="","*",SP_SUL!H181)</f>
        <v>*</v>
      </c>
      <c r="F172" s="137" t="str">
        <f>IF(SP_SUL!M181="","*",SP_SUL!M181)</f>
        <v>-</v>
      </c>
      <c r="G172" s="121" t="str">
        <f>IF(SP_SUL!I181="","*",SP_SUL!I181)</f>
        <v>*</v>
      </c>
      <c r="H172" s="121" t="str">
        <f>IF(SP_SUL!AB181="","*",SP_SUL!AB181)</f>
        <v>*</v>
      </c>
      <c r="I172" s="121" t="str">
        <f>IF(SP_SUL!AC181="","*",SP_SUL!AC181)</f>
        <v>*</v>
      </c>
      <c r="J172" s="122" t="str">
        <f>IF(SP_SUL!AA181="","*",SP_SUL!AA181)</f>
        <v>*</v>
      </c>
      <c r="K172" s="134" t="str">
        <f>IF(SP_SUL!AD181="","*",SP_SUL!AD181)</f>
        <v>*</v>
      </c>
    </row>
    <row r="173" spans="2:11" s="123" customFormat="1" hidden="1">
      <c r="B173" s="120" t="str">
        <f>IF(SP_SUL!Y183="","*",SP_SUL!Y183)</f>
        <v>*</v>
      </c>
      <c r="C173" s="121" t="str">
        <f>IF(SP_SUL!B183="","*",SP_SUL!B183)</f>
        <v>*</v>
      </c>
      <c r="D173" s="121" t="str">
        <f>IF(SP_SUL!D183="","*",SP_SUL!D183)</f>
        <v>*</v>
      </c>
      <c r="E173" s="121" t="str">
        <f>IF(SP_SUL!H183="","*",SP_SUL!H183)</f>
        <v>*</v>
      </c>
      <c r="F173" s="137" t="str">
        <f>IF(SP_SUL!M183="","*",SP_SUL!M183)</f>
        <v>-</v>
      </c>
      <c r="G173" s="121" t="str">
        <f>IF(SP_SUL!I183="","*",SP_SUL!I183)</f>
        <v>*</v>
      </c>
      <c r="H173" s="121" t="str">
        <f>IF(SP_SUL!AB183="","*",SP_SUL!AB183)</f>
        <v>*</v>
      </c>
      <c r="I173" s="121" t="str">
        <f>IF(SP_SUL!AC183="","*",SP_SUL!AC183)</f>
        <v>*</v>
      </c>
      <c r="J173" s="122" t="str">
        <f>IF(SP_SUL!AA183="","*",SP_SUL!AA183)</f>
        <v>*</v>
      </c>
      <c r="K173" s="134" t="str">
        <f>IF(SP_SUL!AD183="","*",SP_SUL!AD183)</f>
        <v>*</v>
      </c>
    </row>
    <row r="174" spans="2:11" s="123" customFormat="1" hidden="1">
      <c r="B174" s="120" t="str">
        <f>IF(SP_SUL!Y184="","*",SP_SUL!Y184)</f>
        <v>*</v>
      </c>
      <c r="C174" s="121" t="str">
        <f>IF(SP_SUL!B184="","*",SP_SUL!B184)</f>
        <v>*</v>
      </c>
      <c r="D174" s="121" t="str">
        <f>IF(SP_SUL!D184="","*",SP_SUL!D184)</f>
        <v>*</v>
      </c>
      <c r="E174" s="121" t="str">
        <f>IF(SP_SUL!H184="","*",SP_SUL!H184)</f>
        <v>*</v>
      </c>
      <c r="F174" s="137" t="str">
        <f>IF(SP_SUL!M184="","*",SP_SUL!M184)</f>
        <v>-</v>
      </c>
      <c r="G174" s="121" t="str">
        <f>IF(SP_SUL!I184="","*",SP_SUL!I184)</f>
        <v>*</v>
      </c>
      <c r="H174" s="121" t="str">
        <f>IF(SP_SUL!AB184="","*",SP_SUL!AB184)</f>
        <v>*</v>
      </c>
      <c r="I174" s="121" t="str">
        <f>IF(SP_SUL!AC184="","*",SP_SUL!AC184)</f>
        <v>*</v>
      </c>
      <c r="J174" s="122" t="str">
        <f>IF(SP_SUL!AA184="","*",SP_SUL!AA184)</f>
        <v>*</v>
      </c>
      <c r="K174" s="134" t="str">
        <f>IF(SP_SUL!AD184="","*",SP_SUL!AD184)</f>
        <v>*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2025-12-05T12:36:36Z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