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47" documentId="120_S{118792C3-22EF-5104-A093-F22BFE3913F3}" xr6:coauthVersionLast="47" xr6:coauthVersionMax="47" xr10:uidLastSave="{F5A5EA55-9B1A-4ECD-9192-29861A837B6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8" i="1" l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<sst xmlns="http://schemas.openxmlformats.org/spreadsheetml/2006/main" count="4318" uniqueCount="1226">
  <si>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</si>
  <si>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</si>
  <si>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</si>
  <si>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</si>
  <si>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</si>
  <si>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</si>
  <si>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</si>
  <si>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</si>
  <si>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</si>
  <si>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</si>
  <si>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</si>
  <si>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</si>
  <si>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</si>
  <si>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</si>
  <si>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</si>
  <si>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</si>
  <si>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</si>
  <si>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</si>
  <si>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</si>
  <si>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</si>
  <si>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</si>
  <si>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</si>
  <si>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</si>
  <si>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</si>
  <si>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</si>
  <si>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</si>
  <si>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</si>
  <si>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</si>
  <si>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</si>
  <si>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</si>
  <si>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</si>
  <si>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</si>
  <si>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</si>
  <si>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</si>
  <si>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</si>
  <si>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</si>
  <si>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</si>
  <si>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</si>
  <si>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</si>
  <si>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</si>
  <si>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</si>
  <si>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</si>
  <si>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</si>
  <si>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</si>
  <si>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</si>
  <si>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</si>
  <si>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</si>
  <si>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</si>
  <si>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</si>
  <si>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</si>
  <si>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</si>
  <si>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</si>
  <si>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</si>
  <si>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</si>
  <si>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</si>
  <si>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</si>
  <si>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</si>
  <si>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</si>
  <si>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</si>
  <si>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</si>
  <si>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</si>
  <si>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</si>
  <si>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</si>
  <si>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</si>
  <si>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</si>
  <si>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</si>
  <si>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</si>
  <si>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</si>
  <si>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</si>
  <si>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</si>
  <si>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</si>
  <si>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</si>
  <si>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</si>
  <si>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</si>
  <si>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</si>
  <si>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</si>
  <si>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</si>
  <si>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</si>
  <si>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</si>
  <si>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</si>
  <si>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</si>
  <si>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</si>
  <si>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</si>
  <si>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</si>
  <si>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</si>
  <si>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</si>
  <si>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</si>
  <si>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</si>
  <si>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</si>
  <si>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</si>
  <si>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</si>
  <si>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</si>
  <si>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</si>
  <si>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</si>
  <si>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</si>
  <si>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</si>
  <si>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</si>
  <si>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</si>
  <si>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</si>
  <si>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</si>
  <si>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</si>
  <si>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</si>
  <si>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</si>
  <si>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</si>
  <si>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</si>
  <si>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</si>
  <si>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</si>
  <si>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</si>
  <si>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</si>
  <si>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</si>
  <si>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</si>
  <si>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</si>
  <si>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</si>
  <si>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</si>
  <si>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</si>
  <si>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</si>
  <si>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</si>
  <si>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</si>
  <si>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</si>
  <si>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</si>
  <si>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</si>
  <si>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</si>
  <si>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</si>
  <si>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</si>
  <si>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</si>
  <si>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</si>
  <si>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</si>
  <si>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</si>
  <si>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</si>
  <si>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</si>
  <si>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</si>
  <si>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</si>
  <si>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</si>
  <si>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</si>
  <si>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</si>
  <si>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</si>
  <si>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</si>
  <si>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</si>
  <si>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</si>
  <si>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</si>
  <si>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</si>
  <si>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</si>
  <si>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</si>
  <si>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</si>
  <si>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</si>
  <si>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</si>
  <si>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</si>
  <si>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</si>
  <si>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</si>
  <si>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</si>
  <si>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</si>
  <si>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</si>
  <si>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</si>
  <si>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</si>
  <si>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</si>
  <si>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</si>
  <si>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</si>
  <si>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</si>
  <si>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</si>
  <si>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</si>
  <si>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</si>
  <si>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</si>
  <si>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</si>
  <si>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</si>
  <si>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</si>
  <si>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</si>
  <si>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</si>
  <si>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</si>
  <si>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</si>
  <si>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</si>
  <si>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</si>
  <si>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</si>
  <si>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</si>
  <si>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</si>
  <si>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</si>
  <si>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</si>
  <si>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</si>
  <si>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</si>
  <si>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</si>
  <si>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</si>
  <si>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</si>
  <si>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</si>
  <si>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</si>
  <si>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</si>
  <si>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</si>
  <si>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</si>
  <si>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</si>
  <si>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</si>
  <si>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</si>
  <si>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</si>
  <si>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</si>
  <si>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</si>
  <si>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</si>
  <si>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</si>
  <si>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</si>
  <si>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</si>
  <si>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</si>
  <si>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</si>
  <si>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</si>
  <si>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</si>
  <si>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</si>
  <si>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</si>
  <si>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</si>
  <si>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</si>
  <si>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</si>
  <si>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</si>
  <si>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</si>
  <si>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</si>
  <si>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</si>
  <si>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</si>
  <si>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</si>
  <si>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</si>
  <si>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</si>
  <si>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</si>
  <si>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</si>
  <si>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</si>
  <si>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</si>
  <si>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</si>
  <si>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</si>
  <si>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</si>
  <si>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</si>
  <si>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</si>
  <si>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</si>
  <si>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</si>
  <si>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</si>
  <si>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</si>
  <si>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</si>
  <si>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</si>
  <si>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</si>
  <si>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</si>
  <si>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</si>
  <si>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</si>
  <si>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</si>
  <si>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</si>
  <si>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</si>
  <si>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</si>
  <si>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</si>
  <si>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</si>
  <si>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</si>
  <si>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</si>
  <si>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</si>
  <si>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</si>
  <si>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</si>
  <si>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</si>
  <si>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</si>
  <si>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</si>
  <si>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</si>
  <si>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</si>
  <si>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</si>
  <si>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</si>
  <si>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</si>
  <si>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</si>
  <si>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</si>
  <si>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</si>
  <si>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</si>
  <si>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</si>
  <si>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</si>
  <si>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</si>
  <si>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</si>
  <si>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</si>
  <si>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</si>
  <si>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</si>
  <si>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</si>
  <si>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</si>
  <si>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</si>
  <si>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</si>
  <si>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</si>
  <si>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</si>
  <si>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</si>
  <si>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</si>
  <si>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</si>
  <si>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</si>
  <si>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</si>
  <si>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</si>
  <si>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</si>
  <si>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</si>
  <si>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</si>
  <si>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</si>
  <si>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</si>
  <si>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</si>
  <si>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</si>
  <si>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</si>
  <si>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</si>
  <si>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</si>
  <si>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</si>
  <si>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</si>
  <si>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</si>
  <si>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</si>
  <si>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</si>
  <si>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</si>
  <si>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</si>
  <si>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</si>
  <si>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</si>
  <si>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</si>
  <si>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</si>
  <si>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</si>
  <si>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</si>
  <si>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</si>
  <si>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</si>
  <si>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</si>
  <si>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</si>
  <si>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</si>
  <si>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</si>
  <si>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</si>
  <si>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</si>
  <si>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</si>
  <si>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</si>
  <si>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</si>
  <si>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</si>
  <si>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</si>
  <si>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</si>
  <si>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</si>
  <si>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</si>
  <si>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</si>
  <si>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</si>
  <si>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</si>
  <si>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</si>
  <si>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</si>
  <si>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</si>
  <si>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</si>
  <si>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</si>
  <si>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</si>
  <si>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</si>
  <si>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</si>
  <si>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</si>
  <si>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</si>
  <si>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</si>
  <si>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</si>
  <si>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</si>
  <si>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</si>
  <si>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</si>
  <si>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</si>
  <si>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</si>
  <si>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</si>
  <si>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</si>
  <si>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</si>
  <si>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</si>
  <si>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</si>
  <si>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</si>
  <si>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</si>
  <si>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</si>
  <si>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</si>
  <si>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</si>
  <si>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</si>
  <si>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</si>
  <si>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</si>
  <si>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</si>
  <si>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</si>
  <si>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</si>
  <si>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</si>
  <si>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</si>
  <si>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</si>
  <si>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</si>
  <si>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</si>
  <si>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</si>
  <si>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</si>
  <si>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</si>
  <si>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</si>
  <si>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</si>
  <si>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</si>
  <si>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</si>
  <si>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</si>
  <si>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</si>
  <si>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</si>
  <si>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</si>
  <si>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</si>
  <si>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</si>
  <si>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</si>
  <si>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</si>
  <si>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</si>
  <si>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</si>
  <si>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</si>
  <si>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</si>
  <si>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</si>
  <si>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</si>
  <si>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</si>
  <si>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</si>
  <si>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</si>
  <si>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</si>
  <si>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</si>
  <si>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</si>
  <si>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</si>
  <si>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</si>
  <si>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</si>
  <si>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</si>
  <si>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</si>
  <si>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</si>
  <si>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</si>
  <si>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</si>
  <si>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</si>
  <si>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</si>
  <si>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</si>
  <si>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</si>
  <si>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</si>
  <si>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</si>
  <si>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</si>
  <si>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</si>
  <si>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</si>
  <si>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</si>
  <si>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</si>
  <si>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</si>
  <si>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</si>
  <si>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</si>
  <si>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</si>
  <si>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</si>
  <si>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</si>
  <si>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</si>
  <si>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</si>
  <si>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</si>
  <si>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</si>
  <si>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</si>
  <si>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</si>
  <si>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</si>
  <si>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</si>
  <si>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</si>
  <si>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</si>
  <si>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</si>
  <si>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</si>
  <si>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</si>
  <si>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</si>
  <si>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</si>
  <si>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</si>
  <si>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</si>
  <si>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</si>
  <si>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</si>
  <si>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</si>
  <si>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</si>
  <si>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</si>
  <si>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</si>
  <si>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</si>
  <si>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</si>
  <si>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</si>
  <si>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</si>
  <si>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</si>
  <si>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</si>
  <si>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</si>
  <si>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</si>
  <si>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</si>
  <si>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</si>
  <si>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</si>
  <si>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</si>
  <si>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</si>
  <si>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</si>
  <si>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</si>
  <si>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</si>
  <si>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</si>
  <si>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</si>
  <si>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</si>
  <si>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</si>
  <si>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</si>
  <si>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</si>
  <si>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</si>
  <si>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</si>
  <si>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</si>
  <si>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</si>
  <si>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</si>
  <si>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</si>
  <si>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</si>
  <si>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</si>
  <si>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</si>
  <si>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</si>
  <si>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</si>
  <si>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</si>
  <si>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</si>
  <si>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</si>
  <si>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</si>
  <si>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</si>
  <si>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</si>
  <si>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</si>
  <si>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</si>
  <si>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</si>
  <si>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</si>
  <si>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</si>
  <si>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</si>
  <si>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</si>
  <si>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</si>
  <si>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</si>
  <si>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</si>
  <si>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</si>
  <si>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</si>
  <si>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</si>
  <si>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</si>
  <si>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</si>
  <si>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</si>
  <si>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</si>
  <si>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</si>
  <si>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</si>
  <si>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</si>
  <si>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</si>
  <si>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</si>
  <si>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</si>
  <si>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</si>
  <si>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</si>
  <si>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</si>
  <si>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</si>
  <si>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</si>
  <si>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</si>
  <si>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</si>
  <si>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</si>
  <si>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</si>
  <si>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</si>
  <si>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</si>
  <si>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</si>
  <si>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</si>
  <si>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</si>
  <si>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</si>
  <si>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</si>
  <si>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</si>
  <si>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</si>
  <si>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</si>
  <si>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</si>
  <si>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</si>
  <si>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</si>
  <si>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</si>
  <si>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</si>
  <si>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</si>
  <si>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</si>
  <si>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</si>
  <si>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</si>
  <si>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</si>
  <si>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</si>
  <si>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</si>
  <si>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</si>
  <si>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</si>
  <si>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</si>
  <si>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</si>
  <si>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</si>
  <si>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</si>
  <si>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</si>
  <si>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</si>
  <si>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</si>
  <si>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</si>
  <si>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</si>
  <si>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</si>
  <si>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</si>
  <si>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</si>
  <si>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</si>
  <si>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</si>
  <si>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</si>
  <si>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</si>
  <si>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</si>
  <si>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</si>
  <si>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</si>
  <si>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</si>
  <si>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</si>
  <si>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</si>
  <si>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</si>
  <si>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</si>
  <si>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</si>
  <si>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</si>
  <si>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</si>
  <si>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</si>
  <si>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</si>
  <si>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</si>
  <si>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</si>
  <si>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</si>
  <si>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</si>
  <si>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</si>
  <si>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</si>
  <si>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</si>
  <si>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</si>
  <si>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</si>
  <si>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</si>
  <si>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</si>
  <si>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</si>
  <si>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</si>
  <si>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</si>
  <si>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</si>
  <si>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</si>
  <si>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</si>
  <si>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</si>
  <si>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</si>
  <si>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</si>
  <si>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</si>
  <si>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</si>
  <si>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</si>
  <si>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</si>
  <si>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</si>
  <si>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</si>
  <si>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</si>
  <si>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</si>
  <si>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</si>
  <si>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</si>
  <si>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</si>
  <si>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</si>
  <si>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</si>
  <si>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</si>
  <si>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</si>
  <si>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</si>
  <si>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</si>
  <si>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</si>
  <si>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</si>
  <si>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</si>
  <si>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</si>
  <si>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</si>
  <si>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</si>
  <si>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</si>
  <si>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</si>
  <si>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</si>
  <si>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</si>
  <si>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</si>
  <si>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</si>
  <si>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</si>
  <si>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</si>
  <si>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</si>
  <si>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</si>
  <si>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</si>
  <si>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</si>
  <si>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</si>
  <si>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</si>
  <si>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</si>
  <si>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</si>
  <si>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</si>
  <si>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</si>
  <si>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</si>
  <si>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</si>
  <si>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</si>
  <si>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</si>
  <si>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</si>
  <si>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</si>
  <si>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</si>
  <si>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</si>
  <si>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</si>
  <si>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</si>
  <si>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</si>
  <si>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</si>
  <si>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</si>
  <si>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</si>
  <si>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</si>
  <si>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</si>
  <si>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</si>
  <si>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</si>
  <si>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</si>
  <si>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</si>
  <si>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</si>
  <si>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</si>
  <si>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</si>
  <si>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</si>
  <si>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</si>
  <si>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</si>
  <si>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</si>
  <si>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</si>
  <si>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</si>
  <si>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</si>
  <si>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</si>
  <si>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</si>
  <si>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</si>
  <si>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</si>
  <si>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</si>
  <si>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</si>
  <si>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</si>
  <si>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</si>
  <si>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</si>
  <si>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</si>
  <si>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</si>
  <si>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</si>
  <si>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</si>
  <si>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</si>
  <si>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</si>
  <si>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</si>
  <si>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</si>
  <si>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</si>
  <si>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</si>
  <si>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</si>
  <si>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</si>
  <si>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</si>
  <si>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</si>
  <si>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</si>
  <si>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</si>
  <si>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</si>
  <si>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</si>
  <si>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</si>
  <si>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</si>
  <si>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</si>
  <si>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</si>
  <si>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</si>
  <si>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</si>
  <si>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</si>
  <si>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</si>
  <si>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</si>
  <si>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</si>
  <si>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</si>
  <si>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</si>
  <si>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</si>
  <si>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</si>
  <si>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</si>
  <si>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</si>
  <si>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</si>
  <si>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</si>
  <si>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</si>
  <si>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</si>
  <si>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</si>
  <si>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</si>
  <si>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</si>
  <si>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</si>
  <si>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</si>
  <si>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</si>
  <si>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</si>
  <si>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</si>
  <si>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</si>
  <si>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</si>
  <si>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</si>
  <si>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</si>
  <si>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</si>
  <si>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</si>
  <si>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</si>
  <si>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</si>
  <si>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</si>
  <si>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</si>
  <si>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</si>
  <si>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</si>
  <si>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</si>
  <si>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</si>
  <si>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</si>
  <si>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</si>
  <si>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</si>
  <si>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</si>
  <si>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</si>
  <si>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</si>
  <si>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</si>
  <si>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</si>
  <si>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</si>
  <si>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</si>
  <si>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</si>
  <si>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</si>
  <si>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</si>
  <si>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</si>
  <si>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</si>
  <si>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</si>
  <si>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</si>
  <si>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</si>
  <si>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</si>
  <si>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</si>
  <si>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</si>
  <si>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</si>
  <si>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</si>
  <si>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</si>
  <si>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</si>
  <si>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</si>
  <si>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</si>
  <si>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</si>
  <si>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</si>
  <si>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</si>
  <si>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</si>
  <si>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</si>
  <si>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</si>
  <si>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</si>
  <si>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</si>
  <si>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</si>
  <si>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</si>
  <si>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</si>
  <si>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</si>
  <si>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</si>
  <si>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</si>
  <si>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</si>
  <si>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</si>
  <si>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</si>
  <si>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</si>
  <si>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</si>
  <si>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</si>
  <si>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</si>
  <si>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</si>
  <si>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</si>
  <si>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</si>
  <si>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</si>
  <si>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</si>
  <si>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</si>
  <si>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</si>
  <si>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</si>
  <si>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</si>
  <si>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</si>
  <si>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</si>
  <si>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</si>
  <si>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</si>
  <si>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</si>
  <si>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</si>
  <si>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</si>
  <si>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</si>
  <si>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</si>
  <si>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</si>
  <si>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</si>
  <si>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</si>
  <si>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</si>
  <si>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</si>
  <si>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</si>
  <si>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</si>
  <si>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</si>
  <si>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</si>
  <si>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</si>
  <si>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</si>
  <si>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</si>
  <si>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</si>
  <si>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</si>
  <si>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</si>
  <si>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</si>
  <si>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</si>
  <si>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</si>
  <si>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</si>
  <si>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</si>
  <si>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</si>
  <si>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</si>
  <si>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</si>
  <si>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</si>
  <si>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</si>
  <si>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</si>
  <si>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</si>
  <si>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</si>
  <si>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</si>
  <si>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</si>
  <si>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</si>
  <si>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</si>
  <si>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</si>
  <si>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</si>
  <si>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</si>
  <si>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</si>
  <si>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</si>
  <si>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</si>
  <si>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</si>
  <si>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</si>
  <si>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</si>
  <si>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</si>
  <si>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</si>
  <si>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</si>
  <si>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</si>
  <si>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</si>
  <si>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</si>
  <si>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</si>
  <si>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</si>
  <si>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</si>
  <si>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</si>
  <si>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</si>
  <si>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</si>
  <si>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</si>
  <si>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</si>
  <si>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</si>
  <si>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</si>
  <si>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</si>
  <si>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</si>
  <si>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</si>
  <si>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</si>
  <si>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</si>
  <si>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</si>
  <si>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</si>
  <si>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</si>
  <si>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</si>
  <si>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</si>
  <si>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</si>
  <si>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</si>
  <si>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</si>
  <si>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</si>
  <si>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</si>
  <si>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</si>
  <si>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</si>
  <si>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</si>
  <si>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</si>
  <si>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</si>
  <si>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</si>
  <si>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</si>
  <si>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</si>
  <si>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</si>
  <si>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</si>
  <si>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</si>
  <si>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</si>
  <si>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</si>
  <si>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</si>
  <si>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</si>
  <si>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</si>
  <si>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</si>
  <si>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</si>
  <si>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</si>
  <si>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</si>
  <si>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</si>
  <si>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</si>
  <si>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</si>
  <si>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</si>
  <si>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</si>
  <si>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</si>
  <si>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</si>
  <si>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</si>
  <si>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</si>
  <si>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</si>
  <si>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</si>
  <si>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</si>
  <si>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</si>
  <si>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</si>
  <si>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</si>
  <si>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</si>
  <si>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</si>
  <si>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</si>
  <si>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</si>
  <si>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</si>
  <si>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</si>
  <si>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</si>
  <si>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</si>
  <si>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</si>
  <si>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</si>
  <si>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</si>
  <si>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</si>
  <si>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</si>
  <si>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</si>
  <si>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</si>
  <si>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</si>
  <si>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</si>
  <si>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</si>
  <si>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</si>
  <si>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</si>
  <si>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</si>
  <si>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</si>
  <si>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</si>
  <si>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</si>
  <si>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</si>
  <si>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</si>
  <si>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</si>
  <si>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</si>
  <si>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</si>
  <si>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</si>
  <si>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</si>
  <si>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</si>
  <si>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</si>
  <si>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</si>
  <si>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</si>
  <si>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</si>
  <si>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</si>
  <si>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</si>
  <si>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</si>
  <si>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</si>
  <si>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</si>
  <si>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</si>
  <si>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</si>
  <si>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</si>
  <si>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</si>
  <si>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</si>
  <si>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</si>
  <si>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</si>
  <si>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</si>
  <si>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</si>
  <si>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</si>
  <si>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</si>
  <si>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</si>
  <si>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</si>
  <si>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</si>
  <si>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</si>
  <si>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</si>
  <si>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</si>
  <si>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</si>
  <si>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</si>
  <si>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</si>
  <si>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</si>
  <si>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</si>
  <si>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</si>
  <si>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</si>
  <si>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</si>
  <si>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</si>
  <si>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</si>
  <si>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</si>
  <si>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</si>
  <si>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</si>
  <si>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</si>
  <si>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</si>
  <si>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</si>
  <si>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</si>
  <si>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</si>
  <si>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</si>
  <si>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</si>
  <si>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</si>
  <si>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</si>
  <si>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</si>
  <si>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</si>
  <si>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</si>
  <si>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</si>
  <si>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</si>
  <si>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</si>
  <si>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</si>
  <si>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</si>
  <si>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</si>
  <si>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</si>
  <si>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</si>
  <si>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</si>
  <si>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</si>
  <si>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</si>
  <si>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</si>
  <si>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</si>
  <si>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</si>
  <si>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</si>
  <si>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</si>
  <si>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</si>
  <si>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</si>
  <si>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</si>
  <si>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</si>
  <si>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</si>
  <si>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</si>
  <si>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</si>
  <si>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</si>
  <si>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</si>
  <si>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</si>
  <si>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</si>
  <si>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</si>
  <si>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</si>
  <si>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</si>
  <si>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</si>
  <si>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</si>
  <si>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</si>
  <si>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</si>
  <si>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</si>
  <si>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</si>
  <si>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</si>
  <si>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</si>
  <si>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</si>
  <si>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</si>
  <si>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</si>
  <si>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</si>
  <si>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</si>
  <si>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</si>
  <si>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</si>
  <si>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</si>
  <si>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</si>
  <si>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</si>
  <si>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</si>
  <si>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</si>
  <si>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</si>
  <si>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</si>
  <si>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</si>
  <si>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</si>
  <si>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</si>
  <si>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</si>
  <si>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</si>
  <si>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</si>
  <si>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</si>
  <si>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</si>
  <si>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</si>
  <si>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</si>
  <si>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</si>
  <si>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</si>
  <si>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</si>
  <si>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</si>
  <si>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</si>
  <si>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</si>
  <si>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</si>
  <si>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</si>
  <si>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</si>
  <si>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</si>
  <si>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</si>
  <si>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</si>
  <si>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</si>
  <si>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</si>
  <si>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</si>
  <si>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</si>
  <si>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</si>
  <si>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</si>
  <si>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</si>
  <si>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</si>
  <si>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</si>
  <si>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</si>
  <si>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</si>
  <si>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</si>
  <si>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</si>
  <si>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</si>
  <si>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</si>
  <si>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</si>
  <si>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</si>
  <si>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</si>
  <si>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</si>
  <si>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</si>
  <si>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</si>
  <si>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</si>
  <si>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</si>
  <si>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</si>
  <si>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</si>
  <si>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</si>
  <si>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</si>
  <si>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</si>
  <si>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</si>
  <si>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</si>
  <si>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</si>
  <si>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</si>
  <si>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</si>
  <si>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</si>
  <si>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</si>
  <si>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</si>
  <si>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</si>
  <si>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</si>
  <si>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</si>
  <si>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</si>
  <si>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</si>
  <si>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</si>
  <si>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</si>
  <si>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</si>
  <si>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</si>
  <si>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</si>
  <si>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</si>
  <si>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</si>
  <si>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</si>
  <si>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</si>
  <si>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</si>
  <si>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</si>
  <si>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</si>
  <si>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</si>
  <si>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</si>
  <si>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</si>
  <si>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</si>
  <si>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</si>
  <si>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</si>
  <si>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</si>
  <si>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</si>
  <si>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</si>
  <si>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</si>
  <si>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</si>
  <si>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</si>
  <si>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</si>
  <si>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</si>
  <si>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</si>
  <si>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</si>
  <si>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</si>
  <si>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</si>
  <si>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</si>
  <si>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</si>
  <si>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</si>
  <si>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</si>
  <si>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</si>
  <si>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</si>
  <si>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</si>
  <si>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</si>
  <si>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TP pronto 10h50 / Sem Oportunidade de faixa</t>
  </si>
  <si>
    <t xml:space="preserve">TP pronto 11h30 / </t>
  </si>
  <si>
    <t>TP pronto 11h30 / Sem Oportunidade de faixa</t>
  </si>
  <si>
    <t>TP pronto 09h37 / Sem Oportunidade de faixa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</si>
  <si>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</si>
  <si>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</si>
  <si>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</si>
  <si>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</si>
  <si>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</si>
  <si>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</si>
  <si>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</si>
  <si>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</si>
  <si>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Cancelado devido avarias do W99 e V95 e W97</t>
  </si>
  <si>
    <t>Cancelado devido avarias do W99 (avaria no sistema de freio dos vagões) e V95 (avaria no RDC) e W97 (avaria da locomotiva, não vencia rampa)</t>
  </si>
  <si>
    <t>TP não solicita intervalo, devido condições climáticas (chuva)</t>
  </si>
  <si>
    <t>MC1 as 07:30h - Cancelado a faixa, devido fora da premissa com intervalos do bloco de serra</t>
  </si>
  <si>
    <t>MC1 as 07:50h - Em intervalo das 10h10 até 14h10</t>
  </si>
  <si>
    <t>Em intervalo das 10h10 até 14h10</t>
  </si>
  <si>
    <t>Cancelado o bloco da Modernização de ZGP,  devido ao i12 emergenciado.</t>
  </si>
  <si>
    <t>Bloco pronto às 07h47. Cancelado, devido ao i12 emergenciado.</t>
  </si>
  <si>
    <t>TP em preparação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</si>
  <si>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</si>
  <si>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</si>
  <si>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</si>
  <si>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Aguardando solicitar MC1</t>
  </si>
  <si>
    <t>Devido temperatura baixa no horário da previsão de intervalo, priorizaram equipe para outra atividade</t>
  </si>
  <si>
    <t>Cancelado devido estação de ZZZ estar utiilizando as locomotivas para manobra</t>
  </si>
  <si>
    <t>Tp pronto 09h31 / Sem Oportunidade de faixa</t>
  </si>
  <si>
    <t>MC1 08h35 / Sem Oportunidade de faixa</t>
  </si>
  <si>
    <t>MC1 09h26 / Sem oportunidade de faixa</t>
  </si>
  <si>
    <t>Fábio</t>
  </si>
  <si>
    <t>Klecio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</si>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</sst>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W86" activePane="topRight" state="frozen"/>
      <selection pane="topRight" activeCell="F108" sqref="F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916</v>
      </c>
      <c r="C1" s="178"/>
      <c r="D1" s="178"/>
      <c r="E1" s="3"/>
      <c r="F1" s="177" t="s">
        <v>917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81" t="s">
        <v>925</v>
      </c>
      <c r="BB2" s="183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1" t="s">
        <v>926</v>
      </c>
      <c r="AJ3" s="183"/>
      <c r="AK3" s="181" t="s">
        <v>927</v>
      </c>
      <c r="AL3" s="182"/>
      <c r="AM3" s="205"/>
      <c r="AN3" s="206"/>
      <c r="AO3" s="182"/>
      <c r="AP3" s="182"/>
      <c r="AQ3" s="183"/>
      <c r="AR3" s="63"/>
      <c r="AS3" s="203" t="s">
        <v>933</v>
      </c>
      <c r="AT3" s="204"/>
      <c r="AU3" s="203" t="s">
        <v>934</v>
      </c>
      <c r="AV3" s="204"/>
      <c r="AW3" s="203" t="s">
        <v>935</v>
      </c>
      <c r="AX3" s="204"/>
      <c r="AY3" s="63" t="s">
        <v>936</v>
      </c>
      <c r="AZ3" s="63"/>
      <c r="BA3" s="201"/>
      <c r="BB3" s="202"/>
      <c r="BC3" s="181" t="s">
        <v>929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1148</v>
      </c>
      <c r="BK67" s="17" t="s">
        <v>1148</v>
      </c>
      <c r="BL67" s="16"/>
      <c r="BM67" s="130" t="s">
        <v>398</v>
      </c>
      <c r="BN67" s="130" t="s">
        <v>420</v>
      </c>
      <c r="BO67" s="130" t="s">
        <v>484</v>
      </c>
      <c r="BP67" s="18" t="s">
        <v>1148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1122</v>
      </c>
      <c r="BK68" s="18" t="s">
        <v>1122</v>
      </c>
      <c r="BL68" s="16"/>
      <c r="BM68" s="130" t="s">
        <v>405</v>
      </c>
      <c r="BN68" s="130" t="s">
        <v>434</v>
      </c>
      <c r="BO68" s="130" t="s">
        <v>495</v>
      </c>
      <c r="BP68" s="18" t="s">
        <v>1122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1143</v>
      </c>
      <c r="BK69" s="17" t="s">
        <v>1143</v>
      </c>
      <c r="BL69" s="16"/>
      <c r="BM69" s="130" t="s">
        <v>406</v>
      </c>
      <c r="BN69" s="130" t="s">
        <v>435</v>
      </c>
      <c r="BO69" s="130" t="s">
        <v>497</v>
      </c>
      <c r="BP69" s="18" t="s">
        <v>1144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1145</v>
      </c>
      <c r="BK70" s="18" t="s">
        <v>1145</v>
      </c>
      <c r="BL70" s="16"/>
      <c r="BM70" s="130" t="s">
        <v>403</v>
      </c>
      <c r="BN70" s="130" t="s">
        <v>423</v>
      </c>
      <c r="BO70" s="130" t="s">
        <v>490</v>
      </c>
      <c r="BP70" s="18" t="s">
        <v>1145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30" t="s">
        <v>405</v>
      </c>
      <c r="BN71" s="130" t="s">
        <v>434</v>
      </c>
      <c r="BO71" s="130" t="s">
        <v>495</v>
      </c>
      <c r="BP71" s="18" t="s">
        <v>1149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1146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1142</v>
      </c>
      <c r="BK73" s="18" t="s">
        <v>1142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1123</v>
      </c>
      <c r="BK75" s="17" t="s">
        <v>1124</v>
      </c>
      <c r="BL75" s="16"/>
      <c r="BM75" s="130" t="s">
        <v>405</v>
      </c>
      <c r="BN75" s="130" t="s">
        <v>434</v>
      </c>
      <c r="BO75" s="130" t="s">
        <v>495</v>
      </c>
      <c r="BP75" s="18" t="s">
        <v>1124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1151</v>
      </c>
      <c r="BK76" s="17" t="s">
        <v>1151</v>
      </c>
      <c r="BL76" s="16"/>
      <c r="BM76" s="130" t="s">
        <v>405</v>
      </c>
      <c r="BN76" s="130" t="s">
        <v>434</v>
      </c>
      <c r="BO76" s="130" t="s">
        <v>495</v>
      </c>
      <c r="BP76" s="18" t="s">
        <v>1151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1125</v>
      </c>
      <c r="BK77" s="17" t="s">
        <v>1125</v>
      </c>
      <c r="BL77" s="16"/>
      <c r="BM77" s="130" t="s">
        <v>405</v>
      </c>
      <c r="BN77" s="130" t="s">
        <v>434</v>
      </c>
      <c r="BO77" s="130" t="s">
        <v>495</v>
      </c>
      <c r="BP77" s="18" t="s">
        <v>1125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1125</v>
      </c>
      <c r="BK78" s="17" t="s">
        <v>1125</v>
      </c>
      <c r="BL78" s="16"/>
      <c r="BM78" s="130" t="s">
        <v>405</v>
      </c>
      <c r="BN78" s="130" t="s">
        <v>434</v>
      </c>
      <c r="BO78" s="130" t="s">
        <v>495</v>
      </c>
      <c r="BP78" s="17" t="s">
        <v>1125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1150</v>
      </c>
      <c r="BK79" s="17" t="s">
        <v>1150</v>
      </c>
      <c r="BL79" s="16"/>
      <c r="BM79" s="130" t="s">
        <v>405</v>
      </c>
      <c r="BN79" s="130" t="s">
        <v>434</v>
      </c>
      <c r="BO79" s="130" t="s">
        <v>495</v>
      </c>
      <c r="BP79" s="17" t="s">
        <v>1150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1135</v>
      </c>
      <c r="BL81" s="16"/>
      <c r="BM81" s="130" t="s">
        <v>401</v>
      </c>
      <c r="BN81" s="130" t="s">
        <v>421</v>
      </c>
      <c r="BO81" s="130" t="s">
        <v>487</v>
      </c>
      <c r="BP81" s="18" t="s">
        <v>1135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1126</v>
      </c>
      <c r="BK82" s="18" t="s">
        <v>1126</v>
      </c>
      <c r="BL82" s="16"/>
      <c r="BM82" s="130" t="s">
        <v>401</v>
      </c>
      <c r="BN82" s="130" t="s">
        <v>421</v>
      </c>
      <c r="BO82" s="130" t="s">
        <v>487</v>
      </c>
      <c r="BP82" s="18" t="s">
        <v>1126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1128</v>
      </c>
      <c r="BL83" s="16"/>
      <c r="BM83" s="130" t="s">
        <v>401</v>
      </c>
      <c r="BN83" s="130" t="s">
        <v>431</v>
      </c>
      <c r="BO83" s="130" t="s">
        <v>487</v>
      </c>
      <c r="BP83" s="18" t="s">
        <v>1128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1129</v>
      </c>
      <c r="BL84" s="16"/>
      <c r="BM84" s="130" t="s">
        <v>408</v>
      </c>
      <c r="BN84" s="130" t="s">
        <v>426</v>
      </c>
      <c r="BO84" s="130" t="s">
        <v>498</v>
      </c>
      <c r="BP84" s="18" t="s">
        <v>1129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1130</v>
      </c>
      <c r="BK85" s="18" t="s">
        <v>1131</v>
      </c>
      <c r="BL85" s="16"/>
      <c r="BM85" s="130" t="s">
        <v>401</v>
      </c>
      <c r="BN85" s="130" t="s">
        <v>421</v>
      </c>
      <c r="BO85" s="130" t="s">
        <v>487</v>
      </c>
      <c r="BP85" s="18" t="s">
        <v>1131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1133</v>
      </c>
      <c r="BL86" s="16"/>
      <c r="BM86" s="130" t="s">
        <v>401</v>
      </c>
      <c r="BN86" s="130" t="s">
        <v>421</v>
      </c>
      <c r="BO86" s="130" t="s">
        <v>487</v>
      </c>
      <c r="BP86" s="18" t="s">
        <v>1133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1136</v>
      </c>
      <c r="BK88" s="18" t="s">
        <v>1136</v>
      </c>
      <c r="BL88" s="16"/>
      <c r="BM88" s="130" t="s">
        <v>412</v>
      </c>
      <c r="BN88" s="130" t="s">
        <v>436</v>
      </c>
      <c r="BO88" s="130" t="s">
        <v>436</v>
      </c>
      <c r="BP88" s="18" t="s">
        <v>1136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1137</v>
      </c>
      <c r="BK89" s="17" t="s">
        <v>1137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1139</v>
      </c>
      <c r="BK91" s="17" t="s">
        <v>1139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1138</v>
      </c>
      <c r="BK92" s="17" t="s">
        <v>1138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1139</v>
      </c>
      <c r="BK93" s="17" t="s">
        <v>1139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1140</v>
      </c>
      <c r="BK95" s="17" t="s">
        <v>1140</v>
      </c>
      <c r="BL95" s="16"/>
      <c r="BM95" s="130" t="s">
        <v>405</v>
      </c>
      <c r="BN95" s="130" t="s">
        <v>434</v>
      </c>
      <c r="BO95" s="130" t="s">
        <v>495</v>
      </c>
      <c r="BP95" s="17" t="s">
        <v>1140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1141</v>
      </c>
      <c r="BK96" s="17" t="s">
        <v>1141</v>
      </c>
      <c r="BL96" s="16"/>
      <c r="BM96" s="130" t="s">
        <v>411</v>
      </c>
      <c r="BN96" s="130" t="s">
        <v>401</v>
      </c>
      <c r="BO96" s="130" t="s">
        <v>500</v>
      </c>
      <c r="BP96" s="17" t="s">
        <v>1141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1141</v>
      </c>
      <c r="BK97" s="17" t="s">
        <v>1141</v>
      </c>
      <c r="BL97" s="16"/>
      <c r="BM97" s="130" t="s">
        <v>411</v>
      </c>
      <c r="BN97" s="130" t="s">
        <v>401</v>
      </c>
      <c r="BO97" s="130" t="s">
        <v>500</v>
      </c>
      <c r="BP97" s="17" t="s">
        <v>1141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1141</v>
      </c>
      <c r="BK98" s="17" t="s">
        <v>1141</v>
      </c>
      <c r="BL98" s="16"/>
      <c r="BM98" s="130" t="s">
        <v>411</v>
      </c>
      <c r="BN98" s="130" t="s">
        <v>401</v>
      </c>
      <c r="BO98" s="130" t="s">
        <v>500</v>
      </c>
      <c r="BP98" s="17" t="s">
        <v>1141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1140</v>
      </c>
      <c r="BK99" s="17" t="s">
        <v>1140</v>
      </c>
      <c r="BL99" s="16"/>
      <c r="BM99" s="130" t="s">
        <v>405</v>
      </c>
      <c r="BN99" s="130" t="s">
        <v>434</v>
      </c>
      <c r="BO99" s="130" t="s">
        <v>495</v>
      </c>
      <c r="BP99" s="17" t="s">
        <v>1140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1147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1142</v>
      </c>
      <c r="BK102" s="18" t="s">
        <v>1142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</v>
      </c>
      <c r="B108" s="102"/>
      <c r="C108" s="135" t="str">
        <f>IF(BS_CONTROLE[[#This Row],[DATA]]="","",WEEKNUM(BS_CONTROLE[[#This Row],[DATA]]))</f>
        <v/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381</v>
      </c>
      <c r="Y108" s="129" t="s">
        <v>380</v>
      </c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1154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1155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1156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1156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0">
    <cfRule type="cellIs" dxfId="201" priority="53953" operator="equal">
      <formula>"OPORTUNIDADE"</formula>
    </cfRule>
  </conditionalFormatting>
  <conditionalFormatting sqref="Y40:Z43 Y45:Z47 Y53:Z67 Y69:Z74 Y76:Z76 Y79:Z80 Y83:Z90 Y92:Z92 Y94:Z94 Y98:Z1000">
    <cfRule type="cellIs" dxfId="200" priority="11539" operator="equal">
      <formula>"NÃO"</formula>
    </cfRule>
    <cfRule type="cellIs" dxfId="199" priority="11540" operator="equal">
      <formula>"SIM"</formula>
    </cfRule>
  </conditionalFormatting>
  <conditionalFormatting sqref="AZ6:AZ1000">
    <cfRule type="expression" dxfId="198" priority="53995">
      <formula>#REF!=1</formula>
    </cfRule>
  </conditionalFormatting>
  <conditionalFormatting sqref="BE6:BE1000 AY6:AY1000 U6:U1000">
    <cfRule type="cellIs" dxfId="197" priority="53979" operator="equal">
      <formula>"ERRO"</formula>
    </cfRule>
  </conditionalFormatting>
  <conditionalFormatting sqref="BQ6:BQ1000">
    <cfRule type="cellIs" dxfId="196" priority="53974" operator="equal">
      <formula>"Produção e Intervalo"</formula>
    </cfRule>
    <cfRule type="cellIs" dxfId="195" priority="53975" operator="equal">
      <formula>"Aderente"</formula>
    </cfRule>
    <cfRule type="cellIs" dxfId="194" priority="53976" operator="equal">
      <formula>"Intervalo"</formula>
    </cfRule>
    <cfRule type="cellIs" dxfId="193" priority="53977" operator="equal">
      <formula>"Produção"</formula>
    </cfRule>
    <cfRule type="cellIs" dxfId="192" priority="53978" operator="equal">
      <formula>"ERRO"</formula>
    </cfRule>
  </conditionalFormatting>
  <conditionalFormatting sqref="BR6:BS1000">
    <cfRule type="cellIs" dxfId="191" priority="53956" operator="equal">
      <formula>"*"</formula>
    </cfRule>
    <cfRule type="cellIs" dxfId="190" priority="53957" operator="greaterThanOrEqual">
      <formula>1</formula>
    </cfRule>
    <cfRule type="cellIs" dxfId="189" priority="53958" operator="lessThan">
      <formula>1</formula>
    </cfRule>
  </conditionalFormatting>
  <conditionalFormatting sqref="BH9:BH1000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2" operator="equal">
      <formula>"OPORTUNIDADE"</formula>
    </cfRule>
  </conditionalFormatting>
  <conditionalFormatting sqref="Y6:Z39">
    <cfRule type="cellIs" dxfId="187" priority="80" operator="equal">
      <formula>"NÃO"</formula>
    </cfRule>
    <cfRule type="cellIs" dxfId="186" priority="81" operator="equal">
      <formula>"SIM"</formula>
    </cfRule>
  </conditionalFormatting>
  <conditionalFormatting sqref="BH6:BH8">
    <cfRule type="iconSet" priority="78">
      <iconSet showValue="0">
        <cfvo type="percent" val="0"/>
        <cfvo type="num" val="1"/>
        <cfvo type="num" val="1" gte="0"/>
      </iconSet>
    </cfRule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0" operator="equal">
      <formula>"OPORTUNIDADE"</formula>
    </cfRule>
  </conditionalFormatting>
  <conditionalFormatting sqref="Y44:Z44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48:Z52">
    <cfRule type="cellIs" dxfId="182" priority="47" operator="equal">
      <formula>"OPORTUNIDADE"</formula>
    </cfRule>
  </conditionalFormatting>
  <conditionalFormatting sqref="Y48:Z52">
    <cfRule type="cellIs" dxfId="181" priority="45" operator="equal">
      <formula>"NÃO"</formula>
    </cfRule>
    <cfRule type="cellIs" dxfId="180" priority="46" operator="equal">
      <formula>"SIM"</formula>
    </cfRule>
  </conditionalFormatting>
  <conditionalFormatting sqref="Y68:Z68">
    <cfRule type="cellIs" dxfId="179" priority="41" operator="equal">
      <formula>"OPORTUNIDADE"</formula>
    </cfRule>
  </conditionalFormatting>
  <conditionalFormatting sqref="Y68:Z68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5:Z75">
    <cfRule type="cellIs" dxfId="176" priority="38" operator="equal">
      <formula>"OPORTUNIDADE"</formula>
    </cfRule>
  </conditionalFormatting>
  <conditionalFormatting sqref="Y75:Z75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77:Z78">
    <cfRule type="cellIs" dxfId="173" priority="35" operator="equal">
      <formula>"OPORTUNIDADE"</formula>
    </cfRule>
  </conditionalFormatting>
  <conditionalFormatting sqref="Y77:Z78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1:Z81">
    <cfRule type="cellIs" dxfId="170" priority="32" operator="equal">
      <formula>"OPORTUNIDADE"</formula>
    </cfRule>
  </conditionalFormatting>
  <conditionalFormatting sqref="Y81:Z81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82:Z82">
    <cfRule type="cellIs" dxfId="167" priority="29" operator="equal">
      <formula>"OPORTUNIDADE"</formula>
    </cfRule>
  </conditionalFormatting>
  <conditionalFormatting sqref="Y82:Z8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1:Z91">
    <cfRule type="cellIs" dxfId="164" priority="26" operator="equal">
      <formula>"OPORTUNIDADE"</formula>
    </cfRule>
  </conditionalFormatting>
  <conditionalFormatting sqref="Y91:Z9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3:Z93">
    <cfRule type="cellIs" dxfId="161" priority="23" operator="equal">
      <formula>"OPORTUNIDADE"</formula>
    </cfRule>
  </conditionalFormatting>
  <conditionalFormatting sqref="Y93:Z93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5:Z95">
    <cfRule type="cellIs" dxfId="158" priority="20" operator="equal">
      <formula>"OPORTUNIDADE"</formula>
    </cfRule>
  </conditionalFormatting>
  <conditionalFormatting sqref="Y95:Z95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96:Z97">
    <cfRule type="cellIs" dxfId="155" priority="17" operator="equal">
      <formula>"OPORTUNIDADE"</formula>
    </cfRule>
  </conditionalFormatting>
  <conditionalFormatting sqref="Y96:Z97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95: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1157</v>
      </c>
      <c r="C3" s="174" t="s">
        <v>1158</v>
      </c>
      <c r="D3" s="174" t="s">
        <v>1159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1160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1161</v>
      </c>
      <c r="C4" s="160" t="s">
        <v>1162</v>
      </c>
      <c r="D4" s="160" t="s">
        <v>1163</v>
      </c>
      <c r="E4" s="160" t="s">
        <v>1164</v>
      </c>
      <c r="F4" s="160" t="s">
        <v>4</v>
      </c>
      <c r="G4" s="160" t="s">
        <v>1165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1166</v>
      </c>
      <c r="C6" s="161">
        <v>407867</v>
      </c>
      <c r="D6" s="161" t="s">
        <v>1167</v>
      </c>
      <c r="E6" s="161" t="s">
        <v>789</v>
      </c>
      <c r="F6" s="161" t="s">
        <v>1168</v>
      </c>
      <c r="G6" s="162"/>
    </row>
    <row r="7" spans="2:7">
      <c r="B7" s="161" t="s">
        <v>1169</v>
      </c>
      <c r="C7" s="161">
        <v>293644</v>
      </c>
      <c r="D7" s="161" t="s">
        <v>1170</v>
      </c>
      <c r="E7" s="161" t="s">
        <v>789</v>
      </c>
      <c r="F7" s="161" t="s">
        <v>1168</v>
      </c>
      <c r="G7" s="162"/>
    </row>
    <row r="8" spans="2:7">
      <c r="B8" s="161" t="s">
        <v>1171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1172</v>
      </c>
      <c r="C9" s="161">
        <v>256790</v>
      </c>
      <c r="D9" s="161" t="s">
        <v>1173</v>
      </c>
      <c r="E9" s="161" t="s">
        <v>790</v>
      </c>
      <c r="F9" s="161" t="s">
        <v>1174</v>
      </c>
      <c r="G9" s="162">
        <v>46357</v>
      </c>
    </row>
    <row r="10" spans="2:7">
      <c r="B10" s="161" t="s">
        <v>1175</v>
      </c>
      <c r="C10" s="161">
        <v>265193</v>
      </c>
      <c r="D10" s="161" t="s">
        <v>1176</v>
      </c>
      <c r="E10" s="161" t="s">
        <v>791</v>
      </c>
      <c r="F10" s="161" t="s">
        <v>1068</v>
      </c>
      <c r="G10" s="161" t="s">
        <v>1177</v>
      </c>
    </row>
    <row r="11" spans="2:7">
      <c r="B11" s="161" t="s">
        <v>1178</v>
      </c>
      <c r="C11" s="161">
        <v>293716</v>
      </c>
      <c r="D11" s="161" t="s">
        <v>1179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1180</v>
      </c>
      <c r="C12" s="161">
        <v>257258</v>
      </c>
      <c r="D12" s="161" t="s">
        <v>1181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1182</v>
      </c>
      <c r="C13" s="161">
        <v>371147</v>
      </c>
      <c r="D13" s="161" t="s">
        <v>1183</v>
      </c>
      <c r="E13" s="161" t="s">
        <v>792</v>
      </c>
      <c r="F13" s="161" t="s">
        <v>128</v>
      </c>
      <c r="G13" s="161" t="s">
        <v>1177</v>
      </c>
    </row>
    <row r="14" spans="2:7">
      <c r="B14" s="161" t="s">
        <v>1184</v>
      </c>
      <c r="C14" s="161">
        <v>259230</v>
      </c>
      <c r="D14" s="161" t="s">
        <v>1185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1186</v>
      </c>
      <c r="C15" s="161">
        <v>370705</v>
      </c>
      <c r="D15" s="161"/>
      <c r="E15" s="161" t="s">
        <v>792</v>
      </c>
      <c r="F15" s="161" t="s">
        <v>128</v>
      </c>
      <c r="G15" s="161" t="s">
        <v>1177</v>
      </c>
    </row>
    <row r="16" spans="2:7">
      <c r="B16" s="161" t="s">
        <v>1187</v>
      </c>
      <c r="C16" s="161">
        <v>258542</v>
      </c>
      <c r="D16" s="161" t="s">
        <v>1188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1189</v>
      </c>
      <c r="C17" s="161">
        <v>257050</v>
      </c>
      <c r="D17" s="161" t="s">
        <v>1190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1191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1192</v>
      </c>
      <c r="D4" s="163" t="s">
        <v>1193</v>
      </c>
      <c r="E4" s="163" t="s">
        <v>1194</v>
      </c>
      <c r="F4" s="160" t="s">
        <v>1195</v>
      </c>
      <c r="G4" s="163" t="s">
        <v>1196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1198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1199</v>
      </c>
      <c r="G9" s="167" t="s">
        <v>1200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1197</v>
      </c>
      <c r="G10" s="167"/>
    </row>
    <row r="11" spans="2:7">
      <c r="B11" s="167" t="s">
        <v>1201</v>
      </c>
      <c r="C11" s="167">
        <v>9038</v>
      </c>
      <c r="D11" s="168">
        <v>46076</v>
      </c>
      <c r="E11" s="167">
        <v>8698</v>
      </c>
      <c r="F11" s="169" t="s">
        <v>1202</v>
      </c>
      <c r="G11" s="167"/>
    </row>
    <row r="12" spans="2:7">
      <c r="B12" s="167" t="s">
        <v>709</v>
      </c>
      <c r="C12" s="167" t="s">
        <v>1203</v>
      </c>
      <c r="D12" s="168">
        <v>46066</v>
      </c>
      <c r="E12" s="167">
        <v>9500</v>
      </c>
      <c r="F12" s="169" t="s">
        <v>1204</v>
      </c>
      <c r="G12" s="167"/>
    </row>
    <row r="13" spans="2:7">
      <c r="B13" s="167" t="s">
        <v>709</v>
      </c>
      <c r="C13" s="167" t="s">
        <v>1205</v>
      </c>
      <c r="D13" s="168">
        <v>46066</v>
      </c>
      <c r="E13" s="167">
        <v>10500</v>
      </c>
      <c r="F13" s="169" t="s">
        <v>1204</v>
      </c>
      <c r="G13" s="167"/>
    </row>
    <row r="14" spans="2:7">
      <c r="B14" s="167" t="s">
        <v>709</v>
      </c>
      <c r="C14" s="167" t="s">
        <v>1206</v>
      </c>
      <c r="D14" s="168">
        <v>46066</v>
      </c>
      <c r="E14" s="167">
        <v>9000</v>
      </c>
      <c r="F14" s="169" t="s">
        <v>1204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1207</v>
      </c>
      <c r="V1" s="215"/>
      <c r="W1" s="215"/>
    </row>
    <row r="2" spans="1:23" ht="15" customHeight="1">
      <c r="A2" s="87" t="s">
        <v>1208</v>
      </c>
      <c r="B2" s="87" t="s">
        <v>1209</v>
      </c>
      <c r="C2" s="87" t="s">
        <v>376</v>
      </c>
      <c r="D2" s="88" t="s">
        <v>958</v>
      </c>
      <c r="E2" s="88" t="s">
        <v>4</v>
      </c>
      <c r="F2" s="88" t="s">
        <v>1210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1211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SIM</v>
      </c>
      <c r="B105" s="146" t="str">
        <f>IF(SP_SUL!X108="","*",SP_SUL!X108)</f>
        <v>Contrato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 t="str">
        <f>IF(SP_SUL!B108="","*",SP_SUL!B108)</f>
        <v>*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1212</v>
      </c>
      <c r="D5" s="217"/>
      <c r="E5" s="217"/>
      <c r="F5" s="217"/>
      <c r="G5" s="217"/>
      <c r="H5" s="217"/>
      <c r="I5" s="217"/>
      <c r="J5" s="218"/>
      <c r="K5" s="219" t="s">
        <v>1213</v>
      </c>
      <c r="L5" s="220"/>
      <c r="M5" s="220"/>
      <c r="N5" s="220"/>
      <c r="O5" s="221" t="s">
        <v>1214</v>
      </c>
      <c r="P5" s="222"/>
    </row>
    <row r="6" spans="1:16" s="74" customFormat="1" ht="15" customHeight="1">
      <c r="A6" s="66" t="s">
        <v>1210</v>
      </c>
      <c r="B6" s="75" t="s">
        <v>1209</v>
      </c>
      <c r="C6" s="76" t="s">
        <v>958</v>
      </c>
      <c r="D6" s="77" t="s">
        <v>959</v>
      </c>
      <c r="E6" s="76" t="s">
        <v>1215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1216</v>
      </c>
      <c r="M6" s="80" t="s">
        <v>576</v>
      </c>
      <c r="N6" s="81" t="s">
        <v>953</v>
      </c>
      <c r="O6" s="158" t="s">
        <v>996</v>
      </c>
      <c r="P6" s="133" t="s">
        <v>1217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Contrato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943</v>
      </c>
      <c r="D2" s="76" t="s">
        <v>945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SIM</v>
      </c>
      <c r="C105" s="95" t="str">
        <f>IF(SP_SUL!B108="","*",SP_SUL!B108)</f>
        <v>*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2026-03-03T16:49:50Z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