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51" documentId="120_S{118792C3-22EF-5104-A093-F22BFE3913F3}" xr6:coauthVersionLast="47" xr6:coauthVersionMax="47" xr10:uidLastSave="{02B9B35F-21E4-470F-BB9B-0DB1CC9CA047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5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N92" i="1" a="1"/>
  <c r="N92" i="1" s="1"/>
  <c r="L85" i="11" s="1"/>
  <c r="N93" i="1" a="1"/>
  <c r="N93" i="1" s="1"/>
  <c r="L86" i="11" s="1"/>
  <c r="L87" i="11"/>
  <c r="N95" i="1" a="1"/>
  <c r="N95" i="1" s="1"/>
  <c r="L88" i="11" s="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5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95" i="1" a="1"/>
  <c r="BD95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95" i="1" a="1"/>
  <c r="BC95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<sst xmlns="http://schemas.openxmlformats.org/spreadsheetml/2006/main" count="5348" uniqueCount="1301">
  <si>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</si>
  <si>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</si>
  <si>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</si>
  <si>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</si>
  <si>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</si>
  <si>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</si>
  <si>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</si>
  <si>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</si>
  <si>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</si>
  <si>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</si>
  <si>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</si>
  <si>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</si>
  <si>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</si>
  <si>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</si>
  <si>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</si>
  <si>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</si>
  <si>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</si>
  <si>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</si>
  <si>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</si>
  <si>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</si>
  <si>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</si>
  <si>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</si>
  <si>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</si>
  <si>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</si>
  <si>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</si>
  <si>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</si>
  <si>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</si>
  <si>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</si>
  <si>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</si>
  <si>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</si>
  <si>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</si>
  <si>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</si>
  <si>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</si>
  <si>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</si>
  <si>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</si>
  <si>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</si>
  <si>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</si>
  <si>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</si>
  <si>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</si>
  <si>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</si>
  <si>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</si>
  <si>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</si>
  <si>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</si>
  <si>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</si>
  <si>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</si>
  <si>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</si>
  <si>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</si>
  <si>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</si>
  <si>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</si>
  <si>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</si>
  <si>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</si>
  <si>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</si>
  <si>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</si>
  <si>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</si>
  <si>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</si>
  <si>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</si>
  <si>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</si>
  <si>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</si>
  <si>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</si>
  <si>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</si>
  <si>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</si>
  <si>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</si>
  <si>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</si>
  <si>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</si>
  <si>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</si>
  <si>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</si>
  <si>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</si>
  <si>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</si>
  <si>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</si>
  <si>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</si>
  <si>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</si>
  <si>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</si>
  <si>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</si>
  <si>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</si>
  <si>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</si>
  <si>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</si>
  <si>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</si>
  <si>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</si>
  <si>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</si>
  <si>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</si>
  <si>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</si>
  <si>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</si>
  <si>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</si>
  <si>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</si>
  <si>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</si>
  <si>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</si>
  <si>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</si>
  <si>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</si>
  <si>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</si>
  <si>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</si>
  <si>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</si>
  <si>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</si>
  <si>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</si>
  <si>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</si>
  <si>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</si>
  <si>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</si>
  <si>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</si>
  <si>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</si>
  <si>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</si>
  <si>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</si>
  <si>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</si>
  <si>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</si>
  <si>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</si>
  <si>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</si>
  <si>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</si>
  <si>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</si>
  <si>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</si>
  <si>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</si>
  <si>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</si>
  <si>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</si>
  <si>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</si>
  <si>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</si>
  <si>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</si>
  <si>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</si>
  <si>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</si>
  <si>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</si>
  <si>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</si>
  <si>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</si>
  <si>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</si>
  <si>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</si>
  <si>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</si>
  <si>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</si>
  <si>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</si>
  <si>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</si>
  <si>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</si>
  <si>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</si>
  <si>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</si>
  <si>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</si>
  <si>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</si>
  <si>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</si>
  <si>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</si>
  <si>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</si>
  <si>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</si>
  <si>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</si>
  <si>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</si>
  <si>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</si>
  <si>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</si>
  <si>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</si>
  <si>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</si>
  <si>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</si>
  <si>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</si>
  <si>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</si>
  <si>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</si>
  <si>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</si>
  <si>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</si>
  <si>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</si>
  <si>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</si>
  <si>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</si>
  <si>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</si>
  <si>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</si>
  <si>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</si>
  <si>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</si>
  <si>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</si>
  <si>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</si>
  <si>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</si>
  <si>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</si>
  <si>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</si>
  <si>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</si>
  <si>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</si>
  <si>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</si>
  <si>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</si>
  <si>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</si>
  <si>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</si>
  <si>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</si>
  <si>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</si>
  <si>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</si>
  <si>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</si>
  <si>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</si>
  <si>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</si>
  <si>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</si>
  <si>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</si>
  <si>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</si>
  <si>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</si>
  <si>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</si>
  <si>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</si>
  <si>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</si>
  <si>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</si>
  <si>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</si>
  <si>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</si>
  <si>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</si>
  <si>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</si>
  <si>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</si>
  <si>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</si>
  <si>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</si>
  <si>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</si>
  <si>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</si>
  <si>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</si>
  <si>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</si>
  <si>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</si>
  <si>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</si>
  <si>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</si>
  <si>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</si>
  <si>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</si>
  <si>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</si>
  <si>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</si>
  <si>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</si>
  <si>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</si>
  <si>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</si>
  <si>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</si>
  <si>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</si>
  <si>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</si>
  <si>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</si>
  <si>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</si>
  <si>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</si>
  <si>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</si>
  <si>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</si>
  <si>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</si>
  <si>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</si>
  <si>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</si>
  <si>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</si>
  <si>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</si>
  <si>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</si>
  <si>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</si>
  <si>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</si>
  <si>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</si>
  <si>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</si>
  <si>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</si>
  <si>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</si>
  <si>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</si>
  <si>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</si>
  <si>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</si>
  <si>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</si>
  <si>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</si>
  <si>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</si>
  <si>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</si>
  <si>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</si>
  <si>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</si>
  <si>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</si>
  <si>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</si>
  <si>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</si>
  <si>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</si>
  <si>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</si>
  <si>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</si>
  <si>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</si>
  <si>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</si>
  <si>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</si>
  <si>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</si>
  <si>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</si>
  <si>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</si>
  <si>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</si>
  <si>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</si>
  <si>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</si>
  <si>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</si>
  <si>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</si>
  <si>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</si>
  <si>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</si>
  <si>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</si>
  <si>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</si>
  <si>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</si>
  <si>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</si>
  <si>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</si>
  <si>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</si>
  <si>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</si>
  <si>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</si>
  <si>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</si>
  <si>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</si>
  <si>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</si>
  <si>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</si>
  <si>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</si>
  <si>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</si>
  <si>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</si>
  <si>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</si>
  <si>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</si>
  <si>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</si>
  <si>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</si>
  <si>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</si>
  <si>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</si>
  <si>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</si>
  <si>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</si>
  <si>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</si>
  <si>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</si>
  <si>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</si>
  <si>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</si>
  <si>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</si>
  <si>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</si>
  <si>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</si>
  <si>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</si>
  <si>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</si>
  <si>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</si>
  <si>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</si>
  <si>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</si>
  <si>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</si>
  <si>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</si>
  <si>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</si>
  <si>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</si>
  <si>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</si>
  <si>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</si>
  <si>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</si>
  <si>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</si>
  <si>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</si>
  <si>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</si>
  <si>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</si>
  <si>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</si>
  <si>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</si>
  <si>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</si>
  <si>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</si>
  <si>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</si>
  <si>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</si>
  <si>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</si>
  <si>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</si>
  <si>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</si>
  <si>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</si>
  <si>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</si>
  <si>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</si>
  <si>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</si>
  <si>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</si>
  <si>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</si>
  <si>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</si>
  <si>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</si>
  <si>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</si>
  <si>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</si>
  <si>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</si>
  <si>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</si>
  <si>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</si>
  <si>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</si>
  <si>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</si>
  <si>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</si>
  <si>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</si>
  <si>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</si>
  <si>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</si>
  <si>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</si>
  <si>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</si>
  <si>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</si>
  <si>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</si>
  <si>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</si>
  <si>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</si>
  <si>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</si>
  <si>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</si>
  <si>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</si>
  <si>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</si>
  <si>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</si>
  <si>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</si>
  <si>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</si>
  <si>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</si>
  <si>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</si>
  <si>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</si>
  <si>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</si>
  <si>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</si>
  <si>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</si>
  <si>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</si>
  <si>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</si>
  <si>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</si>
  <si>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</si>
  <si>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</si>
  <si>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</si>
  <si>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</si>
  <si>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</si>
  <si>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</si>
  <si>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</si>
  <si>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</si>
  <si>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</si>
  <si>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</si>
  <si>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</si>
  <si>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</si>
  <si>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</si>
  <si>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</si>
  <si>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</si>
  <si>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</si>
  <si>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</si>
  <si>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</si>
  <si>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</si>
  <si>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</si>
  <si>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</si>
  <si>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</si>
  <si>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</si>
  <si>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</si>
  <si>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</si>
  <si>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</si>
  <si>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</si>
  <si>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</si>
  <si>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</si>
  <si>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</si>
  <si>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</si>
  <si>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</si>
  <si>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</si>
  <si>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</si>
  <si>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</si>
  <si>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</si>
  <si>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</si>
  <si>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</si>
  <si>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</si>
  <si>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</si>
  <si>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</si>
  <si>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</si>
  <si>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</si>
  <si>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</si>
  <si>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</si>
  <si>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</si>
  <si>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</si>
  <si>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</si>
  <si>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</si>
  <si>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</si>
  <si>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</si>
  <si>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</si>
  <si>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</si>
  <si>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</si>
  <si>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</si>
  <si>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</si>
  <si>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</si>
  <si>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</si>
  <si>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</si>
  <si>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</si>
  <si>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</si>
  <si>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</si>
  <si>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</si>
  <si>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</si>
  <si>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</si>
  <si>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</si>
  <si>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</si>
  <si>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</si>
  <si>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</si>
  <si>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</si>
  <si>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</si>
  <si>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</si>
  <si>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</si>
  <si>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</si>
  <si>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</si>
  <si>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</si>
  <si>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</si>
  <si>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</si>
  <si>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</si>
  <si>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</si>
  <si>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</si>
  <si>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</si>
  <si>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</si>
  <si>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</si>
  <si>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</si>
  <si>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</si>
  <si>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</si>
  <si>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</si>
  <si>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</si>
  <si>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</si>
  <si>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</si>
  <si>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</si>
  <si>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</si>
  <si>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</si>
  <si>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</si>
  <si>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</si>
  <si>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</si>
  <si>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</si>
  <si>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</si>
  <si>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</si>
  <si>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</si>
  <si>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</si>
  <si>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</si>
  <si>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</si>
  <si>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</si>
  <si>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</si>
  <si>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</si>
  <si>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</si>
  <si>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</si>
  <si>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</si>
  <si>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</si>
  <si>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</si>
  <si>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</si>
  <si>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</si>
  <si>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</si>
  <si>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</si>
  <si>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</si>
  <si>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</si>
  <si>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</si>
  <si>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</si>
  <si>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</si>
  <si>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</si>
  <si>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</si>
  <si>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</si>
  <si>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</si>
  <si>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</si>
  <si>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</si>
  <si>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</si>
  <si>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</si>
  <si>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</si>
  <si>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</si>
  <si>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</si>
  <si>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</si>
  <si>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</si>
  <si>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</si>
  <si>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</si>
  <si>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</si>
  <si>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</si>
  <si>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</si>
  <si>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</si>
  <si>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</si>
  <si>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</si>
  <si>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</si>
  <si>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</si>
  <si>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</si>
  <si>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</si>
  <si>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</si>
  <si>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</si>
  <si>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</si>
  <si>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</si>
  <si>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</si>
  <si>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</si>
  <si>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</si>
  <si>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</si>
  <si>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</si>
  <si>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</si>
  <si>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</si>
  <si>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</si>
  <si>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</si>
  <si>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</si>
  <si>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</si>
  <si>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</si>
  <si>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</si>
  <si>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</si>
  <si>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</si>
  <si>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</si>
  <si>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</si>
  <si>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</si>
  <si>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</si>
  <si>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</si>
  <si>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</si>
  <si>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</si>
  <si>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</si>
  <si>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</si>
  <si>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</si>
  <si>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</si>
  <si>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</si>
  <si>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</si>
  <si>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</si>
  <si>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</si>
  <si>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</si>
  <si>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</si>
  <si>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</si>
  <si>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</si>
  <si>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</si>
  <si>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</si>
  <si>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</si>
  <si>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</si>
  <si>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</si>
  <si>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</si>
  <si>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</si>
  <si>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</si>
  <si>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</si>
  <si>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</si>
  <si>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</si>
  <si>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</si>
  <si>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</si>
  <si>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</si>
  <si>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</si>
  <si>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</si>
  <si>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</si>
  <si>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</si>
  <si>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</si>
  <si>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</si>
  <si>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</si>
  <si>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</si>
  <si>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</si>
  <si>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</si>
  <si>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</si>
  <si>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</si>
  <si>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</si>
  <si>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</si>
  <si>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</si>
  <si>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</si>
  <si>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</si>
  <si>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</si>
  <si>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</si>
  <si>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</si>
  <si>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</si>
  <si>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</si>
  <si>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</si>
  <si>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</si>
  <si>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</si>
  <si>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</si>
  <si>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</si>
  <si>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</si>
  <si>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</si>
  <si>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</si>
  <si>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</si>
  <si>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</si>
  <si>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</si>
  <si>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</si>
  <si>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</si>
  <si>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</si>
  <si>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</si>
  <si>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</si>
  <si>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</si>
  <si>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</si>
  <si>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</si>
  <si>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</si>
  <si>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</si>
  <si>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</si>
  <si>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</si>
  <si>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</si>
  <si>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</si>
  <si>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</si>
  <si>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</si>
  <si>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</si>
  <si>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</si>
  <si>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</si>
  <si>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</si>
  <si>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</si>
  <si>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</si>
  <si>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</si>
  <si>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</si>
  <si>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</si>
  <si>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</si>
  <si>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</si>
  <si>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</si>
  <si>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</si>
  <si>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</si>
  <si>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</si>
  <si>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</si>
  <si>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</si>
  <si>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</si>
  <si>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</si>
  <si>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</si>
  <si>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</si>
  <si>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</si>
  <si>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</si>
  <si>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</si>
  <si>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</si>
  <si>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</si>
  <si>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</si>
  <si>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</si>
  <si>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</si>
  <si>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</si>
  <si>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</si>
  <si>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</si>
  <si>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</si>
  <si>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</si>
  <si>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</si>
  <si>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</si>
  <si>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</si>
  <si>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</si>
  <si>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</si>
  <si>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</si>
  <si>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</si>
  <si>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</si>
  <si>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</si>
  <si>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</si>
  <si>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</si>
  <si>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</si>
  <si>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</si>
  <si>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</si>
  <si>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</si>
  <si>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</si>
  <si>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</si>
  <si>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</si>
  <si>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</si>
  <si>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</si>
  <si>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</si>
  <si>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</si>
  <si>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</si>
  <si>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</si>
  <si>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</si>
  <si>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</si>
  <si>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</si>
  <si>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</si>
  <si>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</si>
  <si>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</si>
  <si>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</si>
  <si>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</si>
  <si>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</si>
  <si>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</si>
  <si>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</si>
  <si>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</si>
  <si>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</si>
  <si>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</si>
  <si>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</si>
  <si>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</si>
  <si>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</si>
  <si>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</si>
  <si>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</si>
  <si>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</si>
  <si>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</si>
  <si>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</si>
  <si>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</si>
  <si>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</si>
  <si>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</si>
  <si>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</si>
  <si>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</si>
  <si>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</si>
  <si>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</si>
  <si>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</si>
  <si>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</si>
  <si>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</si>
  <si>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</si>
  <si>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</si>
  <si>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</si>
  <si>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</si>
  <si>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</si>
  <si>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</si>
  <si>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</si>
  <si>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</si>
  <si>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</si>
  <si>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</si>
  <si>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</si>
  <si>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</si>
  <si>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</si>
  <si>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</si>
  <si>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</si>
  <si>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</si>
  <si>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</si>
  <si>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</si>
  <si>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</si>
  <si>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</si>
  <si>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</si>
  <si>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</si>
  <si>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</si>
  <si>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</si>
  <si>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</si>
  <si>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</si>
  <si>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</si>
  <si>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</si>
  <si>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</si>
  <si>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</si>
  <si>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</si>
  <si>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</si>
  <si>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</si>
  <si>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</si>
  <si>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</si>
  <si>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</si>
  <si>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</si>
  <si>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</si>
  <si>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</si>
  <si>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</si>
  <si>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</si>
  <si>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</si>
  <si>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</si>
  <si>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</si>
  <si>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</si>
  <si>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</si>
  <si>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</si>
  <si>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</si>
  <si>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</si>
  <si>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</si>
  <si>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</si>
  <si>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</si>
  <si>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</si>
  <si>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</si>
  <si>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</si>
  <si>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</si>
  <si>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</si>
  <si>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</si>
  <si>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</si>
  <si>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</si>
  <si>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</si>
  <si>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</si>
  <si>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</si>
  <si>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</si>
  <si>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</si>
  <si>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</si>
  <si>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</si>
  <si>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</si>
  <si>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</si>
  <si>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</si>
  <si>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</si>
  <si>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</si>
  <si>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</si>
  <si>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</si>
  <si>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</si>
  <si>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</si>
  <si>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</si>
  <si>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</si>
  <si>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</si>
  <si>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</si>
  <si>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</si>
  <si>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</si>
  <si>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</si>
  <si>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</si>
  <si>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</si>
  <si>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</si>
  <si>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</si>
  <si>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</si>
  <si>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</si>
  <si>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</si>
  <si>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</si>
  <si>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</si>
  <si>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</si>
  <si>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</si>
  <si>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</si>
  <si>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</si>
  <si>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</si>
  <si>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</si>
  <si>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</si>
  <si>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</si>
  <si>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</si>
  <si>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</si>
  <si>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</si>
  <si>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</si>
  <si>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</si>
  <si>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</si>
  <si>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</si>
  <si>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</si>
  <si>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</si>
  <si>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</si>
  <si>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</si>
  <si>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</si>
  <si>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</si>
  <si>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</si>
  <si>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</si>
  <si>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</si>
  <si>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</si>
  <si>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</si>
  <si>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</si>
  <si>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</si>
  <si>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</si>
  <si>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</si>
  <si>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</si>
  <si>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</si>
  <si>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</si>
  <si>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</si>
  <si>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</si>
  <si>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</si>
  <si>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</si>
  <si>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</si>
  <si>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</si>
  <si>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</si>
  <si>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</si>
  <si>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</si>
  <si>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</si>
  <si>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</si>
  <si>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</si>
  <si>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</si>
  <si>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</si>
  <si>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</si>
  <si>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</si>
  <si>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</si>
  <si>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</si>
  <si>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</si>
  <si>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</si>
  <si>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</si>
  <si>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</si>
  <si>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</si>
  <si>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</si>
  <si>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</si>
  <si>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</si>
  <si>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</si>
  <si>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</si>
  <si>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</si>
  <si>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</si>
  <si>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</si>
  <si>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</si>
  <si>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</si>
  <si>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</si>
  <si>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</si>
  <si>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</si>
  <si>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</si>
  <si>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</si>
  <si>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</si>
  <si>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</si>
  <si>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</si>
  <si>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</si>
  <si>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</si>
  <si>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</si>
  <si>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</si>
  <si>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</si>
  <si>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</si>
  <si>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</si>
  <si>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</si>
  <si>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</si>
  <si>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</si>
  <si>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</si>
  <si>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</si>
  <si>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</si>
  <si>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</si>
  <si>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</si>
  <si>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</si>
  <si>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</si>
  <si>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</si>
  <si>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</si>
  <si>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</si>
  <si>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</si>
  <si>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</si>
  <si>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</si>
  <si>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</si>
  <si>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</si>
  <si>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</si>
  <si>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</si>
  <si>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</si>
  <si>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</si>
  <si>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</si>
  <si>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</si>
  <si>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</si>
  <si>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</si>
  <si>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</si>
  <si>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</si>
  <si>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</si>
  <si>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</si>
  <si>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</si>
  <si>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</si>
  <si>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</si>
  <si>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</si>
  <si>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</si>
  <si>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</si>
  <si>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</si>
  <si>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</si>
  <si>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</si>
  <si>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</si>
  <si>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</si>
  <si>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</si>
  <si>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</si>
  <si>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</si>
  <si>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</si>
  <si>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</si>
  <si>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</si>
  <si>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</si>
  <si>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</si>
  <si>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</si>
  <si>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</si>
  <si>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</si>
  <si>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</si>
  <si>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</si>
  <si>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</si>
  <si>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</si>
  <si>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</si>
  <si>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</si>
  <si>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</si>
  <si>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</si>
  <si>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</si>
  <si>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</si>
  <si>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</si>
  <si>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</si>
  <si>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</si>
  <si>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</si>
  <si>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</si>
  <si>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</si>
  <si>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</si>
  <si>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</si>
  <si>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</si>
  <si>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</si>
  <si>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</si>
  <si>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</si>
  <si>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</si>
  <si>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</si>
  <si>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</si>
  <si>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</si>
  <si>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</si>
  <si>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</si>
  <si>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</si>
  <si>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</si>
  <si>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</si>
  <si>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</si>
  <si>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</si>
  <si>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</si>
  <si>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</si>
  <si>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</si>
  <si>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</si>
  <si>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</si>
  <si>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</si>
  <si>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</si>
  <si>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</si>
  <si>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</si>
  <si>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</si>
  <si>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</si>
  <si>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</si>
  <si>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</si>
  <si>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</si>
  <si>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</si>
  <si>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</si>
  <si>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</si>
  <si>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</si>
  <si>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</si>
  <si>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</si>
  <si>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</si>
  <si>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</si>
  <si>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</si>
  <si>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</si>
  <si>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</si>
  <si>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</si>
  <si>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</si>
  <si>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</si>
  <si>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</si>
  <si>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</si>
  <si>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</si>
  <si>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</si>
  <si>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</si>
  <si>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</si>
  <si>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</si>
  <si>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</si>
  <si>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</si>
  <si>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</si>
  <si>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</si>
  <si>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</si>
  <si>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</si>
  <si>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</si>
  <si>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</si>
  <si>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</si>
  <si>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</si>
  <si>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</si>
  <si>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</si>
  <si>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</si>
  <si>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</si>
  <si>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</si>
  <si>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</si>
  <si>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</si>
  <si>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</si>
  <si>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</si>
  <si>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</si>
  <si>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</si>
  <si>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</si>
  <si>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</si>
  <si>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</si>
  <si>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</si>
  <si>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</si>
  <si>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</si>
  <si>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</si>
  <si>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</si>
  <si>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</si>
  <si>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</si>
  <si>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</si>
  <si>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</si>
  <si>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</si>
  <si>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</si>
  <si>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</si>
  <si>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</si>
  <si>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</si>
  <si>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</si>
  <si>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</si>
  <si>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</si>
  <si>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</si>
  <si>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</si>
  <si>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</si>
  <si>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</si>
  <si>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</si>
  <si>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</si>
  <si>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</si>
  <si>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</si>
  <si>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</si>
  <si>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</si>
  <si>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</si>
  <si>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</si>
  <si>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</si>
  <si>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</si>
  <si>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</si>
  <si>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</si>
  <si>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</si>
  <si>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</si>
  <si>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</si>
  <si>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</si>
  <si>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</si>
  <si>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</si>
  <si>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</si>
  <si>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</si>
  <si>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</si>
  <si>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</si>
  <si>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</si>
  <si>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</si>
  <si>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</si>
  <si>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</si>
  <si>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</si>
  <si>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</si>
  <si>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</si>
  <si>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</si>
  <si>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</si>
  <si>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</si>
  <si>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</si>
  <si>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</si>
  <si>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</si>
  <si>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</si>
  <si>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</si>
  <si>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</si>
  <si>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</si>
  <si>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</si>
  <si>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</si>
  <si>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</si>
  <si>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</si>
  <si>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</si>
  <si>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</si>
  <si>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</si>
  <si>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</si>
  <si>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</si>
  <si>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</si>
  <si>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</si>
  <si>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</si>
  <si>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</si>
  <si>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</si>
  <si>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</si>
  <si>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</si>
  <si>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</si>
  <si>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</si>
  <si>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</si>
  <si>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</si>
  <si>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</si>
  <si>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</si>
  <si>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</si>
  <si>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</si>
  <si>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</si>
  <si>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</si>
  <si>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</si>
  <si>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</si>
  <si>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</si>
  <si>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</si>
  <si>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</si>
  <si>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</si>
  <si>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</si>
  <si>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</si>
  <si>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</si>
  <si>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</si>
  <si>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</si>
  <si>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</si>
  <si>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</si>
  <si>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</si>
  <si>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</si>
  <si>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</si>
  <si>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</si>
  <si>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</si>
  <si>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</si>
  <si>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</si>
  <si>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</si>
  <si>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</si>
  <si>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</si>
  <si>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</si>
  <si>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</si>
  <si>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</si>
  <si>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</si>
  <si>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</si>
  <si>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</si>
  <si>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</si>
  <si>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</si>
  <si>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</si>
  <si>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</si>
  <si>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</si>
  <si>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</si>
  <si>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</si>
  <si>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</si>
  <si>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</si>
  <si>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</si>
  <si>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</si>
  <si>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</si>
  <si>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</si>
  <si>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</si>
  <si>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</si>
  <si>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</si>
  <si>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</si>
  <si>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</si>
  <si>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</si>
  <si>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</si>
  <si>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</si>
  <si>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</si>
  <si>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</si>
  <si>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</si>
  <si>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</si>
  <si>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</si>
  <si>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</si>
  <si>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</si>
  <si>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</si>
  <si>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</si>
  <si>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</si>
  <si>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</si>
  <si>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</si>
  <si>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</si>
  <si>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</si>
  <si>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</si>
  <si>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</si>
  <si>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</si>
  <si>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</si>
  <si>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</si>
  <si>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</si>
  <si>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</si>
  <si>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</si>
  <si>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</si>
  <si>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</si>
  <si>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</si>
  <si>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</si>
  <si>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</si>
  <si>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</si>
  <si>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</si>
  <si>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</si>
  <si>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</si>
  <si>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</si>
  <si>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</si>
  <si>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</si>
  <si>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</si>
  <si>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</si>
  <si>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</si>
  <si>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</si>
  <si>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</si>
  <si>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</si>
  <si>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</si>
  <si>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</si>
  <si>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</si>
  <si>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</si>
  <si>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</si>
  <si>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</si>
  <si>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</si>
  <si>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</si>
  <si>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</si>
  <si>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</si>
  <si>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</si>
  <si>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</si>
  <si>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</si>
  <si>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</si>
  <si>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</si>
  <si>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</si>
  <si>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</si>
  <si>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</si>
  <si>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</si>
  <si>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</si>
  <si>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</si>
  <si>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</si>
  <si>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</si>
  <si>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</si>
  <si>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</si>
  <si>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</si>
  <si>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</si>
  <si>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</si>
  <si>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</si>
  <si>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</si>
  <si>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</si>
  <si>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</si>
  <si>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</si>
  <si>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</si>
  <si>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</si>
  <si>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</si>
  <si>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</si>
  <si>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</si>
  <si>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</si>
  <si>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</si>
  <si>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</si>
  <si>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</si>
  <si>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</si>
  <si>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</si>
  <si>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</si>
  <si>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</si>
  <si>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</si>
  <si>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</si>
  <si>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</si>
  <si>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</si>
  <si>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</si>
  <si>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</si>
  <si>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</si>
  <si>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</si>
  <si>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</si>
  <si>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</si>
  <si>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</si>
  <si>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</si>
  <si>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</si>
  <si>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</si>
  <si>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</si>
  <si>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</si>
  <si>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</si>
  <si>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</si>
  <si>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</si>
  <si>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</si>
  <si>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</si>
  <si>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</si>
  <si>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</si>
  <si>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</si>
  <si>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</si>
  <si>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</si>
  <si>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</si>
  <si>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</si>
  <si>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</si>
  <si>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</si>
  <si>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</si>
  <si>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</si>
  <si>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</si>
  <si>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</si>
  <si>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</si>
  <si>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</si>
  <si>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</si>
  <si>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 turno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</si>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</sst>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zoomScaleNormal="100" workbookViewId="0">
      <pane xSplit="6" topLeftCell="BF1" activePane="topRight" state="frozen"/>
      <selection pane="topRight" activeCell="BN73" sqref="BH73:BN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303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304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30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30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306">
        <f>IF(BS_CONTROLE[[#This Row],[SUB]]=0, "-", BS_CONTROLE[[#This Row],[SUB]])</f>
        <v>73</v>
      </c>
      <c r="AP73" s="117">
        <f>BS_CONTROLE[[#This Row],[KM - Inicio]]</f>
        <v>42</v>
      </c>
      <c r="AQ73" s="306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307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307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759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/>
      <c r="AS75" s="120"/>
      <c r="AT75" s="120"/>
      <c r="AU75" s="166"/>
      <c r="AV75" s="166"/>
      <c r="AW75" s="15"/>
      <c r="AX75" s="15"/>
      <c r="AY75" s="12">
        <f t="shared" si="2"/>
        <v>0</v>
      </c>
      <c r="AZ75" s="192"/>
      <c r="BA75" s="121"/>
      <c r="BB75" s="10" t="str">
        <f>IFERROR(_xlfn.XLOOKUP(AI75, BS_ATIVIDADE[ATIVIDADE],BS_ATIVIDADE[UNIDADE] ), "*")</f>
        <v>M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 e Intervalo</v>
      </c>
      <c r="BR75" s="21">
        <f t="shared" si="7"/>
        <v>0</v>
      </c>
      <c r="BS75" s="21">
        <f t="shared" si="8"/>
        <v>0</v>
      </c>
      <c r="BT75" s="8" t="str">
        <f t="shared" si="0"/>
        <v/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/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/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/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/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/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/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/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/>
      </c>
      <c r="B92" s="155"/>
      <c r="C92" s="156" t="str">
        <f>IF(BS_CONTROLE[[#This Row],[DATA]]="","",WEEKNUM(BS_CONTROLE[[#This Row],[DATA]]))</f>
        <v/>
      </c>
      <c r="D92" s="157"/>
      <c r="E92" s="239">
        <v>76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7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Aderente</v>
      </c>
      <c r="BR92" s="21" t="str">
        <f t="shared" si="21"/>
        <v>*</v>
      </c>
      <c r="BS92" s="21" t="str">
        <f t="shared" si="22"/>
        <v>*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/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1279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1280</v>
      </c>
      <c r="X94" s="116" t="s">
        <v>522</v>
      </c>
      <c r="Y94" s="143"/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9"/>
        <v/>
      </c>
      <c r="B95" s="155"/>
      <c r="C95" s="156" t="str">
        <f>IF(BS_CONTROLE[[#This Row],[DATA]]="","",WEEKNUM(BS_CONTROLE[[#This Row],[DATA]]))</f>
        <v/>
      </c>
      <c r="D95" s="157"/>
      <c r="E95" s="239">
        <v>79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7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20"/>
        <v>Aderente</v>
      </c>
      <c r="BR95" s="21" t="str">
        <f t="shared" si="21"/>
        <v>*</v>
      </c>
      <c r="BS95" s="21" t="str">
        <f t="shared" si="22"/>
        <v>*</v>
      </c>
      <c r="BT95" s="8" t="str">
        <f t="shared" si="18"/>
        <v/>
      </c>
      <c r="BU95" s="8"/>
    </row>
    <row r="96" spans="1:73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0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6" operator="equal">
      <formula>"NÃO"</formula>
    </cfRule>
    <cfRule type="cellIs" dxfId="235" priority="387" operator="equal">
      <formula>"SIM"</formula>
    </cfRule>
  </conditionalFormatting>
  <conditionalFormatting sqref="AZ333:AZ791 AZ6:AZ331">
    <cfRule type="expression" dxfId="234" priority="42842">
      <formula>#REF!=1</formula>
    </cfRule>
  </conditionalFormatting>
  <conditionalFormatting sqref="BF65 V65 U6:U64 U66:U793 BE6:BE811 AY6:AY811">
    <cfRule type="cellIs" dxfId="233" priority="42826" operator="equal">
      <formula>"ERRO"</formula>
    </cfRule>
  </conditionalFormatting>
  <conditionalFormatting sqref="BQ168:BQ795 BQ6:BQ166">
    <cfRule type="cellIs" dxfId="232" priority="42821" operator="equal">
      <formula>"Produção e Intervalo"</formula>
    </cfRule>
    <cfRule type="cellIs" dxfId="231" priority="42822" operator="equal">
      <formula>"Aderente"</formula>
    </cfRule>
    <cfRule type="cellIs" dxfId="230" priority="42823" operator="equal">
      <formula>"Intervalo"</formula>
    </cfRule>
    <cfRule type="cellIs" dxfId="229" priority="42824" operator="equal">
      <formula>"Produção"</formula>
    </cfRule>
    <cfRule type="cellIs" dxfId="228" priority="42825" operator="equal">
      <formula>"ERRO"</formula>
    </cfRule>
  </conditionalFormatting>
  <conditionalFormatting sqref="BR6:BS811">
    <cfRule type="cellIs" dxfId="227" priority="42803" operator="equal">
      <formula>"*"</formula>
    </cfRule>
    <cfRule type="cellIs" dxfId="226" priority="42804" operator="greaterThanOrEqual">
      <formula>1</formula>
    </cfRule>
    <cfRule type="cellIs" dxfId="225" priority="42805" operator="lessThan">
      <formula>1</formula>
    </cfRule>
  </conditionalFormatting>
  <conditionalFormatting sqref="BH794 BH417:BH791 BH6:BH27 BH28:BI34 BH35:BH84 BH89:BH414 BH85:BI88">
    <cfRule type="iconSet" priority="44626">
      <iconSet showValue="0">
        <cfvo type="percent" val="0"/>
        <cfvo type="num" val="1"/>
        <cfvo type="num" val="1" gte="0"/>
      </iconSet>
    </cfRule>
    <cfRule type="iconSet" priority="4462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8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3">
      <formula>#REF!=1</formula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94:BP100 BP165:BP167 BP169:BP170 BP172 BP205:BP219 BP222:BP228 BP230 BP234:BP350 BP352:BP590 BP10 BP40:BP92">
    <cfRule type="iconSet" priority="44677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3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4" operator="equal">
      <formula>"OPORTUNIDADE"</formula>
    </cfRule>
  </conditionalFormatting>
  <conditionalFormatting sqref="Z198">
    <cfRule type="cellIs" dxfId="222" priority="222" operator="equal">
      <formula>"NÃO"</formula>
    </cfRule>
    <cfRule type="cellIs" dxfId="221" priority="223" operator="equal">
      <formula>"SIM"</formula>
    </cfRule>
  </conditionalFormatting>
  <conditionalFormatting sqref="Z200">
    <cfRule type="cellIs" dxfId="220" priority="221" operator="equal">
      <formula>"OPORTUNIDADE"</formula>
    </cfRule>
  </conditionalFormatting>
  <conditionalFormatting sqref="Z200">
    <cfRule type="cellIs" dxfId="219" priority="219" operator="equal">
      <formula>"NÃO"</formula>
    </cfRule>
    <cfRule type="cellIs" dxfId="218" priority="220" operator="equal">
      <formula>"SIM"</formula>
    </cfRule>
  </conditionalFormatting>
  <conditionalFormatting sqref="BP18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4" operator="equal">
      <formula>"OPORTUNIDADE"</formula>
    </cfRule>
  </conditionalFormatting>
  <conditionalFormatting sqref="Y198">
    <cfRule type="cellIs" dxfId="216" priority="212" operator="equal">
      <formula>"NÃO"</formula>
    </cfRule>
    <cfRule type="cellIs" dxfId="215" priority="213" operator="equal">
      <formula>"SIM"</formula>
    </cfRule>
  </conditionalFormatting>
  <conditionalFormatting sqref="Y200">
    <cfRule type="cellIs" dxfId="214" priority="211" operator="equal">
      <formula>"OPORTUNIDADE"</formula>
    </cfRule>
  </conditionalFormatting>
  <conditionalFormatting sqref="Y200">
    <cfRule type="cellIs" dxfId="213" priority="209" operator="equal">
      <formula>"NÃO"</formula>
    </cfRule>
    <cfRule type="cellIs" dxfId="212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0" operator="equal">
      <formula>"OPORTUNIDADE"</formula>
    </cfRule>
  </conditionalFormatting>
  <conditionalFormatting sqref="Z217">
    <cfRule type="cellIs" dxfId="210" priority="158" operator="equal">
      <formula>"NÃO"</formula>
    </cfRule>
    <cfRule type="cellIs" dxfId="209" priority="159" operator="equal">
      <formula>"SIM"</formula>
    </cfRule>
  </conditionalFormatting>
  <conditionalFormatting sqref="Y217:Y221">
    <cfRule type="cellIs" dxfId="208" priority="157" operator="equal">
      <formula>"OPORTUNIDADE"</formula>
    </cfRule>
  </conditionalFormatting>
  <conditionalFormatting sqref="Y217:Y221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Y215">
    <cfRule type="cellIs" dxfId="205" priority="154" operator="equal">
      <formula>"OPORTUNIDADE"</formula>
    </cfRule>
  </conditionalFormatting>
  <conditionalFormatting sqref="Y215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Y214">
    <cfRule type="cellIs" dxfId="202" priority="151" operator="equal">
      <formula>"OPORTUNIDADE"</formula>
    </cfRule>
  </conditionalFormatting>
  <conditionalFormatting sqref="Y214">
    <cfRule type="cellIs" dxfId="201" priority="149" operator="equal">
      <formula>"NÃO"</formula>
    </cfRule>
    <cfRule type="cellIs" dxfId="200" priority="150" operator="equal">
      <formula>"SIM"</formula>
    </cfRule>
  </conditionalFormatting>
  <conditionalFormatting sqref="Y213">
    <cfRule type="cellIs" dxfId="199" priority="148" operator="equal">
      <formula>"OPORTUNIDADE"</formula>
    </cfRule>
  </conditionalFormatting>
  <conditionalFormatting sqref="Y213">
    <cfRule type="cellIs" dxfId="198" priority="146" operator="equal">
      <formula>"NÃO"</formula>
    </cfRule>
    <cfRule type="cellIs" dxfId="197" priority="147" operator="equal">
      <formula>"SIM"</formula>
    </cfRule>
  </conditionalFormatting>
  <conditionalFormatting sqref="Y212">
    <cfRule type="cellIs" dxfId="196" priority="145" operator="equal">
      <formula>"OPORTUNIDADE"</formula>
    </cfRule>
  </conditionalFormatting>
  <conditionalFormatting sqref="Y212">
    <cfRule type="cellIs" dxfId="195" priority="143" operator="equal">
      <formula>"NÃO"</formula>
    </cfRule>
    <cfRule type="cellIs" dxfId="194" priority="144" operator="equal">
      <formula>"SIM"</formula>
    </cfRule>
  </conditionalFormatting>
  <conditionalFormatting sqref="Y211">
    <cfRule type="cellIs" dxfId="193" priority="142" operator="equal">
      <formula>"OPORTUNIDADE"</formula>
    </cfRule>
  </conditionalFormatting>
  <conditionalFormatting sqref="Y211">
    <cfRule type="cellIs" dxfId="192" priority="140" operator="equal">
      <formula>"NÃO"</formula>
    </cfRule>
    <cfRule type="cellIs" dxfId="191" priority="141" operator="equal">
      <formula>"SIM"</formula>
    </cfRule>
  </conditionalFormatting>
  <conditionalFormatting sqref="Y210">
    <cfRule type="cellIs" dxfId="190" priority="139" operator="equal">
      <formula>"OPORTUNIDADE"</formula>
    </cfRule>
  </conditionalFormatting>
  <conditionalFormatting sqref="Y210">
    <cfRule type="cellIs" dxfId="189" priority="137" operator="equal">
      <formula>"NÃO"</formula>
    </cfRule>
    <cfRule type="cellIs" dxfId="188" priority="138" operator="equal">
      <formula>"SIM"</formula>
    </cfRule>
  </conditionalFormatting>
  <conditionalFormatting sqref="BQ167">
    <cfRule type="cellIs" dxfId="187" priority="132" operator="equal">
      <formula>"Produção e Intervalo"</formula>
    </cfRule>
    <cfRule type="cellIs" dxfId="186" priority="133" operator="equal">
      <formula>"Aderente"</formula>
    </cfRule>
    <cfRule type="cellIs" dxfId="185" priority="134" operator="equal">
      <formula>"Intervalo"</formula>
    </cfRule>
    <cfRule type="cellIs" dxfId="184" priority="135" operator="equal">
      <formula>"Produção"</formula>
    </cfRule>
    <cfRule type="cellIs" dxfId="183" priority="136" operator="equal">
      <formula>"ERRO"</formula>
    </cfRule>
  </conditionalFormatting>
  <conditionalFormatting sqref="BJ176: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5" operator="equal">
      <formula>"OPORTUNIDADE"</formula>
    </cfRule>
  </conditionalFormatting>
  <conditionalFormatting sqref="Y228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Y236">
    <cfRule type="cellIs" dxfId="179" priority="119" operator="equal">
      <formula>"OPORTUNIDADE"</formula>
    </cfRule>
  </conditionalFormatting>
  <conditionalFormatting sqref="Y236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BP22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0" operator="equal">
      <formula>"OPORTUNIDADE"</formula>
    </cfRule>
  </conditionalFormatting>
  <conditionalFormatting sqref="Y248:Z248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BP22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3" operator="equal">
      <formula>"OPORTUNIDADE"</formula>
    </cfRule>
  </conditionalFormatting>
  <conditionalFormatting sqref="Z245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2" operator="equal">
      <formula>"OPORTUNIDADE"</formula>
    </cfRule>
  </conditionalFormatting>
  <conditionalFormatting sqref="Y6:Z25">
    <cfRule type="cellIs" dxfId="169" priority="40" operator="equal">
      <formula>"NÃO"</formula>
    </cfRule>
    <cfRule type="cellIs" dxfId="168" priority="41" operator="equal">
      <formula>"SIM"</formula>
    </cfRule>
  </conditionalFormatting>
  <conditionalFormatting sqref="Z18">
    <cfRule type="cellIs" dxfId="167" priority="39" operator="equal">
      <formula>"OPORTUNIDADE"</formula>
    </cfRule>
  </conditionalFormatting>
  <conditionalFormatting sqref="Z18">
    <cfRule type="cellIs" dxfId="166" priority="37" operator="equal">
      <formula>"NÃO"</formula>
    </cfRule>
    <cfRule type="cellIs" dxfId="165" priority="38" operator="equal">
      <formula>"SIM"</formula>
    </cfRule>
  </conditionalFormatting>
  <conditionalFormatting sqref="Y18">
    <cfRule type="cellIs" dxfId="164" priority="36" operator="equal">
      <formula>"OPORTUNIDADE"</formula>
    </cfRule>
  </conditionalFormatting>
  <conditionalFormatting sqref="Y18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23">
    <cfRule type="cellIs" dxfId="161" priority="33" operator="equal">
      <formula>"OPORTUNIDADE"</formula>
    </cfRule>
  </conditionalFormatting>
  <conditionalFormatting sqref="Z23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Y23">
    <cfRule type="cellIs" dxfId="158" priority="30" operator="equal">
      <formula>"OPORTUNIDADE"</formula>
    </cfRule>
  </conditionalFormatting>
  <conditionalFormatting sqref="Y23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M6:BM791 BN58:BO69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89:T791 S66:T88 S89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F64:F106 AI6:AI794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D3008" sqref="D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1281</v>
      </c>
      <c r="V1" s="295"/>
      <c r="W1" s="295"/>
    </row>
    <row r="2" spans="1:23" s="91" customFormat="1">
      <c r="A2" s="94" t="s">
        <v>1282</v>
      </c>
      <c r="B2" s="94" t="s">
        <v>1283</v>
      </c>
      <c r="C2" s="94" t="s">
        <v>511</v>
      </c>
      <c r="D2" s="95" t="s">
        <v>1064</v>
      </c>
      <c r="E2" s="95" t="s">
        <v>1065</v>
      </c>
      <c r="F2" s="95" t="s">
        <v>1284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*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*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*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*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*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*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IF(SP_NORTE!Y92="","*",SP_NORTE!Y92)</f>
        <v>*</v>
      </c>
      <c r="B85" s="181" t="str">
        <f>IF(SP_NORTE!X92="","*",SP_NORTE!X92)</f>
        <v>*</v>
      </c>
      <c r="C85" s="181" t="str">
        <f>IF(SP_NORTE!Z92="","*",SP_NORTE!Z92)</f>
        <v>*</v>
      </c>
      <c r="D85" s="171" t="str">
        <f>IF(SP_NORTE!S92="","*",SP_NORTE!S92)</f>
        <v>-</v>
      </c>
      <c r="E85" s="171" t="str">
        <f>IF(SP_NORTE!T92="","*",SP_NORTE!T92)</f>
        <v>-</v>
      </c>
      <c r="F85" s="180" t="str">
        <f>IF(SP_NORTE!B92="","*",SP_NORTE!B92)</f>
        <v>*</v>
      </c>
      <c r="G85" s="180" t="str">
        <f>IF(SP_NORTE!D92="","*",SP_NORTE!D92)</f>
        <v>*</v>
      </c>
      <c r="H85" s="180" t="str">
        <f>IF(SP_NORTE!F92="","*",SP_NORTE!F92)</f>
        <v>*</v>
      </c>
      <c r="I85" s="180" t="str">
        <f>IF(SP_NORTE!H92="","*",SP_NORTE!H92)</f>
        <v>*</v>
      </c>
      <c r="J85" s="180" t="str">
        <f>IF(SP_NORTE!I92="","*",SP_NORTE!I92)</f>
        <v>*</v>
      </c>
      <c r="K85" s="171" t="str">
        <f>IF(SP_NORTE!M92="","*",SP_NORTE!M92)</f>
        <v>-</v>
      </c>
      <c r="L85" s="171" t="str">
        <f>IF(SP_NORTE!N92="","*",SP_NORTE!N92)</f>
        <v>-</v>
      </c>
      <c r="M85" s="172" t="str">
        <f>IF(SP_NORTE!J92="","*",SP_NORTE!J92)</f>
        <v>*</v>
      </c>
      <c r="N85" s="179" t="str">
        <f>IF(SP_NORTE!K92="","*",SP_NORTE!K92)</f>
        <v>*</v>
      </c>
      <c r="O85" s="179" t="str">
        <f>IF(SP_NORTE!L92="","*",SP_NORTE!L92)</f>
        <v>*</v>
      </c>
      <c r="P85" s="178" t="str">
        <f>IF(SP_NORTE!O92="","*",SP_NORTE!O92)</f>
        <v>*</v>
      </c>
      <c r="Q85" s="178" t="str">
        <f>IF(SP_NORTE!P92="","*",SP_NORTE!P92)</f>
        <v>*</v>
      </c>
      <c r="R85" s="180" t="str">
        <f>IF(SP_NORTE!Q92="","*",CONCATENATE(SP_NORTE!Q92," ",SP_NORTE!R92))</f>
        <v>*</v>
      </c>
      <c r="S85" s="180" t="str">
        <f>IF(SP_NORTE!V92="","*",SP_NORTE!V92)</f>
        <v>*</v>
      </c>
      <c r="T85" s="180" t="str">
        <f>IF(SP_NORTE!W92="","*",SP_NORTE!W92)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IF(SP_NORTE!Y93="","*",SP_NORTE!Y93)</f>
        <v>*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*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*</v>
      </c>
      <c r="B88" s="181" t="str">
        <f>IF(SP_NORTE!X95="","*",SP_NORTE!X95)</f>
        <v>*</v>
      </c>
      <c r="C88" s="181" t="str">
        <f>IF(SP_NORTE!Z95="","*",SP_NORTE!Z95)</f>
        <v>*</v>
      </c>
      <c r="D88" s="171" t="str">
        <f>IF(SP_NORTE!S95="","*",SP_NORTE!S95)</f>
        <v>-</v>
      </c>
      <c r="E88" s="171" t="str">
        <f>IF(SP_NORTE!T95="","*",SP_NORTE!T95)</f>
        <v>-</v>
      </c>
      <c r="F88" s="180" t="str">
        <f>IF(SP_NORTE!B95="","*",SP_NORTE!B95)</f>
        <v>*</v>
      </c>
      <c r="G88" s="180" t="str">
        <f>IF(SP_NORTE!D95="","*",SP_NORTE!D95)</f>
        <v>*</v>
      </c>
      <c r="H88" s="180" t="str">
        <f>IF(SP_NORTE!F95="","*",SP_NORTE!F95)</f>
        <v>*</v>
      </c>
      <c r="I88" s="180" t="str">
        <f>IF(SP_NORTE!H95="","*",SP_NORTE!H95)</f>
        <v>*</v>
      </c>
      <c r="J88" s="180" t="str">
        <f>IF(SP_NORTE!I95="","*",SP_NORTE!I95)</f>
        <v>*</v>
      </c>
      <c r="K88" s="171" t="str">
        <f>IF(SP_NORTE!M95="","*",SP_NORTE!M95)</f>
        <v>-</v>
      </c>
      <c r="L88" s="171" t="str">
        <f>IF(SP_NORTE!N95="","*",SP_NORTE!N95)</f>
        <v>-</v>
      </c>
      <c r="M88" s="172" t="str">
        <f>IF(SP_NORTE!J95="","*",SP_NORTE!J95)</f>
        <v>*</v>
      </c>
      <c r="N88" s="179" t="str">
        <f>IF(SP_NORTE!K95="","*",SP_NORTE!K95)</f>
        <v>*</v>
      </c>
      <c r="O88" s="179" t="str">
        <f>IF(SP_NORTE!L95="","*",SP_NORTE!L95)</f>
        <v>*</v>
      </c>
      <c r="P88" s="178" t="str">
        <f>IF(SP_NORTE!O95="","*",SP_NORTE!O95)</f>
        <v>*</v>
      </c>
      <c r="Q88" s="178" t="str">
        <f>IF(SP_NORTE!P95="","*",SP_NORTE!P95)</f>
        <v>*</v>
      </c>
      <c r="R88" s="180" t="str">
        <f>IF(SP_NORTE!Q95="","*",CONCATENATE(SP_NORTE!Q95," ",SP_NORTE!R95))</f>
        <v>*</v>
      </c>
      <c r="S88" s="180" t="str">
        <f>IF(SP_NORTE!V95="","*",SP_NORTE!V95)</f>
        <v>*</v>
      </c>
      <c r="T88" s="180" t="str">
        <f>IF(SP_NORTE!W95="","*",SP_NORTE!W95)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7" sqref="A7:P7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1287</v>
      </c>
      <c r="D5" s="297"/>
      <c r="E5" s="297"/>
      <c r="F5" s="297"/>
      <c r="G5" s="297"/>
      <c r="H5" s="297"/>
      <c r="I5" s="297"/>
      <c r="J5" s="298"/>
      <c r="K5" s="299" t="s">
        <v>1288</v>
      </c>
      <c r="L5" s="300"/>
      <c r="M5" s="300"/>
      <c r="N5" s="300"/>
      <c r="O5" s="301" t="s">
        <v>1289</v>
      </c>
      <c r="P5" s="302"/>
    </row>
    <row r="6" spans="1:16" s="81" customFormat="1" ht="15" customHeight="1">
      <c r="A6" s="73" t="s">
        <v>1284</v>
      </c>
      <c r="B6" s="82" t="s">
        <v>1283</v>
      </c>
      <c r="C6" s="83" t="s">
        <v>1064</v>
      </c>
      <c r="D6" s="84" t="s">
        <v>1065</v>
      </c>
      <c r="E6" s="83" t="s">
        <v>1290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1291</v>
      </c>
      <c r="M6" s="87" t="s">
        <v>710</v>
      </c>
      <c r="N6" s="88" t="s">
        <v>1059</v>
      </c>
      <c r="O6" s="204" t="s">
        <v>1102</v>
      </c>
      <c r="P6" s="149" t="s">
        <v>1292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1293</v>
      </c>
      <c r="C2" s="134" t="s">
        <v>1049</v>
      </c>
      <c r="D2" s="83" t="s">
        <v>1051</v>
      </c>
      <c r="E2" s="83" t="s">
        <v>1294</v>
      </c>
      <c r="F2" s="111" t="s">
        <v>1295</v>
      </c>
      <c r="G2" s="83" t="s">
        <v>1296</v>
      </c>
      <c r="H2" s="83" t="s">
        <v>1297</v>
      </c>
      <c r="I2" s="83" t="s">
        <v>1298</v>
      </c>
      <c r="J2" s="83" t="s">
        <v>1299</v>
      </c>
      <c r="K2" s="85" t="s">
        <v>1300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*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*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*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*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*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 t="str">
        <f>IF(SP_NORTE!B92="","*",SP_NORTE!B92)</f>
        <v>*</v>
      </c>
      <c r="D78" s="106" t="str">
        <f>IF(SP_NORTE!D92="","*",SP_NORTE!D92)</f>
        <v>*</v>
      </c>
      <c r="E78" s="106" t="str">
        <f>IF(SP_NORTE!H92="","*",SP_NORTE!H92)</f>
        <v>*</v>
      </c>
      <c r="F78" s="112" t="str">
        <f>IF(SP_NORTE!M92="","*",SP_NORTE!M92)</f>
        <v>-</v>
      </c>
      <c r="G78" s="107" t="str">
        <f>IF(SP_NORTE!I92="","*",SP_NORTE!I92)</f>
        <v>*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*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*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IF(SP_NORTE!Y95="","*",SP_NORTE!Y95)</f>
        <v>*</v>
      </c>
      <c r="C81" s="107" t="str">
        <f>IF(SP_NORTE!B95="","*",SP_NORTE!B95)</f>
        <v>*</v>
      </c>
      <c r="D81" s="106" t="str">
        <f>IF(SP_NORTE!D95="","*",SP_NORTE!D95)</f>
        <v>*</v>
      </c>
      <c r="E81" s="106" t="str">
        <f>IF(SP_NORTE!H95="","*",SP_NORTE!H95)</f>
        <v>*</v>
      </c>
      <c r="F81" s="112" t="str">
        <f>IF(SP_NORTE!M95="","*",SP_NORTE!M95)</f>
        <v>-</v>
      </c>
      <c r="G81" s="107" t="str">
        <f>IF(SP_NORTE!I95="","*",SP_NORTE!I95)</f>
        <v>*</v>
      </c>
      <c r="H81" s="107" t="str">
        <f>IF(SP_NORTE!AB95="","*",SP_NORTE!AB95)</f>
        <v>*</v>
      </c>
      <c r="I81" s="107" t="str">
        <f>IF(SP_NORTE!AC95="","*",SP_NORTE!AC95)</f>
        <v>*</v>
      </c>
      <c r="J81" s="108" t="str">
        <f>IF(SP_NORTE!AA95="","*",SP_NORTE!AA95)</f>
        <v>*</v>
      </c>
      <c r="K81" s="109" t="str">
        <f>IF(SP_NORTE!AD95="","*",SP_NORTE!AD95)</f>
        <v>*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2025-11-05T18:47:09Z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