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" documentId="8_{C16AF0B1-DE6F-4D81-B6CC-DB7BBC320B89}" xr6:coauthVersionLast="47" xr6:coauthVersionMax="47" xr10:uidLastSave="{3ECCEB57-74EF-49E1-A362-3D8A8384C22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490" i="1" l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L504" i="15"/>
  <c r="K504" i="15"/>
  <c r="L514" i="15"/>
  <c r="K514" i="15"/>
  <c r="L513" i="15"/>
  <c r="K513" i="15"/>
  <c r="L512" i="15"/>
  <c r="K512" i="15"/>
  <c r="L536" i="15"/>
  <c r="K536" i="15"/>
  <c r="L535" i="15"/>
  <c r="K535" i="15"/>
  <c r="L532" i="15"/>
  <c r="K532" i="15"/>
  <c r="K525" i="15"/>
  <c r="L501" i="15"/>
  <c r="K501" i="15"/>
  <c r="K502" i="15"/>
  <c r="L502" i="15"/>
  <c r="K503" i="15"/>
  <c r="L503" i="15"/>
  <c r="K505" i="15"/>
  <c r="L505" i="15"/>
  <c r="K506" i="15"/>
  <c r="L506" i="15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R498" i="15"/>
  <c r="D498" i="15"/>
  <c r="E498" i="15"/>
  <c r="K501" i="10"/>
  <c r="M501" i="10"/>
  <c r="BR501" i="1"/>
  <c r="BS501" i="1"/>
  <c r="BT501" i="1"/>
  <c r="R499" i="15"/>
  <c r="D499" i="15"/>
  <c r="E499" i="15"/>
  <c r="K502" i="10"/>
  <c r="M502" i="10"/>
  <c r="BR502" i="1"/>
  <c r="BS502" i="1"/>
  <c r="BT502" i="1"/>
  <c r="K500" i="15"/>
  <c r="L500" i="15"/>
  <c r="D500" i="15"/>
  <c r="E500" i="15"/>
  <c r="K503" i="10"/>
  <c r="M503" i="10"/>
  <c r="BR503" i="1"/>
  <c r="BS503" i="1"/>
  <c r="BT503" i="1"/>
  <c r="R501" i="15"/>
  <c r="D501" i="15"/>
  <c r="E501" i="15"/>
  <c r="K504" i="10"/>
  <c r="M504" i="10"/>
  <c r="BR504" i="1"/>
  <c r="BS504" i="1"/>
  <c r="BT504" i="1"/>
  <c r="R502" i="15"/>
  <c r="D502" i="15"/>
  <c r="E502" i="15"/>
  <c r="K505" i="10"/>
  <c r="M505" i="10"/>
  <c r="BR505" i="1"/>
  <c r="BS505" i="1"/>
  <c r="BT505" i="1"/>
  <c r="R503" i="15"/>
  <c r="D503" i="15"/>
  <c r="E503" i="15"/>
  <c r="K506" i="10"/>
  <c r="M506" i="10"/>
  <c r="BR506" i="1"/>
  <c r="BS506" i="1"/>
  <c r="BT506" i="1"/>
  <c r="R504" i="15"/>
  <c r="D504" i="15"/>
  <c r="E504" i="15"/>
  <c r="K507" i="10"/>
  <c r="M507" i="10"/>
  <c r="BR507" i="1"/>
  <c r="BS507" i="1"/>
  <c r="BT507" i="1"/>
  <c r="R505" i="15"/>
  <c r="D505" i="15"/>
  <c r="E505" i="15"/>
  <c r="K508" i="10"/>
  <c r="M508" i="10"/>
  <c r="BR508" i="1"/>
  <c r="BS508" i="1"/>
  <c r="BT508" i="1"/>
  <c r="R506" i="15"/>
  <c r="D506" i="15"/>
  <c r="E506" i="15"/>
  <c r="K509" i="10"/>
  <c r="M509" i="10"/>
  <c r="BR509" i="1"/>
  <c r="BS509" i="1"/>
  <c r="BT509" i="1"/>
  <c r="K507" i="15"/>
  <c r="L507" i="15"/>
  <c r="D507" i="15"/>
  <c r="E507" i="15"/>
  <c r="K510" i="10"/>
  <c r="M510" i="10"/>
  <c r="BR510" i="1"/>
  <c r="BS510" i="1"/>
  <c r="BT510" i="1"/>
  <c r="K508" i="15"/>
  <c r="L508" i="15"/>
  <c r="D508" i="15"/>
  <c r="E508" i="15"/>
  <c r="K511" i="10"/>
  <c r="M511" i="10"/>
  <c r="BR511" i="1"/>
  <c r="BS511" i="1"/>
  <c r="BT511" i="1"/>
  <c r="K509" i="15"/>
  <c r="L509" i="15"/>
  <c r="D509" i="15"/>
  <c r="E509" i="15"/>
  <c r="K512" i="10"/>
  <c r="M512" i="10"/>
  <c r="BR512" i="1"/>
  <c r="BS512" i="1"/>
  <c r="BT512" i="1"/>
  <c r="K510" i="15"/>
  <c r="L510" i="15"/>
  <c r="D510" i="15"/>
  <c r="E510" i="15"/>
  <c r="K513" i="10"/>
  <c r="M513" i="10"/>
  <c r="BR513" i="1"/>
  <c r="BS513" i="1"/>
  <c r="BT513" i="1"/>
  <c r="K511" i="15"/>
  <c r="R511" i="15"/>
  <c r="D511" i="15"/>
  <c r="E511" i="15"/>
  <c r="K514" i="10"/>
  <c r="M514" i="10"/>
  <c r="BR514" i="1"/>
  <c r="BS514" i="1"/>
  <c r="BT514" i="1"/>
  <c r="R512" i="15"/>
  <c r="D512" i="15"/>
  <c r="E512" i="15"/>
  <c r="K515" i="10"/>
  <c r="M515" i="10"/>
  <c r="BR515" i="1"/>
  <c r="BS515" i="1"/>
  <c r="BT515" i="1"/>
  <c r="R513" i="15"/>
  <c r="D513" i="15"/>
  <c r="E513" i="15"/>
  <c r="K516" i="10"/>
  <c r="M516" i="10"/>
  <c r="BR516" i="1"/>
  <c r="BS516" i="1"/>
  <c r="BT516" i="1"/>
  <c r="R514" i="15"/>
  <c r="D514" i="15"/>
  <c r="E514" i="15"/>
  <c r="K517" i="10"/>
  <c r="M517" i="10"/>
  <c r="BR517" i="1"/>
  <c r="BS517" i="1"/>
  <c r="BT517" i="1"/>
  <c r="K515" i="15"/>
  <c r="L515" i="15"/>
  <c r="R515" i="15"/>
  <c r="D515" i="15"/>
  <c r="E515" i="15"/>
  <c r="K518" i="10"/>
  <c r="M518" i="10"/>
  <c r="BR518" i="1"/>
  <c r="BS518" i="1"/>
  <c r="BT518" i="1"/>
  <c r="K516" i="15"/>
  <c r="L516" i="15"/>
  <c r="R516" i="15"/>
  <c r="D516" i="15"/>
  <c r="E516" i="15"/>
  <c r="K519" i="10"/>
  <c r="M519" i="10"/>
  <c r="BR519" i="1"/>
  <c r="BS519" i="1"/>
  <c r="BT519" i="1"/>
  <c r="K517" i="15"/>
  <c r="L517" i="15"/>
  <c r="D517" i="15"/>
  <c r="E517" i="15"/>
  <c r="K520" i="10"/>
  <c r="M520" i="10"/>
  <c r="BR520" i="1"/>
  <c r="BS520" i="1"/>
  <c r="BT520" i="1"/>
  <c r="R518" i="15"/>
  <c r="D518" i="15"/>
  <c r="E518" i="15"/>
  <c r="K521" i="10"/>
  <c r="M521" i="10"/>
  <c r="BR521" i="1"/>
  <c r="BS521" i="1"/>
  <c r="BT521" i="1"/>
  <c r="K519" i="15"/>
  <c r="L519" i="15"/>
  <c r="R519" i="15"/>
  <c r="D519" i="15"/>
  <c r="E519" i="15"/>
  <c r="K522" i="10"/>
  <c r="M522" i="10"/>
  <c r="BR522" i="1"/>
  <c r="BS522" i="1"/>
  <c r="BT522" i="1"/>
  <c r="K520" i="15"/>
  <c r="L520" i="15"/>
  <c r="R520" i="15"/>
  <c r="D520" i="15"/>
  <c r="E520" i="15"/>
  <c r="K523" i="10"/>
  <c r="M523" i="10"/>
  <c r="BR523" i="1"/>
  <c r="BS523" i="1"/>
  <c r="BT523" i="1"/>
  <c r="K521" i="15"/>
  <c r="L521" i="15"/>
  <c r="R521" i="15"/>
  <c r="D521" i="15"/>
  <c r="E521" i="15"/>
  <c r="K524" i="10"/>
  <c r="M524" i="10"/>
  <c r="BR524" i="1"/>
  <c r="BS524" i="1"/>
  <c r="BT524" i="1"/>
  <c r="K522" i="15"/>
  <c r="L522" i="15"/>
  <c r="R522" i="15"/>
  <c r="D522" i="15"/>
  <c r="E522" i="15"/>
  <c r="K525" i="10"/>
  <c r="M525" i="10"/>
  <c r="BR525" i="1"/>
  <c r="BS525" i="1"/>
  <c r="BT525" i="1"/>
  <c r="K523" i="15"/>
  <c r="L523" i="15"/>
  <c r="D523" i="15"/>
  <c r="E523" i="15"/>
  <c r="K526" i="10"/>
  <c r="M526" i="10"/>
  <c r="BR526" i="1"/>
  <c r="BS526" i="1"/>
  <c r="BT526" i="1"/>
  <c r="K524" i="15"/>
  <c r="R524" i="15"/>
  <c r="D524" i="15"/>
  <c r="E524" i="15"/>
  <c r="K527" i="10"/>
  <c r="M527" i="10"/>
  <c r="BR527" i="1"/>
  <c r="BS527" i="1"/>
  <c r="BT527" i="1"/>
  <c r="R525" i="15"/>
  <c r="D525" i="15"/>
  <c r="E525" i="15"/>
  <c r="K528" i="10"/>
  <c r="M528" i="10"/>
  <c r="BR528" i="1"/>
  <c r="BS528" i="1"/>
  <c r="BT528" i="1"/>
  <c r="K526" i="15"/>
  <c r="L526" i="15"/>
  <c r="R526" i="15"/>
  <c r="D526" i="15"/>
  <c r="E526" i="15"/>
  <c r="K529" i="10"/>
  <c r="M529" i="10"/>
  <c r="BR529" i="1"/>
  <c r="BS529" i="1"/>
  <c r="BT529" i="1"/>
  <c r="K527" i="15"/>
  <c r="L527" i="15"/>
  <c r="R527" i="15"/>
  <c r="D527" i="15"/>
  <c r="E527" i="15"/>
  <c r="K530" i="10"/>
  <c r="M530" i="10"/>
  <c r="BR530" i="1"/>
  <c r="BS530" i="1"/>
  <c r="BT530" i="1"/>
  <c r="K528" i="15"/>
  <c r="L528" i="15"/>
  <c r="D528" i="15"/>
  <c r="E528" i="15"/>
  <c r="K531" i="10"/>
  <c r="M531" i="10"/>
  <c r="BR531" i="1"/>
  <c r="BS531" i="1"/>
  <c r="BT531" i="1"/>
  <c r="K529" i="15"/>
  <c r="L529" i="15"/>
  <c r="D529" i="15"/>
  <c r="E529" i="15"/>
  <c r="K532" i="10"/>
  <c r="M532" i="10"/>
  <c r="BR532" i="1"/>
  <c r="BS532" i="1"/>
  <c r="BT532" i="1"/>
  <c r="D530" i="15"/>
  <c r="E530" i="15"/>
  <c r="K533" i="10"/>
  <c r="M533" i="10"/>
  <c r="BR533" i="1"/>
  <c r="BS533" i="1"/>
  <c r="BT533" i="1"/>
  <c r="K531" i="15"/>
  <c r="L531" i="15"/>
  <c r="R531" i="15"/>
  <c r="D531" i="15"/>
  <c r="E531" i="15"/>
  <c r="K534" i="10"/>
  <c r="M534" i="10"/>
  <c r="BR534" i="1"/>
  <c r="BS534" i="1"/>
  <c r="BT534" i="1"/>
  <c r="R532" i="15"/>
  <c r="D532" i="15"/>
  <c r="E532" i="15"/>
  <c r="K535" i="10"/>
  <c r="M535" i="10"/>
  <c r="BR535" i="1"/>
  <c r="BS535" i="1"/>
  <c r="BT535" i="1"/>
  <c r="R533" i="15"/>
  <c r="D533" i="15"/>
  <c r="E533" i="15"/>
  <c r="K536" i="10"/>
  <c r="M536" i="10"/>
  <c r="BR536" i="1"/>
  <c r="BS536" i="1"/>
  <c r="BT536" i="1"/>
  <c r="K534" i="15"/>
  <c r="L534" i="15"/>
  <c r="R534" i="15"/>
  <c r="D534" i="15"/>
  <c r="E534" i="15"/>
  <c r="K537" i="10"/>
  <c r="M537" i="10"/>
  <c r="BR537" i="1"/>
  <c r="BS537" i="1"/>
  <c r="BT537" i="1"/>
  <c r="R535" i="15"/>
  <c r="D535" i="15"/>
  <c r="E535" i="15"/>
  <c r="K538" i="10"/>
  <c r="M538" i="10"/>
  <c r="BR538" i="1"/>
  <c r="BS538" i="1"/>
  <c r="BT538" i="1"/>
  <c r="R536" i="15"/>
  <c r="D536" i="15"/>
  <c r="E536" i="15"/>
  <c r="K539" i="10"/>
  <c r="M539" i="10"/>
  <c r="BR539" i="1"/>
  <c r="BS539" i="1"/>
  <c r="BT539" i="1"/>
  <c r="K537" i="15"/>
  <c r="L537" i="15"/>
  <c r="D537" i="15"/>
  <c r="E537" i="15"/>
  <c r="K540" i="10"/>
  <c r="M540" i="10"/>
  <c r="BR540" i="1"/>
  <c r="BS540" i="1"/>
  <c r="BT540" i="1"/>
  <c r="K538" i="15"/>
  <c r="L538" i="15"/>
  <c r="D538" i="15"/>
  <c r="E538" i="15"/>
  <c r="K541" i="10"/>
  <c r="M541" i="10"/>
  <c r="BR541" i="1"/>
  <c r="BS541" i="1"/>
  <c r="BT541" i="1"/>
  <c r="K539" i="15"/>
  <c r="L539" i="15"/>
  <c r="R539" i="15"/>
  <c r="D539" i="15"/>
  <c r="E539" i="15"/>
  <c r="K542" i="10"/>
  <c r="M542" i="10"/>
  <c r="BR542" i="1"/>
  <c r="BS542" i="1"/>
  <c r="BT542" i="1"/>
  <c r="K540" i="15"/>
  <c r="L540" i="15"/>
  <c r="R540" i="15"/>
  <c r="D540" i="15"/>
  <c r="E540" i="15"/>
  <c r="K543" i="10"/>
  <c r="M543" i="10"/>
  <c r="BR543" i="1"/>
  <c r="BS543" i="1"/>
  <c r="BT543" i="1"/>
  <c r="K541" i="15"/>
  <c r="L541" i="15"/>
  <c r="R541" i="15"/>
  <c r="D541" i="15"/>
  <c r="E541" i="15"/>
  <c r="K544" i="10"/>
  <c r="M544" i="10"/>
  <c r="BR544" i="1"/>
  <c r="BS544" i="1"/>
  <c r="BT544" i="1"/>
  <c r="K542" i="15"/>
  <c r="L542" i="15"/>
  <c r="D542" i="15"/>
  <c r="E542" i="15"/>
  <c r="K545" i="10"/>
  <c r="M545" i="10"/>
  <c r="BR545" i="1"/>
  <c r="BS545" i="1"/>
  <c r="BT545" i="1"/>
  <c r="K543" i="15"/>
  <c r="L543" i="15"/>
  <c r="D543" i="15"/>
  <c r="E543" i="15"/>
  <c r="K546" i="10"/>
  <c r="M546" i="10"/>
  <c r="BR546" i="1"/>
  <c r="BS546" i="1"/>
  <c r="BT546" i="1"/>
  <c r="K544" i="15"/>
  <c r="L544" i="15"/>
  <c r="R544" i="15"/>
  <c r="D544" i="15"/>
  <c r="E544" i="15"/>
  <c r="K547" i="10"/>
  <c r="M547" i="10"/>
  <c r="BR547" i="1"/>
  <c r="BS547" i="1"/>
  <c r="BT547" i="1"/>
  <c r="K545" i="15"/>
  <c r="L545" i="15"/>
  <c r="R545" i="15"/>
  <c r="D545" i="15"/>
  <c r="E545" i="15"/>
  <c r="K548" i="10"/>
  <c r="M548" i="10"/>
  <c r="BR548" i="1"/>
  <c r="BS548" i="1"/>
  <c r="BT548" i="1"/>
  <c r="K546" i="15"/>
  <c r="L546" i="15"/>
  <c r="R546" i="15"/>
  <c r="D546" i="15"/>
  <c r="E546" i="15"/>
  <c r="K549" i="10"/>
  <c r="M549" i="10"/>
  <c r="BR549" i="1"/>
  <c r="BS549" i="1"/>
  <c r="BT549" i="1"/>
  <c r="K547" i="15"/>
  <c r="L547" i="15"/>
  <c r="R547" i="15"/>
  <c r="D547" i="15"/>
  <c r="E547" i="15"/>
  <c r="K550" i="10"/>
  <c r="M550" i="10"/>
  <c r="BR550" i="1"/>
  <c r="BS550" i="1"/>
  <c r="BT550" i="1"/>
  <c r="K548" i="15"/>
  <c r="L548" i="15"/>
  <c r="R548" i="15"/>
  <c r="D548" i="15"/>
  <c r="E548" i="15"/>
  <c r="K551" i="10"/>
  <c r="M551" i="10"/>
  <c r="BR551" i="1"/>
  <c r="BS551" i="1"/>
  <c r="BT551" i="1"/>
  <c r="K549" i="15"/>
  <c r="L549" i="15"/>
  <c r="R549" i="15"/>
  <c r="D549" i="15"/>
  <c r="E549" i="15"/>
  <c r="K552" i="10"/>
  <c r="M552" i="10"/>
  <c r="BR552" i="1"/>
  <c r="BS552" i="1"/>
  <c r="BT552" i="1"/>
  <c r="K550" i="15"/>
  <c r="L550" i="15"/>
  <c r="D550" i="15"/>
  <c r="E550" i="15"/>
  <c r="K553" i="10"/>
  <c r="M553" i="10"/>
  <c r="BR553" i="1"/>
  <c r="BS553" i="1"/>
  <c r="BT553" i="1"/>
  <c r="K551" i="15"/>
  <c r="L551" i="15"/>
  <c r="R551" i="15"/>
  <c r="D551" i="15"/>
  <c r="E551" i="15"/>
  <c r="K554" i="10"/>
  <c r="M554" i="10"/>
  <c r="BR554" i="1"/>
  <c r="BS554" i="1"/>
  <c r="BT554" i="1"/>
  <c r="K552" i="15"/>
  <c r="L552" i="15"/>
  <c r="R552" i="15"/>
  <c r="D552" i="15"/>
  <c r="E552" i="15"/>
  <c r="K555" i="10"/>
  <c r="M555" i="10"/>
  <c r="BR555" i="1"/>
  <c r="BS555" i="1"/>
  <c r="BT555" i="1"/>
  <c r="K553" i="15"/>
  <c r="L553" i="15"/>
  <c r="R553" i="15"/>
  <c r="D553" i="15"/>
  <c r="E553" i="15"/>
  <c r="K556" i="10"/>
  <c r="M556" i="10"/>
  <c r="BR556" i="1"/>
  <c r="BS556" i="1"/>
  <c r="BT556" i="1"/>
  <c r="K554" i="15"/>
  <c r="L554" i="15"/>
  <c r="D554" i="15"/>
  <c r="E554" i="15"/>
  <c r="K557" i="10"/>
  <c r="M557" i="10"/>
  <c r="BR557" i="1"/>
  <c r="BS557" i="1"/>
  <c r="BT557" i="1"/>
  <c r="K555" i="15"/>
  <c r="L555" i="15"/>
  <c r="R555" i="15"/>
  <c r="D555" i="15"/>
  <c r="E555" i="15"/>
  <c r="K558" i="10"/>
  <c r="M558" i="10"/>
  <c r="BR558" i="1"/>
  <c r="BS558" i="1"/>
  <c r="BT558" i="1"/>
  <c r="K556" i="15"/>
  <c r="L556" i="15"/>
  <c r="D556" i="15"/>
  <c r="E556" i="15"/>
  <c r="K559" i="10"/>
  <c r="M559" i="10"/>
  <c r="BR559" i="1"/>
  <c r="BS559" i="1"/>
  <c r="BT559" i="1"/>
  <c r="K557" i="15"/>
  <c r="L557" i="15"/>
  <c r="R557" i="15"/>
  <c r="D557" i="15"/>
  <c r="E557" i="15"/>
  <c r="K560" i="10"/>
  <c r="M560" i="10"/>
  <c r="BR560" i="1"/>
  <c r="BS560" i="1"/>
  <c r="BT560" i="1"/>
  <c r="K558" i="15"/>
  <c r="L558" i="15"/>
  <c r="R558" i="15"/>
  <c r="D558" i="15"/>
  <c r="E558" i="15"/>
  <c r="K561" i="10"/>
  <c r="M561" i="10"/>
  <c r="BR561" i="1"/>
  <c r="BS561" i="1"/>
  <c r="BT561" i="1"/>
  <c r="K559" i="15"/>
  <c r="L559" i="15"/>
  <c r="D559" i="15"/>
  <c r="E559" i="15"/>
  <c r="K562" i="10"/>
  <c r="M562" i="10"/>
  <c r="BR562" i="1"/>
  <c r="BS562" i="1"/>
  <c r="BT562" i="1"/>
  <c r="K560" i="15"/>
  <c r="L560" i="15"/>
  <c r="R560" i="15"/>
  <c r="D560" i="15"/>
  <c r="E560" i="15"/>
  <c r="K563" i="10"/>
  <c r="M563" i="10"/>
  <c r="BR563" i="1"/>
  <c r="BS563" i="1"/>
  <c r="BT563" i="1"/>
  <c r="K561" i="15"/>
  <c r="L561" i="15"/>
  <c r="R561" i="15"/>
  <c r="D561" i="15"/>
  <c r="E561" i="15"/>
  <c r="K564" i="10"/>
  <c r="M564" i="10"/>
  <c r="BR564" i="1"/>
  <c r="BS564" i="1"/>
  <c r="BT564" i="1"/>
  <c r="K562" i="15"/>
  <c r="L562" i="15"/>
  <c r="R562" i="15"/>
  <c r="D562" i="15"/>
  <c r="E562" i="15"/>
  <c r="K565" i="10"/>
  <c r="M565" i="10"/>
  <c r="BR565" i="1"/>
  <c r="BS565" i="1"/>
  <c r="BT565" i="1"/>
  <c r="K563" i="15"/>
  <c r="L563" i="15"/>
  <c r="R563" i="15"/>
  <c r="D563" i="15"/>
  <c r="E563" i="15"/>
  <c r="K566" i="10"/>
  <c r="M566" i="10"/>
  <c r="BR566" i="1"/>
  <c r="BS566" i="1"/>
  <c r="BT566" i="1"/>
  <c r="K564" i="15"/>
  <c r="L564" i="15"/>
  <c r="D564" i="15"/>
  <c r="E564" i="15"/>
  <c r="K567" i="10"/>
  <c r="M567" i="10"/>
  <c r="BR567" i="1"/>
  <c r="BS567" i="1"/>
  <c r="BT567" i="1"/>
  <c r="K565" i="15"/>
  <c r="L565" i="15"/>
  <c r="R565" i="15"/>
  <c r="D565" i="15"/>
  <c r="E565" i="15"/>
  <c r="K568" i="10"/>
  <c r="M568" i="10"/>
  <c r="BR568" i="1"/>
  <c r="BS568" i="1"/>
  <c r="BT568" i="1"/>
  <c r="K566" i="15"/>
  <c r="L566" i="15"/>
  <c r="R566" i="15"/>
  <c r="D566" i="15"/>
  <c r="E566" i="15"/>
  <c r="K569" i="10"/>
  <c r="M569" i="10"/>
  <c r="BR569" i="1"/>
  <c r="BS569" i="1"/>
  <c r="BT569" i="1"/>
  <c r="K567" i="15"/>
  <c r="L567" i="15"/>
  <c r="R567" i="15"/>
  <c r="D567" i="15"/>
  <c r="E567" i="15"/>
  <c r="K570" i="10"/>
  <c r="M570" i="10"/>
  <c r="BR570" i="1"/>
  <c r="BS570" i="1"/>
  <c r="BT570" i="1"/>
  <c r="K568" i="15"/>
  <c r="L568" i="15"/>
  <c r="R568" i="15"/>
  <c r="D568" i="15"/>
  <c r="E568" i="15"/>
  <c r="K571" i="10"/>
  <c r="M571" i="10"/>
  <c r="BR571" i="1"/>
  <c r="BS571" i="1"/>
  <c r="BT571" i="1"/>
  <c r="K569" i="15"/>
  <c r="L569" i="15"/>
  <c r="D569" i="15"/>
  <c r="E569" i="15"/>
  <c r="K572" i="10"/>
  <c r="M572" i="10"/>
  <c r="BR572" i="1"/>
  <c r="BS572" i="1"/>
  <c r="BT572" i="1"/>
  <c r="K570" i="15"/>
  <c r="L570" i="15"/>
  <c r="D570" i="15"/>
  <c r="E570" i="15"/>
  <c r="K573" i="10"/>
  <c r="M573" i="10"/>
  <c r="BR573" i="1"/>
  <c r="BS573" i="1"/>
  <c r="BT573" i="1"/>
  <c r="K571" i="15"/>
  <c r="L571" i="15"/>
  <c r="D571" i="15"/>
  <c r="E571" i="15"/>
  <c r="K574" i="10"/>
  <c r="M574" i="10"/>
  <c r="BR574" i="1"/>
  <c r="BS574" i="1"/>
  <c r="BT574" i="1"/>
  <c r="K572" i="15"/>
  <c r="L572" i="15"/>
  <c r="D572" i="15"/>
  <c r="E572" i="15"/>
  <c r="K575" i="10"/>
  <c r="M575" i="10"/>
  <c r="BR575" i="1"/>
  <c r="BS575" i="1"/>
  <c r="BT575" i="1"/>
  <c r="K573" i="15"/>
  <c r="L573" i="15"/>
  <c r="D573" i="15"/>
  <c r="E573" i="15"/>
  <c r="K576" i="10"/>
  <c r="M576" i="10"/>
  <c r="BR576" i="1"/>
  <c r="BS576" i="1"/>
  <c r="BT576" i="1"/>
  <c r="K574" i="15"/>
  <c r="L574" i="15"/>
  <c r="D574" i="15"/>
  <c r="E574" i="15"/>
  <c r="K577" i="10"/>
  <c r="M577" i="10"/>
  <c r="BR577" i="1"/>
  <c r="BS577" i="1"/>
  <c r="BT577" i="1"/>
  <c r="K575" i="15"/>
  <c r="L575" i="15"/>
  <c r="D575" i="15"/>
  <c r="E575" i="15"/>
  <c r="K578" i="10"/>
  <c r="M578" i="10"/>
  <c r="BR578" i="1"/>
  <c r="BS578" i="1"/>
  <c r="BT578" i="1"/>
  <c r="K576" i="15"/>
  <c r="L576" i="15"/>
  <c r="D576" i="15"/>
  <c r="E576" i="15"/>
  <c r="K579" i="10"/>
  <c r="M579" i="10"/>
  <c r="BR579" i="1"/>
  <c r="BS579" i="1"/>
  <c r="BT579" i="1"/>
  <c r="K577" i="15"/>
  <c r="L577" i="15"/>
  <c r="D577" i="15"/>
  <c r="E577" i="15"/>
  <c r="K580" i="10"/>
  <c r="M580" i="10"/>
  <c r="BR580" i="1"/>
  <c r="BS580" i="1"/>
  <c r="BT580" i="1"/>
  <c r="K578" i="15"/>
  <c r="L578" i="15"/>
  <c r="D578" i="15"/>
  <c r="E578" i="15"/>
  <c r="K581" i="10"/>
  <c r="M581" i="10"/>
  <c r="BR581" i="1"/>
  <c r="BS581" i="1"/>
  <c r="BT581" i="1"/>
  <c r="K579" i="15"/>
  <c r="L579" i="15"/>
  <c r="D579" i="15"/>
  <c r="E579" i="15"/>
  <c r="K582" i="10"/>
  <c r="M582" i="10"/>
  <c r="BR582" i="1"/>
  <c r="BS582" i="1"/>
  <c r="BT582" i="1"/>
  <c r="K580" i="15"/>
  <c r="L580" i="15"/>
  <c r="D580" i="15"/>
  <c r="E580" i="15"/>
  <c r="K583" i="10"/>
  <c r="BR583" i="1"/>
  <c r="BS583" i="1"/>
  <c r="BT583" i="1"/>
  <c r="K581" i="15"/>
  <c r="L581" i="15"/>
  <c r="D581" i="15"/>
  <c r="E581" i="15"/>
  <c r="K584" i="10"/>
  <c r="M584" i="10"/>
  <c r="BR584" i="1"/>
  <c r="BS584" i="1"/>
  <c r="BT584" i="1"/>
  <c r="K582" i="15"/>
  <c r="L582" i="15"/>
  <c r="D582" i="15"/>
  <c r="E582" i="15"/>
  <c r="K585" i="10"/>
  <c r="M585" i="10"/>
  <c r="BR585" i="1"/>
  <c r="BS585" i="1"/>
  <c r="BT585" i="1"/>
  <c r="K583" i="15"/>
  <c r="L583" i="15"/>
  <c r="D583" i="15"/>
  <c r="E583" i="15"/>
  <c r="K586" i="10"/>
  <c r="M586" i="10"/>
  <c r="BR586" i="1"/>
  <c r="BS586" i="1"/>
  <c r="BT586" i="1"/>
  <c r="K584" i="15"/>
  <c r="L584" i="15"/>
  <c r="D584" i="15"/>
  <c r="E584" i="15"/>
  <c r="K587" i="10"/>
  <c r="M587" i="10"/>
  <c r="BR587" i="1"/>
  <c r="BS587" i="1"/>
  <c r="BT587" i="1"/>
  <c r="K585" i="15"/>
  <c r="L585" i="15"/>
  <c r="D585" i="15"/>
  <c r="E585" i="15"/>
  <c r="K588" i="10"/>
  <c r="M588" i="10"/>
  <c r="BR588" i="1"/>
  <c r="BS588" i="1"/>
  <c r="BT588" i="1"/>
  <c r="K586" i="15"/>
  <c r="L586" i="15"/>
  <c r="D586" i="15"/>
  <c r="E586" i="15"/>
  <c r="K589" i="10"/>
  <c r="M589" i="10"/>
  <c r="BR589" i="1"/>
  <c r="BS589" i="1"/>
  <c r="BT589" i="1"/>
  <c r="K587" i="15"/>
  <c r="L587" i="15"/>
  <c r="D587" i="15"/>
  <c r="E587" i="15"/>
  <c r="K590" i="10"/>
  <c r="M590" i="10"/>
  <c r="BR590" i="1"/>
  <c r="BS590" i="1"/>
  <c r="BT590" i="1"/>
  <c r="K588" i="15"/>
  <c r="L588" i="15"/>
  <c r="D588" i="15"/>
  <c r="E588" i="15"/>
  <c r="K591" i="10"/>
  <c r="M591" i="10"/>
  <c r="BR591" i="1"/>
  <c r="BS591" i="1"/>
  <c r="BT591" i="1"/>
  <c r="K589" i="15"/>
  <c r="L589" i="15"/>
  <c r="D589" i="15"/>
  <c r="E589" i="15"/>
  <c r="K592" i="10"/>
  <c r="M592" i="10"/>
  <c r="BR592" i="1"/>
  <c r="BS592" i="1"/>
  <c r="BT592" i="1"/>
  <c r="K590" i="15"/>
  <c r="L590" i="15"/>
  <c r="D590" i="15"/>
  <c r="E590" i="15"/>
  <c r="K593" i="10"/>
  <c r="M593" i="10"/>
  <c r="BR593" i="1"/>
  <c r="BS593" i="1"/>
  <c r="BT593" i="1"/>
  <c r="K591" i="15"/>
  <c r="L591" i="15"/>
  <c r="D591" i="15"/>
  <c r="E591" i="15"/>
  <c r="K594" i="10"/>
  <c r="M594" i="10"/>
  <c r="BR594" i="1"/>
  <c r="BS594" i="1"/>
  <c r="BT594" i="1"/>
  <c r="K592" i="15"/>
  <c r="L592" i="15"/>
  <c r="D592" i="15"/>
  <c r="E592" i="15"/>
  <c r="K595" i="10"/>
  <c r="M595" i="10"/>
  <c r="BR595" i="1"/>
  <c r="BS595" i="1"/>
  <c r="BT595" i="1"/>
  <c r="K593" i="15"/>
  <c r="L593" i="15"/>
  <c r="R593" i="15"/>
  <c r="D593" i="15"/>
  <c r="E593" i="15"/>
  <c r="K596" i="10"/>
  <c r="M596" i="10"/>
  <c r="BR596" i="1"/>
  <c r="BS596" i="1"/>
  <c r="BT596" i="1"/>
  <c r="K594" i="15"/>
  <c r="L594" i="15"/>
  <c r="D594" i="15"/>
  <c r="E594" i="15"/>
  <c r="K597" i="10"/>
  <c r="M597" i="10"/>
  <c r="BR597" i="1"/>
  <c r="BS597" i="1"/>
  <c r="BT597" i="1"/>
  <c r="K595" i="15"/>
  <c r="L595" i="15"/>
  <c r="D595" i="15"/>
  <c r="E595" i="15"/>
  <c r="K598" i="10"/>
  <c r="M598" i="10"/>
  <c r="BR598" i="1"/>
  <c r="BS598" i="1"/>
  <c r="BT598" i="1"/>
  <c r="K596" i="15"/>
  <c r="L596" i="15"/>
  <c r="D596" i="15"/>
  <c r="E596" i="15"/>
  <c r="K599" i="10"/>
  <c r="M599" i="10"/>
  <c r="BR599" i="1"/>
  <c r="BS599" i="1"/>
  <c r="BT599" i="1"/>
  <c r="K597" i="15"/>
  <c r="L597" i="15"/>
  <c r="D597" i="15"/>
  <c r="E597" i="15"/>
  <c r="K600" i="10"/>
  <c r="M600" i="10"/>
  <c r="BR600" i="1"/>
  <c r="BS600" i="1"/>
  <c r="BT600" i="1"/>
  <c r="K598" i="15"/>
  <c r="L598" i="15"/>
  <c r="D598" i="15"/>
  <c r="E598" i="15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514" i="1" l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<sst xmlns="http://schemas.openxmlformats.org/spreadsheetml/2006/main" count="12584" uniqueCount="1955">
  <si>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</si>
  <si>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</si>
  <si>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</si>
  <si>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</si>
  <si>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</si>
  <si>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</si>
  <si>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</si>
  <si>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</si>
  <si>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</si>
  <si>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</si>
  <si>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</si>
  <si>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</si>
  <si>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</si>
  <si>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</si>
  <si>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</si>
  <si>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</si>
  <si>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</si>
  <si>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</si>
  <si>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</si>
  <si>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</si>
  <si>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</si>
  <si>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</si>
  <si>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</si>
  <si>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</si>
  <si>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</si>
  <si>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</si>
  <si>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</si>
  <si>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</si>
  <si>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</si>
  <si>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</si>
  <si>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</si>
  <si>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</si>
  <si>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</si>
  <si>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</si>
  <si>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</si>
  <si>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</si>
  <si>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</si>
  <si>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</si>
  <si>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</si>
  <si>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</si>
  <si>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</si>
  <si>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</si>
  <si>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</si>
  <si>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</si>
  <si>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</si>
  <si>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</si>
  <si>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</si>
  <si>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</si>
  <si>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</si>
  <si>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</si>
  <si>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</si>
  <si>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</si>
  <si>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</si>
  <si>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</si>
  <si>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</si>
  <si>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</si>
  <si>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</si>
  <si>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</si>
  <si>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</si>
  <si>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</si>
  <si>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</si>
  <si>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</si>
  <si>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</si>
  <si>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</si>
  <si>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</si>
  <si>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</si>
  <si>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</si>
  <si>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</si>
  <si>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</si>
  <si>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</si>
  <si>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</si>
  <si>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</si>
  <si>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</si>
  <si>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</si>
  <si>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</si>
  <si>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</si>
  <si>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</si>
  <si>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</si>
  <si>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</si>
  <si>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</si>
  <si>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</si>
  <si>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</si>
  <si>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</si>
  <si>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</si>
  <si>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</si>
  <si>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</si>
  <si>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</si>
  <si>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</si>
  <si>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</si>
  <si>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</si>
  <si>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</si>
  <si>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</si>
  <si>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</si>
  <si>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</si>
  <si>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</si>
  <si>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</si>
  <si>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</si>
  <si>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</si>
  <si>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</si>
  <si>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</si>
  <si>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</si>
  <si>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</si>
  <si>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</si>
  <si>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</si>
  <si>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</si>
  <si>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</si>
  <si>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</si>
  <si>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</si>
  <si>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</si>
  <si>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</si>
  <si>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</si>
  <si>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</si>
  <si>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</si>
  <si>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</si>
  <si>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</si>
  <si>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</si>
  <si>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</si>
  <si>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</si>
  <si>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</si>
  <si>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</si>
  <si>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</si>
  <si>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</si>
  <si>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</si>
  <si>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</si>
  <si>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</si>
  <si>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</si>
  <si>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</si>
  <si>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</si>
  <si>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</si>
  <si>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</si>
  <si>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</si>
  <si>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</si>
  <si>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</si>
  <si>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</si>
  <si>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</si>
  <si>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</si>
  <si>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</si>
  <si>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</si>
  <si>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</si>
  <si>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</si>
  <si>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</si>
  <si>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</si>
  <si>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</si>
  <si>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</si>
  <si>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</si>
  <si>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</si>
  <si>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</si>
  <si>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</si>
  <si>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</si>
  <si>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</si>
  <si>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</si>
  <si>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</si>
  <si>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</si>
  <si>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</si>
  <si>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</si>
  <si>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</si>
  <si>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</si>
  <si>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</si>
  <si>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</si>
  <si>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</si>
  <si>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</si>
  <si>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</si>
  <si>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</si>
  <si>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</si>
  <si>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</si>
  <si>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</si>
  <si>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</si>
  <si>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</si>
  <si>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</si>
  <si>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</si>
  <si>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</si>
  <si>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</si>
  <si>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</si>
  <si>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</si>
  <si>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</si>
  <si>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</si>
  <si>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</si>
  <si>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</si>
  <si>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</si>
  <si>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</si>
  <si>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</si>
  <si>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</si>
  <si>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</si>
  <si>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</si>
  <si>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</si>
  <si>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</si>
  <si>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</si>
  <si>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</si>
  <si>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</si>
  <si>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</si>
  <si>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</si>
  <si>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</si>
  <si>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</si>
  <si>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</si>
  <si>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</si>
  <si>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</si>
  <si>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</si>
  <si>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</si>
  <si>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</si>
  <si>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</si>
  <si>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</si>
  <si>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</si>
  <si>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</si>
  <si>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</si>
  <si>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</si>
  <si>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</si>
  <si>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</si>
  <si>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</si>
  <si>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</si>
  <si>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</si>
  <si>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</si>
  <si>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</si>
  <si>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</si>
  <si>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</si>
  <si>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</si>
  <si>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</si>
  <si>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</si>
  <si>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</si>
  <si>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</si>
  <si>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</si>
  <si>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</si>
  <si>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</si>
  <si>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</si>
  <si>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</si>
  <si>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</si>
  <si>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</si>
  <si>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</si>
  <si>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</si>
  <si>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</si>
  <si>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</si>
  <si>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</si>
  <si>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</si>
  <si>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</si>
  <si>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</si>
  <si>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</si>
  <si>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</si>
  <si>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</si>
  <si>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</si>
  <si>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</si>
  <si>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</si>
  <si>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</si>
  <si>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</si>
  <si>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</si>
  <si>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</si>
  <si>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</si>
  <si>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</si>
  <si>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</si>
  <si>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</si>
  <si>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</si>
  <si>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</si>
  <si>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</si>
  <si>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</si>
  <si>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</si>
  <si>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</si>
  <si>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</si>
  <si>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</si>
  <si>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</si>
  <si>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</si>
  <si>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</si>
  <si>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</si>
  <si>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</si>
  <si>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</si>
  <si>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</si>
  <si>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</si>
  <si>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</si>
  <si>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</si>
  <si>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</si>
  <si>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</si>
  <si>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</si>
  <si>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</si>
  <si>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</si>
  <si>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</si>
  <si>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</si>
  <si>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</si>
  <si>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</si>
  <si>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</si>
  <si>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</si>
  <si>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</si>
  <si>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</si>
  <si>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</si>
  <si>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</si>
  <si>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</si>
  <si>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</si>
  <si>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</si>
  <si>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</si>
  <si>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</si>
  <si>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</si>
  <si>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</si>
  <si>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</si>
  <si>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</si>
  <si>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</si>
  <si>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</si>
  <si>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</si>
  <si>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</si>
  <si>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</si>
  <si>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</si>
  <si>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</si>
  <si>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</si>
  <si>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</si>
  <si>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</si>
  <si>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</si>
  <si>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</si>
  <si>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</si>
  <si>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</si>
  <si>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</si>
  <si>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</si>
  <si>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</si>
  <si>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</si>
  <si>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</si>
  <si>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</si>
  <si>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</si>
  <si>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</si>
  <si>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</si>
  <si>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</si>
  <si>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</si>
  <si>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</si>
  <si>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</si>
  <si>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</si>
  <si>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</si>
  <si>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</si>
  <si>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</si>
  <si>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</si>
  <si>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</si>
  <si>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</si>
  <si>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</si>
  <si>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</si>
  <si>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</si>
  <si>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</si>
  <si>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</si>
  <si>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</si>
  <si>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</si>
  <si>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</si>
  <si>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</si>
  <si>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</si>
  <si>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</si>
  <si>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</si>
  <si>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</si>
  <si>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</si>
  <si>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</si>
  <si>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</si>
  <si>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</si>
  <si>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</si>
  <si>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</si>
  <si>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</si>
  <si>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</si>
  <si>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</si>
  <si>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</si>
  <si>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</si>
  <si>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</si>
  <si>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</si>
  <si>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</si>
  <si>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</si>
  <si>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</si>
  <si>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</si>
  <si>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</si>
  <si>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</si>
  <si>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</si>
  <si>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</si>
  <si>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</si>
  <si>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</si>
  <si>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</si>
  <si>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</si>
  <si>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</si>
  <si>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</si>
  <si>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</si>
  <si>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</si>
  <si>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</si>
  <si>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</si>
  <si>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</si>
  <si>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</si>
  <si>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</si>
  <si>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</si>
  <si>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</si>
  <si>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</si>
  <si>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</si>
  <si>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</si>
  <si>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</si>
  <si>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</si>
  <si>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</si>
  <si>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</si>
  <si>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</si>
  <si>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</si>
  <si>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</si>
  <si>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</si>
  <si>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</si>
  <si>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</si>
  <si>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</si>
  <si>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</si>
  <si>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</si>
  <si>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</si>
  <si>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</si>
  <si>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</si>
  <si>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</si>
  <si>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</si>
  <si>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</si>
  <si>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</si>
  <si>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</si>
  <si>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</si>
  <si>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</si>
  <si>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</si>
  <si>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</si>
  <si>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</si>
  <si>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</si>
  <si>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</si>
  <si>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</si>
  <si>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</si>
  <si>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</si>
  <si>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</si>
  <si>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</si>
  <si>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</si>
  <si>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</si>
  <si>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</si>
  <si>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</si>
  <si>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</si>
  <si>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</si>
  <si>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</si>
  <si>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</si>
  <si>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</si>
  <si>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</si>
  <si>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</si>
  <si>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</si>
  <si>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</si>
  <si>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</si>
  <si>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</si>
  <si>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</si>
  <si>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</si>
  <si>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</si>
  <si>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</si>
  <si>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</si>
  <si>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</si>
  <si>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</si>
  <si>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</si>
  <si>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</si>
  <si>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</si>
  <si>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</si>
  <si>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</si>
  <si>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</si>
  <si>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</si>
  <si>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</si>
  <si>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</si>
  <si>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</si>
  <si>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</si>
  <si>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</si>
  <si>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</si>
  <si>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</si>
  <si>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</si>
  <si>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</si>
  <si>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</si>
  <si>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</si>
  <si>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</si>
  <si>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</si>
  <si>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</si>
  <si>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</si>
  <si>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</si>
  <si>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</si>
  <si>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</si>
  <si>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</si>
  <si>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</si>
  <si>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</si>
  <si>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</si>
  <si>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</si>
  <si>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</si>
  <si>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</si>
  <si>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</si>
  <si>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</si>
  <si>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</si>
  <si>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</si>
  <si>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</si>
  <si>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</si>
  <si>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</si>
  <si>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</si>
  <si>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</si>
  <si>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</si>
  <si>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</si>
  <si>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</si>
  <si>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</si>
  <si>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</si>
  <si>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</si>
  <si>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</si>
  <si>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</si>
  <si>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</si>
  <si>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</si>
  <si>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</si>
  <si>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</si>
  <si>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</si>
  <si>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</si>
  <si>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</si>
  <si>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</si>
  <si>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</si>
  <si>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</si>
  <si>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</si>
  <si>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</si>
  <si>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</si>
  <si>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</si>
  <si>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</si>
  <si>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</si>
  <si>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</si>
  <si>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</si>
  <si>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</si>
  <si>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</si>
  <si>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</si>
  <si>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</si>
  <si>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</si>
  <si>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</si>
  <si>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</si>
  <si>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</si>
  <si>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</si>
  <si>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</si>
  <si>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</si>
  <si>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</si>
  <si>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</si>
  <si>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</si>
  <si>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</si>
  <si>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</si>
  <si>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</si>
  <si>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</si>
  <si>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</si>
  <si>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</si>
  <si>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</si>
  <si>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</si>
  <si>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</si>
  <si>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</si>
  <si>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</si>
  <si>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</si>
  <si>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</si>
  <si>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</si>
  <si>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</si>
  <si>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</si>
  <si>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</si>
  <si>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</si>
  <si>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</si>
  <si>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</si>
  <si>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</si>
  <si>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</si>
  <si>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</si>
  <si>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</si>
  <si>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</si>
  <si>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</si>
  <si>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</si>
  <si>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</si>
  <si>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</si>
  <si>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</si>
  <si>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</si>
  <si>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</si>
  <si>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</si>
  <si>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</si>
  <si>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</si>
  <si>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</si>
  <si>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</si>
  <si>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</si>
  <si>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</si>
  <si>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</si>
  <si>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</si>
  <si>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</si>
  <si>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</si>
  <si>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</si>
  <si>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</si>
  <si>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</si>
  <si>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</si>
  <si>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</si>
  <si>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</si>
  <si>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</si>
  <si>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</si>
  <si>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</si>
  <si>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</si>
  <si>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</si>
  <si>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</si>
  <si>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</si>
  <si>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</si>
  <si>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</si>
  <si>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</si>
  <si>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</si>
  <si>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</si>
  <si>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</si>
  <si>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</si>
  <si>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</si>
  <si>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</si>
  <si>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</si>
  <si>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</si>
  <si>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</si>
  <si>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</si>
  <si>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</si>
  <si>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</si>
  <si>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</si>
  <si>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</si>
  <si>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</si>
  <si>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</si>
  <si>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</si>
  <si>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</si>
  <si>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</si>
  <si>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</si>
  <si>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</si>
  <si>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</si>
  <si>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</si>
  <si>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</si>
  <si>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</si>
  <si>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</si>
  <si>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</si>
  <si>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</si>
  <si>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</si>
  <si>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</si>
  <si>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</si>
  <si>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</si>
  <si>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</si>
  <si>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</si>
  <si>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</si>
  <si>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</si>
  <si>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</si>
  <si>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</si>
  <si>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</si>
  <si>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</si>
  <si>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</si>
  <si>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</si>
  <si>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</si>
  <si>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</si>
  <si>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</si>
  <si>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</si>
  <si>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</si>
  <si>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</si>
  <si>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</si>
  <si>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</si>
  <si>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</si>
  <si>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</si>
  <si>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</si>
  <si>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</si>
  <si>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</si>
  <si>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</si>
  <si>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</si>
  <si>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</si>
  <si>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</si>
  <si>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</si>
  <si>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</si>
  <si>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</si>
  <si>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</si>
  <si>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</si>
  <si>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</si>
  <si>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</si>
  <si>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</si>
  <si>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</si>
  <si>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</si>
  <si>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</si>
  <si>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</si>
  <si>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</si>
  <si>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</si>
  <si>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</si>
  <si>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</si>
  <si>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</si>
  <si>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</si>
  <si>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</si>
  <si>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</si>
  <si>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</si>
  <si>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</si>
  <si>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</si>
  <si>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</si>
  <si>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</si>
  <si>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</si>
  <si>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</si>
  <si>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</si>
  <si>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</si>
  <si>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</si>
  <si>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</si>
  <si>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</si>
  <si>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</si>
  <si>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</si>
  <si>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</si>
  <si>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</si>
  <si>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</si>
  <si>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</si>
  <si>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</si>
  <si>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</si>
  <si>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</si>
  <si>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</si>
  <si>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</si>
  <si>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</si>
  <si>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</si>
  <si>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</si>
  <si>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</si>
  <si>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</si>
  <si>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</si>
  <si>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</si>
  <si>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</si>
  <si>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</si>
  <si>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</si>
  <si>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</si>
  <si>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</si>
  <si>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</si>
  <si>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</si>
  <si>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</si>
  <si>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</si>
  <si>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</si>
  <si>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</si>
  <si>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</si>
  <si>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</si>
  <si>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</si>
  <si>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</si>
  <si>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</si>
  <si>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</si>
  <si>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</si>
  <si>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</si>
  <si>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</si>
  <si>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</si>
  <si>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</si>
  <si>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</si>
  <si>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</si>
  <si>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</si>
  <si>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</si>
  <si>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</si>
  <si>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</si>
  <si>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</si>
  <si>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</si>
  <si>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</si>
  <si>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</si>
  <si>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</si>
  <si>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</si>
  <si>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</si>
  <si>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</si>
  <si>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</si>
  <si>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</si>
  <si>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</si>
  <si>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</si>
  <si>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</si>
  <si>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</si>
  <si>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</si>
  <si>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</si>
  <si>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</si>
  <si>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</si>
  <si>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</si>
  <si>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</si>
  <si>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</si>
  <si>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</si>
  <si>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</si>
  <si>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</si>
  <si>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</si>
  <si>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</si>
  <si>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</si>
  <si>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</si>
  <si>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</si>
  <si>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</si>
  <si>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</si>
  <si>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</si>
  <si>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</si>
  <si>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</si>
  <si>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</si>
  <si>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</si>
  <si>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</si>
  <si>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</si>
  <si>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</si>
  <si>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</si>
  <si>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</si>
  <si>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</si>
  <si>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</si>
  <si>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</si>
  <si>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</si>
  <si>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</si>
  <si>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</si>
  <si>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</si>
  <si>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</si>
  <si>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</si>
  <si>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</si>
  <si>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</si>
  <si>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</si>
  <si>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</si>
  <si>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</si>
  <si>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</si>
  <si>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</si>
  <si>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</si>
  <si>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</si>
  <si>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</si>
  <si>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</si>
  <si>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</si>
  <si>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</si>
  <si>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</si>
  <si>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</si>
  <si>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</si>
  <si>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</si>
  <si>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</si>
  <si>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</si>
  <si>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</si>
  <si>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</si>
  <si>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</si>
  <si>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</si>
  <si>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</si>
  <si>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</si>
  <si>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</si>
  <si>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</si>
  <si>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</si>
  <si>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</si>
  <si>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</si>
  <si>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</si>
  <si>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</si>
  <si>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</si>
  <si>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</si>
  <si>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</si>
  <si>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</si>
  <si>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</si>
  <si>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</si>
  <si>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</si>
  <si>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</si>
  <si>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</si>
  <si>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</si>
  <si>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</si>
  <si>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</si>
  <si>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</si>
  <si>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</si>
  <si>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</si>
  <si>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</si>
  <si>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</si>
  <si>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</si>
  <si>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</si>
  <si>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</si>
  <si>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</si>
  <si>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</si>
  <si>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</si>
  <si>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</si>
  <si>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</si>
  <si>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</si>
  <si>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</si>
  <si>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</si>
  <si>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</si>
  <si>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</si>
  <si>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</si>
  <si>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</si>
  <si>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</si>
  <si>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</si>
  <si>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</si>
  <si>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</si>
  <si>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</si>
  <si>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</si>
  <si>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</si>
  <si>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</si>
  <si>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</si>
  <si>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</si>
  <si>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</si>
  <si>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</si>
  <si>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</si>
  <si>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</si>
  <si>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</si>
  <si>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</si>
  <si>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</si>
  <si>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</si>
  <si>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</si>
  <si>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</si>
  <si>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</si>
  <si>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</si>
  <si>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</si>
  <si>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</si>
  <si>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</si>
  <si>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</si>
  <si>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</si>
  <si>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</si>
  <si>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</si>
  <si>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</si>
  <si>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</si>
  <si>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</si>
  <si>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</si>
  <si>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</si>
  <si>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</si>
  <si>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</si>
  <si>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</si>
  <si>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</si>
  <si>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</si>
  <si>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</si>
  <si>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</si>
  <si>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</si>
  <si>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</si>
  <si>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</si>
  <si>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</si>
  <si>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</si>
  <si>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</si>
  <si>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</si>
  <si>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</si>
  <si>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</si>
  <si>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</si>
  <si>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</si>
  <si>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</si>
  <si>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</si>
  <si>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</si>
  <si>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</si>
  <si>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</si>
  <si>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</si>
  <si>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</si>
  <si>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</si>
  <si>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</si>
  <si>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</si>
  <si>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</si>
  <si>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</si>
  <si>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</si>
  <si>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</si>
  <si>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</si>
  <si>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</si>
  <si>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</si>
  <si>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</si>
  <si>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</si>
  <si>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</si>
  <si>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</si>
  <si>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</si>
  <si>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</si>
  <si>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</si>
  <si>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</si>
  <si>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</si>
  <si>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</si>
  <si>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</si>
  <si>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</si>
  <si>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</si>
  <si>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</si>
  <si>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</si>
  <si>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</si>
  <si>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</si>
  <si>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</si>
  <si>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</si>
  <si>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</si>
  <si>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</si>
  <si>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</si>
  <si>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</si>
  <si>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</si>
  <si>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</si>
  <si>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</si>
  <si>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</si>
  <si>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</si>
  <si>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</si>
  <si>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</si>
  <si>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</si>
  <si>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</si>
  <si>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</si>
  <si>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</si>
  <si>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</si>
  <si>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</si>
  <si>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</si>
  <si>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</si>
  <si>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</si>
  <si>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</si>
  <si>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</si>
  <si>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</si>
  <si>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</si>
  <si>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</si>
  <si>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</si>
  <si>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</si>
  <si>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</si>
  <si>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</si>
  <si>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</si>
  <si>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</si>
  <si>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</si>
  <si>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</si>
  <si>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</si>
  <si>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</si>
  <si>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</si>
  <si>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</si>
  <si>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</si>
  <si>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</si>
  <si>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</si>
  <si>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</si>
  <si>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</si>
  <si>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</si>
  <si>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</si>
  <si>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</si>
  <si>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</si>
  <si>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</si>
  <si>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</si>
  <si>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</si>
  <si>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</si>
  <si>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</si>
  <si>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</si>
  <si>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</si>
  <si>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</si>
  <si>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</si>
  <si>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</si>
  <si>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</si>
  <si>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</si>
  <si>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</si>
  <si>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</si>
  <si>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</si>
  <si>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</si>
  <si>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</si>
  <si>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</si>
  <si>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</si>
  <si>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</si>
  <si>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</si>
  <si>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</si>
  <si>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</si>
  <si>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</si>
  <si>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</si>
  <si>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</si>
  <si>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</si>
  <si>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</si>
  <si>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</si>
  <si>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</si>
  <si>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</si>
  <si>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</si>
  <si>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</si>
  <si>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</si>
  <si>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</si>
  <si>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</si>
  <si>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</si>
  <si>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</si>
  <si>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</si>
  <si>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</si>
  <si>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</si>
  <si>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</si>
  <si>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</si>
  <si>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</si>
  <si>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</si>
  <si>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</si>
  <si>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</si>
  <si>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</si>
  <si>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</si>
  <si>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</si>
  <si>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</si>
  <si>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</si>
  <si>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</si>
  <si>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</si>
  <si>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</si>
  <si>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</si>
  <si>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</si>
  <si>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</si>
  <si>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</si>
  <si>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</si>
  <si>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</si>
  <si>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</si>
  <si>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</si>
  <si>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</si>
  <si>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</si>
  <si>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</si>
  <si>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</si>
  <si>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</si>
  <si>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</si>
  <si>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</si>
  <si>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</si>
  <si>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</si>
  <si>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</si>
  <si>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</si>
  <si>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</si>
  <si>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</si>
  <si>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</si>
  <si>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</si>
  <si>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</si>
  <si>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</si>
  <si>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</si>
  <si>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</si>
  <si>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</si>
  <si>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</si>
  <si>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</si>
  <si>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</si>
  <si>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</si>
  <si>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</si>
  <si>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</si>
  <si>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</si>
  <si>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</si>
  <si>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</si>
  <si>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</si>
  <si>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</si>
  <si>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</si>
  <si>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</si>
  <si>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</si>
  <si>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</si>
  <si>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</si>
  <si>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</si>
  <si>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</si>
  <si>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</si>
  <si>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</si>
  <si>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</si>
  <si>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</si>
  <si>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</si>
  <si>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</si>
  <si>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</si>
  <si>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</si>
  <si>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</si>
  <si>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</si>
  <si>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</si>
  <si>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</si>
  <si>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</si>
  <si>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</si>
  <si>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</si>
  <si>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</si>
  <si>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</si>
  <si>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</si>
  <si>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</si>
  <si>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</si>
  <si>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</si>
  <si>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</si>
  <si>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</si>
  <si>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</si>
  <si>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</si>
  <si>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</si>
  <si>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</si>
  <si>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</si>
  <si>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</si>
  <si>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</si>
  <si>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</si>
  <si>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</si>
  <si>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</si>
  <si>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</si>
  <si>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</si>
  <si>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</si>
  <si>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</si>
  <si>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</si>
  <si>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</si>
  <si>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</si>
  <si>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</si>
  <si>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</si>
  <si>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</si>
  <si>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</si>
  <si>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</si>
  <si>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</si>
  <si>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</si>
  <si>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</si>
  <si>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</si>
  <si>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</si>
  <si>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</si>
  <si>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</si>
  <si>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</si>
  <si>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</si>
  <si>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</si>
  <si>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</si>
  <si>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</si>
  <si>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</si>
  <si>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</si>
  <si>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</si>
  <si>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</si>
  <si>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</si>
  <si>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</si>
  <si>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</si>
  <si>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</si>
  <si>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</si>
  <si>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</si>
  <si>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</si>
  <si>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</si>
  <si>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</si>
  <si>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</si>
  <si>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</si>
  <si>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</si>
  <si>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</si>
  <si>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</si>
  <si>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</si>
  <si>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</si>
  <si>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</si>
  <si>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</si>
  <si>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</si>
  <si>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</si>
  <si>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</si>
  <si>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</si>
  <si>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</si>
  <si>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</si>
  <si>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</si>
  <si>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</si>
  <si>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</si>
  <si>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</si>
  <si>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</si>
  <si>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</si>
  <si>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</si>
  <si>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</si>
  <si>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</si>
  <si>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</si>
  <si>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</si>
  <si>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</si>
  <si>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</si>
  <si>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</si>
  <si>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</si>
  <si>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</si>
  <si>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</si>
  <si>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</si>
  <si>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</si>
  <si>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</si>
  <si>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</si>
  <si>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</si>
  <si>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</si>
  <si>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</si>
  <si>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</si>
  <si>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</si>
  <si>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</si>
  <si>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</si>
  <si>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</si>
  <si>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</si>
  <si>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</si>
  <si>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</si>
  <si>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</si>
  <si>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</si>
  <si>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</si>
  <si>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</si>
  <si>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</si>
  <si>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</si>
  <si>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</si>
  <si>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</si>
  <si>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</si>
  <si>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</si>
  <si>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</si>
  <si>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</si>
  <si>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</si>
  <si>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</si>
  <si>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</si>
  <si>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</si>
  <si>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</si>
  <si>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</si>
  <si>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</si>
  <si>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</si>
  <si>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</si>
  <si>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</si>
  <si>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</si>
  <si>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</si>
  <si>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</si>
  <si>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</si>
  <si>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</si>
  <si>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</si>
  <si>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</si>
  <si>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</si>
  <si>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</si>
  <si>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</si>
  <si>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</si>
  <si>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</si>
  <si>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</si>
  <si>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</si>
  <si>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</si>
  <si>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</si>
  <si>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</si>
  <si>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</si>
  <si>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</si>
  <si>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</si>
  <si>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</si>
  <si>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</si>
  <si>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</si>
  <si>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</si>
  <si>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</si>
  <si>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</si>
  <si>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</si>
  <si>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</si>
  <si>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</si>
  <si>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</si>
  <si>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</si>
  <si>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</si>
  <si>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</si>
  <si>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</si>
  <si>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</si>
  <si>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</si>
  <si>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</si>
  <si>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</si>
  <si>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</si>
  <si>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</si>
  <si>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</si>
  <si>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</si>
  <si>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</si>
  <si>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</si>
  <si>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</si>
  <si>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</si>
  <si>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</si>
  <si>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</si>
  <si>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</si>
  <si>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</si>
  <si>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</si>
  <si>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</si>
  <si>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</si>
  <si>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</si>
  <si>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</si>
  <si>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</si>
  <si>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</si>
  <si>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</si>
  <si>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</si>
  <si>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</si>
  <si>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</si>
  <si>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</si>
  <si>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</si>
  <si>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</si>
  <si>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</si>
  <si>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</si>
  <si>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</si>
  <si>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</si>
  <si>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</si>
  <si>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</si>
  <si>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</si>
  <si>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</si>
  <si>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</si>
  <si>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</si>
  <si>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</si>
  <si>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</si>
  <si>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</si>
  <si>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</si>
  <si>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</si>
  <si>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</si>
  <si>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</si>
  <si>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</si>
  <si>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</si>
  <si>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</si>
  <si>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</si>
  <si>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</si>
  <si>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</si>
  <si>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</si>
  <si>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</si>
  <si>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</si>
  <si>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</si>
  <si>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</si>
  <si>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</si>
  <si>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</si>
  <si>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</si>
  <si>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</si>
  <si>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</si>
  <si>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</si>
  <si>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</si>
  <si>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</si>
  <si>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</si>
  <si>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</si>
  <si>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</si>
  <si>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</si>
  <si>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</si>
  <si>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</si>
  <si>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</si>
  <si>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</si>
  <si>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</si>
  <si>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</si>
  <si>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</si>
  <si>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</si>
  <si>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</si>
  <si>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</si>
  <si>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</si>
  <si>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</si>
  <si>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</si>
  <si>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</si>
  <si>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</si>
  <si>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</si>
  <si>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</si>
  <si>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</si>
  <si>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</si>
  <si>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</si>
  <si>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</si>
  <si>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</si>
  <si>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</si>
  <si>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</si>
  <si>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</si>
  <si>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</si>
  <si>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</si>
  <si>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</si>
  <si>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</si>
  <si>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</si>
  <si>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</si>
  <si>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</si>
  <si>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</si>
  <si>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</si>
  <si>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</si>
  <si>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</si>
  <si>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</si>
  <si>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</si>
  <si>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</si>
  <si>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</si>
  <si>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</si>
  <si>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</si>
  <si>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</si>
  <si>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</si>
  <si>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</si>
  <si>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</si>
  <si>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</si>
  <si>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</si>
  <si>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</si>
  <si>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</si>
  <si>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</si>
  <si>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</si>
  <si>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</si>
  <si>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</si>
  <si>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</si>
  <si>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</si>
  <si>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</si>
  <si>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</si>
  <si>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</si>
  <si>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</si>
  <si>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</si>
  <si>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</si>
  <si>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</si>
  <si>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</si>
  <si>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</si>
  <si>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</si>
  <si>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</si>
  <si>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</si>
  <si>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</si>
  <si>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</si>
  <si>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</si>
  <si>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</si>
  <si>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</si>
  <si>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</si>
  <si>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</si>
  <si>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</si>
  <si>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</si>
  <si>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</si>
  <si>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</si>
  <si>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</si>
  <si>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</si>
  <si>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</si>
  <si>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</si>
  <si>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</si>
  <si>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</si>
  <si>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</si>
  <si>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</si>
  <si>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</si>
  <si>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</si>
  <si>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</si>
  <si>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</si>
  <si>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</si>
  <si>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</si>
  <si>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</si>
  <si>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</si>
  <si>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</si>
  <si>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</si>
  <si>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</si>
  <si>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</si>
  <si>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</si>
  <si>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</si>
  <si>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</si>
  <si>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</si>
  <si>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</si>
  <si>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</si>
  <si>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</si>
  <si>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</si>
  <si>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</si>
  <si>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</si>
  <si>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</si>
  <si>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</si>
  <si>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</si>
  <si>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</si>
  <si>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</si>
  <si>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</si>
  <si>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</si>
  <si>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</si>
  <si>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</si>
  <si>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</si>
  <si>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</si>
  <si>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</si>
  <si>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</si>
  <si>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</si>
  <si>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</si>
  <si>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</si>
  <si>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</si>
  <si>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</si>
  <si>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</si>
  <si>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</si>
  <si>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</si>
  <si>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</si>
  <si>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</si>
  <si>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</si>
  <si>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</si>
  <si>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</si>
  <si>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</si>
  <si>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</si>
  <si>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</si>
  <si>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</si>
  <si>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</si>
  <si>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</si>
  <si>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</si>
  <si>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</si>
  <si>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</si>
  <si>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</si>
  <si>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</si>
  <si>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</si>
  <si>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</si>
  <si>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</si>
  <si>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</si>
  <si>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</si>
  <si>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</si>
  <si>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</si>
  <si>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</si>
  <si>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</si>
  <si>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</si>
  <si>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</si>
  <si>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</si>
  <si>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</si>
  <si>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</si>
  <si>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</si>
  <si>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</si>
  <si>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</si>
  <si>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</si>
  <si>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</si>
  <si>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</si>
  <si>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</si>
  <si>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</si>
  <si>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</si>
  <si>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</si>
  <si>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</si>
  <si>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</si>
  <si>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</si>
  <si>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</si>
  <si>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</si>
  <si>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</si>
  <si>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</si>
  <si>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</si>
  <si>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</si>
  <si>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</si>
  <si>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</si>
  <si>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</si>
  <si>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</si>
  <si>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</si>
  <si>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</si>
  <si>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</si>
  <si>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</si>
  <si>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</si>
  <si>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</si>
  <si>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</si>
  <si>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</si>
  <si>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</si>
  <si>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</si>
  <si>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</si>
  <si>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</si>
  <si>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</si>
  <si>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</si>
  <si>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</si>
  <si>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</si>
  <si>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</si>
  <si>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</si>
  <si>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</si>
  <si>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</si>
  <si>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</si>
  <si>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</si>
  <si>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</si>
  <si>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</si>
  <si>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</si>
  <si>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</si>
  <si>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</si>
  <si>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</si>
  <si>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</si>
  <si>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</si>
  <si>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</si>
  <si>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</si>
  <si>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</si>
  <si>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</si>
  <si>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</si>
  <si>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</si>
  <si>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</si>
  <si>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</si>
  <si>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</si>
  <si>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</si>
  <si>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</si>
  <si>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</si>
  <si>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</si>
  <si>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</si>
  <si>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</si>
  <si>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</si>
  <si>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</si>
  <si>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</si>
  <si>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</si>
  <si>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</si>
  <si>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</si>
  <si>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</si>
  <si>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</si>
  <si>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</si>
  <si>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</si>
  <si>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</si>
  <si>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</si>
  <si>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</si>
  <si>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</si>
  <si>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</si>
  <si>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</si>
  <si>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</si>
  <si>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</si>
  <si>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</si>
  <si>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</si>
  <si>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</si>
  <si>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</si>
  <si>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</si>
  <si>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</si>
  <si>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</si>
  <si>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</si>
  <si>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</si>
  <si>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</si>
  <si>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</si>
  <si>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</si>
  <si>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</si>
  <si>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</si>
  <si>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</si>
  <si>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</si>
  <si>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</si>
  <si>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</si>
  <si>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</si>
  <si>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</si>
  <si>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</si>
  <si>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</si>
  <si>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</si>
  <si>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</si>
  <si>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</si>
  <si>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</si>
  <si>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</si>
  <si>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</si>
  <si>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</si>
  <si>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</si>
  <si>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</si>
  <si>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</si>
  <si>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</si>
  <si>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</si>
  <si>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</si>
  <si>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</si>
  <si>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</si>
  <si>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</si>
  <si>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</si>
  <si>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</si>
  <si>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</si>
  <si>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</si>
  <si>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</si>
  <si>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</si>
  <si>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</si>
  <si>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</si>
  <si>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</si>
  <si>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</si>
  <si>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</si>
  <si>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</si>
  <si>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</si>
  <si>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</si>
  <si>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</si>
  <si>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</si>
  <si>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</si>
  <si>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</si>
  <si>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</si>
  <si>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</si>
  <si>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</si>
  <si>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</si>
  <si>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</si>
  <si>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</si>
  <si>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</si>
  <si>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</si>
  <si>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</si>
  <si>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</si>
  <si>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</si>
  <si>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</si>
  <si>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</si>
  <si>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</si>
  <si>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</si>
  <si>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</si>
  <si>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</si>
  <si>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</si>
  <si>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</si>
  <si>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</si>
  <si>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</si>
  <si>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</si>
  <si>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</si>
  <si>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</si>
  <si>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</si>
  <si>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</si>
  <si>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</si>
  <si>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</si>
  <si>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</si>
  <si>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</si>
  <si>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</si>
  <si>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</si>
  <si>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</si>
  <si>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</si>
  <si>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</si>
  <si>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</si>
  <si>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</si>
  <si>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</si>
  <si>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</si>
  <si>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</si>
  <si>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</si>
  <si>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</si>
  <si>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</si>
  <si>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</si>
  <si>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</si>
  <si>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</si>
  <si>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</si>
  <si>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</si>
  <si>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</si>
  <si>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</si>
  <si>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</si>
  <si>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</si>
  <si>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</si>
  <si>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</si>
  <si>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</si>
  <si>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</si>
  <si>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</si>
  <si>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</si>
  <si>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</si>
  <si>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</si>
  <si>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</si>
  <si>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</si>
  <si>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</si>
  <si>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</si>
  <si>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</si>
  <si>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</si>
  <si>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</si>
  <si>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</si>
  <si>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</si>
  <si>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</si>
  <si>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</si>
  <si>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</si>
  <si>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</si>
  <si>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</si>
  <si>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</si>
  <si>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</si>
  <si>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</si>
  <si>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</si>
  <si>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</si>
  <si>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</si>
  <si>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</si>
  <si>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</si>
  <si>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</si>
  <si>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</si>
  <si>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</si>
  <si>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</si>
  <si>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</si>
  <si>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</si>
  <si>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</si>
  <si>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</si>
  <si>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</si>
  <si>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</si>
  <si>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</si>
  <si>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</si>
  <si>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</si>
  <si>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</si>
  <si>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</si>
  <si>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</si>
  <si>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</si>
  <si>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</si>
  <si>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</si>
  <si>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</si>
  <si>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</si>
  <si>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</si>
  <si>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</si>
  <si>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</si>
  <si>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</si>
  <si>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</si>
  <si>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</si>
  <si>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</si>
  <si>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</si>
  <si>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</si>
  <si>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</si>
  <si>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</si>
  <si>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</si>
  <si>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</si>
  <si>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</si>
  <si>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</si>
  <si>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</si>
  <si>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</si>
  <si>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</si>
  <si>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</si>
  <si>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</si>
  <si>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</si>
  <si>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</si>
  <si>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</si>
  <si>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</si>
  <si>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</si>
  <si>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</si>
  <si>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</si>
  <si>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</si>
  <si>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</si>
  <si>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</si>
  <si>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</si>
  <si>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</si>
  <si>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</si>
  <si>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</si>
  <si>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</si>
  <si>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</si>
  <si>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</si>
  <si>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</si>
  <si>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</si>
  <si>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</si>
  <si>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</si>
  <si>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</si>
  <si>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</si>
  <si>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</si>
  <si>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</si>
  <si>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</si>
  <si>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</si>
  <si>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</si>
  <si>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</si>
  <si>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</si>
  <si>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</si>
  <si>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</si>
  <si>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</si>
  <si>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</si>
  <si>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</si>
  <si>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</si>
  <si>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</si>
  <si>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</si>
  <si>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</si>
  <si>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</si>
  <si>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</si>
  <si>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</si>
  <si>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</si>
  <si>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</si>
  <si>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</si>
  <si>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</si>
  <si>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</si>
  <si>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</si>
  <si>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</si>
  <si>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</si>
  <si>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</si>
  <si>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</si>
  <si>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</si>
  <si>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</si>
  <si>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</si>
  <si>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</si>
  <si>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</si>
  <si>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</si>
  <si>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</si>
  <si>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</si>
  <si>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</si>
  <si>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</si>
  <si>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</si>
  <si>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</si>
  <si>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</si>
  <si>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</si>
  <si>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</si>
  <si>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</si>
  <si>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</si>
  <si>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</si>
  <si>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</si>
  <si>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</si>
  <si>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</si>
  <si>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</si>
  <si>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</si>
  <si>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</si>
  <si>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</si>
  <si>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</si>
  <si>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</si>
  <si>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</si>
  <si>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</si>
  <si>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</si>
  <si>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</si>
  <si>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</si>
  <si>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</si>
  <si>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</si>
  <si>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</si>
  <si>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</si>
  <si>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</si>
  <si>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</si>
  <si>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</si>
  <si>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</si>
  <si>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</si>
  <si>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</si>
  <si>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</si>
  <si>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</si>
  <si>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</si>
  <si>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</si>
  <si>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</si>
  <si>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</si>
  <si>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</si>
  <si>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</si>
  <si>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</si>
  <si>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</si>
  <si>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</si>
  <si>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</si>
  <si>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</si>
  <si>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</si>
  <si>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</si>
  <si>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</si>
  <si>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</si>
  <si>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</si>
  <si>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</si>
  <si>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</si>
  <si>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</si>
  <si>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</si>
  <si>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</si>
  <si>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</si>
  <si>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</si>
  <si>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</si>
  <si>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</si>
  <si>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</si>
  <si>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</si>
  <si>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</si>
  <si>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</si>
  <si>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</si>
  <si>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</si>
  <si>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</si>
  <si>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</si>
  <si>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</si>
  <si>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</si>
  <si>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</si>
  <si>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W9946076</t>
  </si>
  <si>
    <t>ZKEGA</t>
  </si>
  <si>
    <t>ZEM130-2</t>
  </si>
  <si>
    <t>ZKE-ZEM</t>
  </si>
  <si>
    <t>ZKEZEM</t>
  </si>
  <si>
    <t>V8946076</t>
  </si>
  <si>
    <t>MC1 09h30 / Autorizado entrada na via 09h34 / Em intervalo das 09h45 até 12:15</t>
  </si>
  <si>
    <t>W6046076</t>
  </si>
  <si>
    <t>130ZYQW/ZEM2</t>
  </si>
  <si>
    <t xml:space="preserve">Aguardando o lastro carregar de dormentes para solicitar MC1 / 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</si>
  <si>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</si>
  <si>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</si>
  <si>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</si>
  <si>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</si>
  <si>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</si>
  <si>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</si>
  <si>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</si>
  <si>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</si>
  <si>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</si>
  <si>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</si>
  <si>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</si>
  <si>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</si>
  <si>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</si>
  <si>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</si>
  <si>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</si>
  <si>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00:000</t>
  </si>
  <si>
    <t>HUELTON (TP-725)46076</t>
  </si>
  <si>
    <t>DIEGO (TF-42)46076</t>
  </si>
  <si>
    <t>TP não solicita intervalo / realiza atividade de nivelamento no boletim</t>
  </si>
  <si>
    <t>EXPANSÃO TURMA 146076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</si>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</sst>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5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6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7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6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7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6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7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6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7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6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7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6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7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6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6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7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7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6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7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6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7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6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6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7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7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6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7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6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7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6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7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6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7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6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7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6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7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6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7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6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7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6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7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6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7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6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7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6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7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9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7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6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7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6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7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6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7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6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8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6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7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6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7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9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8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6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7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6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7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6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7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6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7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6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7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6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7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6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7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6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7" t="s">
        <v>817</v>
      </c>
    </row>
    <row r="83" spans="1:11">
      <c r="A83" s="206" t="s">
        <v>818</v>
      </c>
    </row>
    <row r="84" spans="1:11">
      <c r="A84" s="207" t="s">
        <v>819</v>
      </c>
    </row>
    <row r="85" spans="1:11">
      <c r="A85" s="206" t="s">
        <v>820</v>
      </c>
    </row>
    <row r="86" spans="1:11">
      <c r="A86" s="207" t="s">
        <v>821</v>
      </c>
    </row>
    <row r="87" spans="1:11">
      <c r="A87" s="206" t="s">
        <v>822</v>
      </c>
    </row>
    <row r="88" spans="1:11">
      <c r="A88" s="207" t="s">
        <v>823</v>
      </c>
    </row>
    <row r="89" spans="1:11">
      <c r="A89" s="206" t="s">
        <v>824</v>
      </c>
    </row>
    <row r="90" spans="1:11">
      <c r="A90" s="207" t="s">
        <v>825</v>
      </c>
    </row>
    <row r="91" spans="1:11">
      <c r="A91" s="206" t="s">
        <v>826</v>
      </c>
    </row>
    <row r="92" spans="1:11">
      <c r="A92" s="207" t="s">
        <v>827</v>
      </c>
    </row>
    <row r="93" spans="1:11">
      <c r="A93" s="206" t="s">
        <v>828</v>
      </c>
    </row>
    <row r="94" spans="1:11">
      <c r="A94" s="207" t="s">
        <v>829</v>
      </c>
    </row>
    <row r="95" spans="1:11">
      <c r="A95" s="206" t="s">
        <v>830</v>
      </c>
    </row>
    <row r="96" spans="1:11">
      <c r="A96" s="207" t="s">
        <v>831</v>
      </c>
    </row>
    <row r="97" spans="1:1">
      <c r="A97" s="206" t="s">
        <v>832</v>
      </c>
    </row>
    <row r="98" spans="1:1">
      <c r="A98" s="207" t="s">
        <v>833</v>
      </c>
    </row>
    <row r="99" spans="1:1">
      <c r="A99" s="206" t="s">
        <v>834</v>
      </c>
    </row>
    <row r="100" spans="1:1">
      <c r="A100" s="207" t="s">
        <v>835</v>
      </c>
    </row>
    <row r="101" spans="1:1">
      <c r="A101" s="206" t="s">
        <v>836</v>
      </c>
    </row>
    <row r="102" spans="1:1">
      <c r="A102" s="207" t="s">
        <v>837</v>
      </c>
    </row>
    <row r="103" spans="1:1">
      <c r="A103" s="206" t="s">
        <v>838</v>
      </c>
    </row>
    <row r="104" spans="1:1">
      <c r="A104" s="207" t="s">
        <v>839</v>
      </c>
    </row>
    <row r="105" spans="1:1">
      <c r="A105" s="206" t="s">
        <v>840</v>
      </c>
    </row>
    <row r="106" spans="1:1">
      <c r="A106" s="207" t="s">
        <v>841</v>
      </c>
    </row>
    <row r="107" spans="1:1">
      <c r="A107" s="206" t="s">
        <v>842</v>
      </c>
    </row>
    <row r="108" spans="1:1">
      <c r="A108" s="207" t="s">
        <v>843</v>
      </c>
    </row>
    <row r="109" spans="1:1">
      <c r="A109" s="206" t="s">
        <v>844</v>
      </c>
    </row>
    <row r="110" spans="1:1">
      <c r="A110" s="207" t="s">
        <v>845</v>
      </c>
    </row>
    <row r="111" spans="1:1">
      <c r="A111" s="206" t="s">
        <v>846</v>
      </c>
    </row>
    <row r="112" spans="1:1">
      <c r="A112" s="207" t="s">
        <v>736</v>
      </c>
    </row>
    <row r="113" spans="1:1">
      <c r="A113" s="206" t="s">
        <v>847</v>
      </c>
    </row>
    <row r="114" spans="1:1">
      <c r="A114" s="207" t="s">
        <v>848</v>
      </c>
    </row>
    <row r="115" spans="1:1">
      <c r="A115" s="206" t="s">
        <v>849</v>
      </c>
    </row>
    <row r="116" spans="1:1">
      <c r="A116" s="207" t="s">
        <v>850</v>
      </c>
    </row>
    <row r="117" spans="1:1">
      <c r="A117" s="206" t="s">
        <v>851</v>
      </c>
    </row>
    <row r="118" spans="1:1">
      <c r="A118" s="207" t="s">
        <v>852</v>
      </c>
    </row>
    <row r="119" spans="1:1">
      <c r="A119" s="206" t="s">
        <v>853</v>
      </c>
    </row>
    <row r="120" spans="1:1">
      <c r="A120" s="207" t="s">
        <v>854</v>
      </c>
    </row>
    <row r="121" spans="1:1">
      <c r="A121" s="206" t="s">
        <v>855</v>
      </c>
    </row>
    <row r="122" spans="1:1">
      <c r="A122" s="208" t="s">
        <v>856</v>
      </c>
    </row>
    <row r="123" spans="1:1">
      <c r="A123" s="206" t="s">
        <v>857</v>
      </c>
    </row>
    <row r="124" spans="1:1">
      <c r="A124" s="207" t="s">
        <v>858</v>
      </c>
    </row>
    <row r="125" spans="1:1">
      <c r="A125" s="206" t="s">
        <v>859</v>
      </c>
    </row>
    <row r="126" spans="1:1">
      <c r="A126" s="207" t="s">
        <v>860</v>
      </c>
    </row>
    <row r="127" spans="1:1">
      <c r="A127" s="209" t="s">
        <v>861</v>
      </c>
    </row>
    <row r="128" spans="1:1">
      <c r="A128" s="207" t="s">
        <v>862</v>
      </c>
    </row>
    <row r="129" spans="1:1">
      <c r="A129" s="206" t="s">
        <v>863</v>
      </c>
    </row>
    <row r="130" spans="1:1">
      <c r="A130" s="207" t="s">
        <v>864</v>
      </c>
    </row>
    <row r="131" spans="1:1">
      <c r="A131" s="206" t="s">
        <v>865</v>
      </c>
    </row>
    <row r="132" spans="1:1">
      <c r="A132" s="207" t="s">
        <v>866</v>
      </c>
    </row>
    <row r="133" spans="1:1">
      <c r="A133" s="206" t="s">
        <v>867</v>
      </c>
    </row>
    <row r="134" spans="1:1">
      <c r="A134" s="207" t="s">
        <v>868</v>
      </c>
    </row>
    <row r="135" spans="1:1">
      <c r="A135" s="206" t="s">
        <v>869</v>
      </c>
    </row>
    <row r="136" spans="1:1">
      <c r="A136" s="208" t="s">
        <v>870</v>
      </c>
    </row>
    <row r="137" spans="1:1">
      <c r="A137" s="206" t="s">
        <v>871</v>
      </c>
    </row>
    <row r="138" spans="1:1">
      <c r="A138" s="207" t="s">
        <v>872</v>
      </c>
    </row>
    <row r="139" spans="1:1">
      <c r="A139" s="206" t="s">
        <v>873</v>
      </c>
    </row>
    <row r="140" spans="1:1">
      <c r="A140" s="207" t="s">
        <v>874</v>
      </c>
    </row>
    <row r="141" spans="1:1">
      <c r="A141" s="206" t="s">
        <v>875</v>
      </c>
    </row>
    <row r="142" spans="1:1">
      <c r="A142" s="207" t="s">
        <v>876</v>
      </c>
    </row>
    <row r="143" spans="1:1">
      <c r="A143" s="206" t="s">
        <v>877</v>
      </c>
    </row>
    <row r="144" spans="1:1">
      <c r="A144" s="207" t="s">
        <v>878</v>
      </c>
    </row>
    <row r="145" spans="1:1">
      <c r="A145" s="206" t="s">
        <v>879</v>
      </c>
    </row>
    <row r="146" spans="1:1">
      <c r="A146" s="207" t="s">
        <v>880</v>
      </c>
    </row>
    <row r="147" spans="1:1">
      <c r="A147" s="209" t="s">
        <v>881</v>
      </c>
    </row>
    <row r="148" spans="1:1">
      <c r="A148" s="207" t="s">
        <v>882</v>
      </c>
    </row>
    <row r="149" spans="1:1">
      <c r="A149" s="206" t="s">
        <v>883</v>
      </c>
    </row>
    <row r="150" spans="1:1">
      <c r="A150" s="207" t="s">
        <v>884</v>
      </c>
    </row>
    <row r="151" spans="1:1">
      <c r="A151" s="206" t="s">
        <v>885</v>
      </c>
    </row>
    <row r="152" spans="1:1">
      <c r="A152" s="207" t="s">
        <v>886</v>
      </c>
    </row>
    <row r="153" spans="1:1">
      <c r="A153" s="206" t="s">
        <v>887</v>
      </c>
    </row>
    <row r="154" spans="1:1">
      <c r="A154" s="207" t="s">
        <v>888</v>
      </c>
    </row>
    <row r="155" spans="1:1">
      <c r="A155" s="206" t="s">
        <v>889</v>
      </c>
    </row>
    <row r="156" spans="1:1">
      <c r="A156" s="207" t="s">
        <v>890</v>
      </c>
    </row>
    <row r="157" spans="1:1">
      <c r="A157" s="206" t="s">
        <v>891</v>
      </c>
    </row>
    <row r="158" spans="1:1">
      <c r="A158" s="208" t="s">
        <v>892</v>
      </c>
    </row>
    <row r="159" spans="1:1">
      <c r="A159" s="206" t="s">
        <v>893</v>
      </c>
    </row>
    <row r="160" spans="1:1">
      <c r="A160" s="207" t="s">
        <v>894</v>
      </c>
    </row>
    <row r="161" spans="1:1">
      <c r="A161" s="206" t="s">
        <v>895</v>
      </c>
    </row>
    <row r="162" spans="1:1">
      <c r="A162" s="207" t="s">
        <v>896</v>
      </c>
    </row>
    <row r="163" spans="1:1">
      <c r="A163" s="206" t="s">
        <v>897</v>
      </c>
    </row>
    <row r="164" spans="1:1">
      <c r="A164" s="207" t="s">
        <v>898</v>
      </c>
    </row>
    <row r="165" spans="1:1">
      <c r="A165" s="209" t="s">
        <v>899</v>
      </c>
    </row>
    <row r="166" spans="1:1">
      <c r="A166" s="207" t="s">
        <v>900</v>
      </c>
    </row>
    <row r="167" spans="1:1">
      <c r="A167" s="206" t="s">
        <v>901</v>
      </c>
    </row>
    <row r="168" spans="1:1">
      <c r="A168" s="207" t="s">
        <v>902</v>
      </c>
    </row>
    <row r="169" spans="1:1">
      <c r="A169" s="206" t="s">
        <v>903</v>
      </c>
    </row>
    <row r="170" spans="1:1">
      <c r="A170" s="207" t="s">
        <v>904</v>
      </c>
    </row>
    <row r="171" spans="1:1">
      <c r="A171" s="206" t="s">
        <v>905</v>
      </c>
    </row>
    <row r="172" spans="1:1">
      <c r="A172" s="207" t="s">
        <v>906</v>
      </c>
    </row>
    <row r="173" spans="1:1">
      <c r="A173" s="206" t="s">
        <v>907</v>
      </c>
    </row>
    <row r="174" spans="1:1">
      <c r="A174" s="207" t="s">
        <v>908</v>
      </c>
    </row>
    <row r="175" spans="1:1">
      <c r="A175" s="206" t="s">
        <v>909</v>
      </c>
    </row>
    <row r="176" spans="1:1">
      <c r="A176" s="207" t="s">
        <v>910</v>
      </c>
    </row>
    <row r="177" spans="1:1">
      <c r="A177" s="209" t="s">
        <v>911</v>
      </c>
    </row>
    <row r="178" spans="1:1">
      <c r="A178" s="207" t="s">
        <v>912</v>
      </c>
    </row>
    <row r="179" spans="1:1">
      <c r="A179" s="206" t="s">
        <v>913</v>
      </c>
    </row>
    <row r="180" spans="1:1">
      <c r="A180" s="207" t="s">
        <v>914</v>
      </c>
    </row>
    <row r="181" spans="1:1">
      <c r="A181" s="206" t="s">
        <v>915</v>
      </c>
    </row>
    <row r="182" spans="1:1">
      <c r="A182" s="207" t="s">
        <v>916</v>
      </c>
    </row>
    <row r="183" spans="1:1">
      <c r="A183" s="206" t="s">
        <v>917</v>
      </c>
    </row>
    <row r="184" spans="1:1">
      <c r="A184" s="207" t="s">
        <v>918</v>
      </c>
    </row>
    <row r="185" spans="1:1">
      <c r="A185" s="209" t="s">
        <v>919</v>
      </c>
    </row>
    <row r="186" spans="1:1">
      <c r="A186" s="207" t="s">
        <v>920</v>
      </c>
    </row>
    <row r="187" spans="1:1">
      <c r="A187" s="206" t="s">
        <v>921</v>
      </c>
    </row>
    <row r="188" spans="1:1">
      <c r="A188" s="208" t="s">
        <v>922</v>
      </c>
    </row>
    <row r="189" spans="1:1">
      <c r="A189" s="209" t="s">
        <v>923</v>
      </c>
    </row>
    <row r="190" spans="1:1">
      <c r="A190" s="207" t="s">
        <v>924</v>
      </c>
    </row>
    <row r="191" spans="1:1">
      <c r="A191" s="206" t="s">
        <v>925</v>
      </c>
    </row>
    <row r="192" spans="1:1">
      <c r="A192" s="208" t="s">
        <v>926</v>
      </c>
    </row>
    <row r="193" spans="1:1">
      <c r="A193" s="209" t="s">
        <v>927</v>
      </c>
    </row>
    <row r="194" spans="1:1">
      <c r="A194" s="207" t="s">
        <v>928</v>
      </c>
    </row>
    <row r="195" spans="1:1">
      <c r="A195" s="206" t="s">
        <v>929</v>
      </c>
    </row>
    <row r="196" spans="1:1">
      <c r="A196" s="208" t="s">
        <v>930</v>
      </c>
    </row>
    <row r="197" spans="1:1">
      <c r="A197" s="209" t="s">
        <v>931</v>
      </c>
    </row>
    <row r="198" spans="1:1">
      <c r="A198" s="207" t="s">
        <v>932</v>
      </c>
    </row>
    <row r="199" spans="1:1">
      <c r="A199" s="206" t="s">
        <v>933</v>
      </c>
    </row>
    <row r="200" spans="1:1">
      <c r="A200" s="207" t="s">
        <v>934</v>
      </c>
    </row>
    <row r="201" spans="1:1">
      <c r="A201" s="206" t="s">
        <v>935</v>
      </c>
    </row>
    <row r="202" spans="1:1">
      <c r="A202" s="207" t="s">
        <v>936</v>
      </c>
    </row>
    <row r="203" spans="1:1">
      <c r="A203" s="206" t="s">
        <v>937</v>
      </c>
    </row>
    <row r="204" spans="1:1">
      <c r="A204" s="207" t="s">
        <v>938</v>
      </c>
    </row>
    <row r="205" spans="1:1">
      <c r="A205" s="206" t="s">
        <v>939</v>
      </c>
    </row>
    <row r="206" spans="1:1">
      <c r="A206" s="207" t="s">
        <v>940</v>
      </c>
    </row>
    <row r="207" spans="1:1">
      <c r="A207" s="206" t="s">
        <v>941</v>
      </c>
    </row>
    <row r="208" spans="1:1">
      <c r="A208" s="207" t="s">
        <v>942</v>
      </c>
    </row>
    <row r="209" spans="1:1">
      <c r="A209" s="206" t="s">
        <v>943</v>
      </c>
    </row>
    <row r="210" spans="1:1">
      <c r="A210" s="207" t="s">
        <v>944</v>
      </c>
    </row>
    <row r="211" spans="1:1">
      <c r="A211" s="206" t="s">
        <v>945</v>
      </c>
    </row>
    <row r="212" spans="1:1">
      <c r="A212" s="208" t="s">
        <v>946</v>
      </c>
    </row>
    <row r="213" spans="1:1">
      <c r="A213" s="206" t="s">
        <v>947</v>
      </c>
    </row>
    <row r="214" spans="1:1">
      <c r="A214" s="207" t="s">
        <v>948</v>
      </c>
    </row>
    <row r="215" spans="1:1">
      <c r="A215" s="206" t="s">
        <v>949</v>
      </c>
    </row>
    <row r="216" spans="1:1">
      <c r="A216" s="207" t="s">
        <v>950</v>
      </c>
    </row>
    <row r="217" spans="1:1">
      <c r="A217" s="204" t="s">
        <v>951</v>
      </c>
    </row>
    <row r="218" spans="1:1">
      <c r="A218" s="204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R1" activePane="topRight" state="frozen"/>
      <selection pane="topRight" activeCell="BJ583" sqref="BJ5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6" t="s">
        <v>953</v>
      </c>
      <c r="C1" s="237"/>
      <c r="D1" s="237"/>
      <c r="E1" s="3"/>
      <c r="F1" s="236" t="s">
        <v>954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5"/>
      <c r="AI1" s="213" t="s">
        <v>955</v>
      </c>
      <c r="AJ1" s="214"/>
      <c r="AK1" s="214"/>
      <c r="AL1" s="214"/>
      <c r="AM1" s="215"/>
      <c r="AN1" s="216"/>
      <c r="AO1" s="214"/>
      <c r="AP1" s="214"/>
      <c r="AQ1" s="214"/>
      <c r="AR1" s="214"/>
      <c r="AS1" s="214"/>
      <c r="AT1" s="214"/>
      <c r="AU1" s="214"/>
      <c r="AV1" s="214"/>
      <c r="AW1" s="214"/>
      <c r="AX1" s="214"/>
      <c r="AY1" s="214"/>
      <c r="AZ1" s="214"/>
      <c r="BA1" s="214"/>
      <c r="BB1" s="214"/>
      <c r="BC1" s="214"/>
      <c r="BD1" s="214"/>
      <c r="BE1" s="214"/>
      <c r="BF1" s="217"/>
      <c r="BG1" s="5"/>
      <c r="BH1" s="218" t="s">
        <v>956</v>
      </c>
      <c r="BI1" s="219"/>
      <c r="BJ1" s="219"/>
      <c r="BK1" s="220"/>
      <c r="BL1" s="5"/>
      <c r="BM1" s="210" t="s">
        <v>957</v>
      </c>
      <c r="BN1" s="211"/>
      <c r="BO1" s="211"/>
      <c r="BP1" s="211"/>
      <c r="BQ1" s="211"/>
      <c r="BR1" s="211"/>
      <c r="BS1" s="212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3" t="s">
        <v>958</v>
      </c>
      <c r="AJ2" s="214"/>
      <c r="AK2" s="214"/>
      <c r="AL2" s="214"/>
      <c r="AM2" s="215"/>
      <c r="AN2" s="216"/>
      <c r="AO2" s="214"/>
      <c r="AP2" s="214"/>
      <c r="AQ2" s="217"/>
      <c r="AR2" s="6"/>
      <c r="AS2" s="213" t="s">
        <v>961</v>
      </c>
      <c r="AT2" s="214"/>
      <c r="AU2" s="214"/>
      <c r="AV2" s="214"/>
      <c r="AW2" s="214"/>
      <c r="AX2" s="214"/>
      <c r="AY2" s="217"/>
      <c r="AZ2" s="6"/>
      <c r="BA2" s="227" t="s">
        <v>962</v>
      </c>
      <c r="BB2" s="228"/>
      <c r="BC2" s="213" t="s">
        <v>959</v>
      </c>
      <c r="BD2" s="214"/>
      <c r="BE2" s="214"/>
      <c r="BF2" s="217"/>
      <c r="BG2" s="5"/>
      <c r="BH2" s="221"/>
      <c r="BI2" s="222"/>
      <c r="BJ2" s="222"/>
      <c r="BK2" s="223"/>
      <c r="BL2" s="5"/>
      <c r="BM2" s="224"/>
      <c r="BN2" s="225"/>
      <c r="BO2" s="225"/>
      <c r="BP2" s="225"/>
      <c r="BQ2" s="225"/>
      <c r="BR2" s="225"/>
      <c r="BS2" s="226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7" t="s">
        <v>963</v>
      </c>
      <c r="AJ3" s="228"/>
      <c r="AK3" s="227" t="s">
        <v>964</v>
      </c>
      <c r="AL3" s="233"/>
      <c r="AM3" s="234"/>
      <c r="AN3" s="235"/>
      <c r="AO3" s="233"/>
      <c r="AP3" s="233"/>
      <c r="AQ3" s="228"/>
      <c r="AR3" s="63"/>
      <c r="AS3" s="231" t="s">
        <v>970</v>
      </c>
      <c r="AT3" s="232"/>
      <c r="AU3" s="231" t="s">
        <v>971</v>
      </c>
      <c r="AV3" s="232"/>
      <c r="AW3" s="231" t="s">
        <v>972</v>
      </c>
      <c r="AX3" s="232"/>
      <c r="AY3" s="63" t="s">
        <v>973</v>
      </c>
      <c r="AZ3" s="63"/>
      <c r="BA3" s="229"/>
      <c r="BB3" s="230"/>
      <c r="BC3" s="227" t="s">
        <v>966</v>
      </c>
      <c r="BD3" s="233"/>
      <c r="BE3" s="233"/>
      <c r="BF3" s="228"/>
      <c r="BG3" s="62"/>
      <c r="BH3" s="221"/>
      <c r="BI3" s="222"/>
      <c r="BJ3" s="222"/>
      <c r="BK3" s="223"/>
      <c r="BL3" s="62"/>
      <c r="BM3" s="210" t="s">
        <v>974</v>
      </c>
      <c r="BN3" s="211"/>
      <c r="BO3" s="211"/>
      <c r="BP3" s="212"/>
      <c r="BQ3" s="210" t="s">
        <v>742</v>
      </c>
      <c r="BR3" s="211"/>
      <c r="BS3" s="212"/>
      <c r="BT3" s="186"/>
      <c r="CV3" s="183"/>
    </row>
    <row r="4" spans="1:100" s="8" customFormat="1" ht="11.25">
      <c r="A4" s="39" t="s">
        <v>975</v>
      </c>
      <c r="B4" s="201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9" t="s">
        <v>979</v>
      </c>
      <c r="B5" s="200" t="s">
        <v>980</v>
      </c>
      <c r="C5" s="200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customHeight="1">
      <c r="A6" s="47" t="str">
        <f t="shared" ref="A6" si="0">D6&amp;B6</f>
        <v>V4846054</v>
      </c>
      <c r="B6" s="202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1">
        <v>46056</v>
      </c>
      <c r="C67" s="134">
        <f>IF(BS_CONTROLE[[#This Row],[DATA]]="","",WEEKNUM(BS_CONTROLE[[#This Row],[DATA]]))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>
      <c r="A69" s="47" t="str">
        <f t="shared" si="2"/>
        <v>MODERNIZAÇÃO TURMA 246056</v>
      </c>
      <c r="B69" s="101">
        <v>46056</v>
      </c>
      <c r="C69" s="134">
        <f>IF(BS_CONTROLE[[#This Row],[DATA]]="","",WEEKNUM(BS_CONTROLE[[#This Row],[DATA]]))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>
      <c r="A71" s="47" t="str">
        <f t="shared" si="2"/>
        <v>MODERNIZAÇÃO SERRA46056</v>
      </c>
      <c r="B71" s="101">
        <v>46056</v>
      </c>
      <c r="C71" s="134">
        <f>IF(BS_CONTROLE[[#This Row],[DATA]]="","",WEEKNUM(BS_CONTROLE[[#This Row],[DATA]]))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>
      <c r="A149" s="47" t="str">
        <f t="shared" si="15"/>
        <v>MODERNIZAÇÃO SERRA46059</v>
      </c>
      <c r="B149" s="101">
        <v>46059</v>
      </c>
      <c r="C149" s="134">
        <f>IF(BS_CONTROLE[[#This Row],[DATA]]="","",WEEKNUM(BS_CONTROLE[[#This Row],[DATA]]))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1">
        <v>46059</v>
      </c>
      <c r="C152" s="134">
        <f>IF(BS_CONTROLE[[#This Row],[DATA]]="","",WEEKNUM(BS_CONTROLE[[#This Row],[DATA]]))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customHeight="1">
      <c r="A166" s="47" t="str">
        <f t="shared" si="15"/>
        <v/>
      </c>
      <c r="B166" s="101"/>
      <c r="C166" s="134" t="str">
        <f>IF(BS_CONTROLE[[#This Row],[DATA]]="","",WEEKNUM(BS_CONTROLE[[#This Row],[DATA]]))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>
      <c r="A169" s="47" t="str">
        <f t="shared" si="15"/>
        <v/>
      </c>
      <c r="B169" s="101"/>
      <c r="C169" s="134" t="str">
        <f>IF(BS_CONTROLE[[#This Row],[DATA]]="","",WEEKNUM(BS_CONTROLE[[#This Row],[DATA]]))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>
      <c r="A246" s="47" t="str">
        <f t="shared" si="21"/>
        <v>MODERNIZAÇÃO SERRA46063</v>
      </c>
      <c r="B246" s="101">
        <v>46063</v>
      </c>
      <c r="C246" s="134">
        <f>IF(BS_CONTROLE[[#This Row],[DATA]]="","",WEEKNUM(BS_CONTROLE[[#This Row],[DATA]]))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>
      <c r="A250" s="47" t="str">
        <f t="shared" si="21"/>
        <v>MODERNIZAÇÃO SERRA46063</v>
      </c>
      <c r="B250" s="101">
        <v>46063</v>
      </c>
      <c r="C250" s="134">
        <f>IF(BS_CONTROLE[[#This Row],[DATA]]="","",WEEKNUM(BS_CONTROLE[[#This Row],[DATA]]))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>
      <c r="A331" s="47" t="str">
        <f t="shared" si="37"/>
        <v>MODERNIZAÇÃO SERRA46066</v>
      </c>
      <c r="B331" s="101">
        <v>46066</v>
      </c>
      <c r="C331" s="134">
        <f>IF(BS_CONTROLE[[#This Row],[DATA]]="","",WEEKNUM(BS_CONTROLE[[#This Row],[DATA]]))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>
      <c r="A343" s="47" t="str">
        <f t="shared" si="37"/>
        <v>MODERNIZAÇÃO SERRA46066</v>
      </c>
      <c r="B343" s="101">
        <v>46066</v>
      </c>
      <c r="C343" s="134">
        <f>IF(BS_CONTROLE[[#This Row],[DATA]]="","",WEEKNUM(BS_CONTROLE[[#This Row],[DATA]]))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customHeight="1">
      <c r="A417" s="47" t="str">
        <f t="shared" si="43"/>
        <v>MODERNIZAÇÃO SERRA46070</v>
      </c>
      <c r="B417" s="101">
        <v>46070</v>
      </c>
      <c r="C417" s="134">
        <f>IF(BS_CONTROLE[[#This Row],[DATA]]="","",WEEKNUM(BS_CONTROLE[[#This Row],[DATA]]))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>
      <c r="A423" s="47" t="str">
        <f t="shared" si="43"/>
        <v>MODERNIZAÇÃO SERRA46070</v>
      </c>
      <c r="B423" s="101">
        <v>46070</v>
      </c>
      <c r="C423" s="134">
        <f>IF(BS_CONTROLE[[#This Row],[DATA]]="","",WEEKNUM(BS_CONTROLE[[#This Row],[DATA]]))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>
      <c r="A427" s="47" t="str">
        <f t="shared" si="43"/>
        <v>MODERNIZAÇÃO SERRA46070</v>
      </c>
      <c r="B427" s="101">
        <v>46070</v>
      </c>
      <c r="C427" s="134">
        <f>IF(BS_CONTROLE[[#This Row],[DATA]]="","",WEEKNUM(BS_CONTROLE[[#This Row],[DATA]]))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">
        <v>1704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1705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1706</v>
      </c>
      <c r="BK501" s="18" t="s">
        <v>1706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">
        <v>1707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1330</v>
      </c>
      <c r="AL502" s="31" t="s">
        <v>1330</v>
      </c>
      <c r="AM502" s="104" t="s">
        <v>286</v>
      </c>
      <c r="AN502" s="104" t="s">
        <v>1575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1709</v>
      </c>
      <c r="BK502" s="18" t="s">
        <v>1709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1709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>
      <c r="A503" s="47" t="s">
        <v>1710</v>
      </c>
      <c r="B503" s="101"/>
      <c r="C503" s="134" t="s">
        <v>1710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">
        <v>1711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1712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1713</v>
      </c>
      <c r="BK504" s="18" t="s">
        <v>1714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1715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">
        <v>1716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1717</v>
      </c>
      <c r="BK505" s="18" t="s">
        <v>1717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1717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">
        <v>1718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1719</v>
      </c>
      <c r="BK506" s="18" t="s">
        <v>1719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1719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">
        <v>1720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">
        <v>1721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">
        <v>1722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1723</v>
      </c>
      <c r="BK509" s="18" t="s">
        <v>1723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>
      <c r="A510" s="47" t="s">
        <v>1710</v>
      </c>
      <c r="B510" s="101"/>
      <c r="C510" s="134" t="s">
        <v>1710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>
      <c r="A511" s="47" t="s">
        <v>1710</v>
      </c>
      <c r="B511" s="101"/>
      <c r="C511" s="134" t="s">
        <v>1710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>
      <c r="A512" s="47" t="s">
        <v>1710</v>
      </c>
      <c r="B512" s="101"/>
      <c r="C512" s="134" t="s">
        <v>1710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>
      <c r="A513" s="47" t="s">
        <v>1710</v>
      </c>
      <c r="B513" s="101"/>
      <c r="C513" s="134" t="s">
        <v>1710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">
        <v>1724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1725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1725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1727</v>
      </c>
      <c r="BK514" s="18" t="s">
        <v>1728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">
        <v>1729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1730</v>
      </c>
      <c r="BK515" s="18" t="s">
        <v>1731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>
      <c r="A516" s="47" t="s">
        <v>1732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1733</v>
      </c>
      <c r="BK516" s="18" t="s">
        <v>1734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">
        <v>1735</v>
      </c>
      <c r="B517" s="101">
        <v>46073</v>
      </c>
      <c r="C517" s="134">
        <v>8</v>
      </c>
      <c r="D517" s="103" t="s">
        <v>894</v>
      </c>
      <c r="E517" s="155" t="s">
        <v>1667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1733</v>
      </c>
      <c r="BK517" s="18" t="s">
        <v>1734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">
        <v>1736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1737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1738</v>
      </c>
      <c r="BK518" s="18" t="s">
        <v>1739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">
        <v>1740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1670</v>
      </c>
      <c r="W519" s="149" t="s">
        <v>1741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1733</v>
      </c>
      <c r="BK519" s="18" t="s">
        <v>1742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>
      <c r="A520" s="47" t="s">
        <v>1710</v>
      </c>
      <c r="B520" s="101"/>
      <c r="C520" s="134" t="s">
        <v>1710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>
      <c r="A521" s="47" t="s">
        <v>1743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1301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1709</v>
      </c>
      <c r="BK521" s="18" t="s">
        <v>1709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1709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>
      <c r="A522" s="47" t="s">
        <v>1745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1709</v>
      </c>
      <c r="BK522" s="18" t="s">
        <v>1709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1709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>
      <c r="A523" s="47" t="s">
        <v>1746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1709</v>
      </c>
      <c r="BK523" s="18" t="s">
        <v>1709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1709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>
      <c r="A524" s="47" t="s">
        <v>1747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1709</v>
      </c>
      <c r="BK524" s="18" t="s">
        <v>1709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1709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>
      <c r="A525" s="47" t="s">
        <v>1748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1709</v>
      </c>
      <c r="BK525" s="18" t="s">
        <v>1709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1709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>
      <c r="A526" s="47" t="s">
        <v>1710</v>
      </c>
      <c r="B526" s="101"/>
      <c r="C526" s="134" t="s">
        <v>1710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>
      <c r="A527" s="47" t="s">
        <v>1749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1750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1751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1750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1709</v>
      </c>
      <c r="BK527" s="18" t="s">
        <v>1709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1709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>
      <c r="A528" s="47" t="s">
        <v>1752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1750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1753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1750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1754</v>
      </c>
      <c r="BK528" s="18" t="s">
        <v>1755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>
      <c r="A529" s="47" t="s">
        <v>1756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1757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1709</v>
      </c>
      <c r="BK529" s="18" t="s">
        <v>1709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1709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>
      <c r="A530" s="47" t="s">
        <v>1758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1759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1709</v>
      </c>
      <c r="BK530" s="18" t="s">
        <v>1709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1709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>
      <c r="A531" s="47" t="s">
        <v>1710</v>
      </c>
      <c r="B531" s="101"/>
      <c r="C531" s="134" t="s">
        <v>1710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>
      <c r="A532" s="47" t="s">
        <v>1710</v>
      </c>
      <c r="B532" s="101"/>
      <c r="C532" s="134" t="s">
        <v>1710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>
      <c r="A533" s="47" t="s">
        <v>1710</v>
      </c>
      <c r="B533" s="101"/>
      <c r="C533" s="134" t="s">
        <v>1710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>
      <c r="A534" s="47" t="s">
        <v>1760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1761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1762</v>
      </c>
      <c r="BK534" s="18" t="s">
        <v>1763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>
      <c r="A535" s="47" t="s">
        <v>1764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1765</v>
      </c>
      <c r="W535" s="149" t="s">
        <v>1766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1767</v>
      </c>
      <c r="BK535" s="18" t="s">
        <v>1768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1768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>
      <c r="A536" s="47" t="s">
        <v>1769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1770</v>
      </c>
      <c r="N536" s="126" t="s">
        <v>1771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1772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1770</v>
      </c>
      <c r="AN536" s="104" t="s">
        <v>1771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1773</v>
      </c>
      <c r="BK536" s="18" t="s">
        <v>1774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1774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>
      <c r="A537" s="47" t="s">
        <v>1775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1776</v>
      </c>
      <c r="BK537" s="18" t="s">
        <v>1777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1777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>
      <c r="A538" s="47" t="s">
        <v>1778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1779</v>
      </c>
      <c r="BK538" s="18" t="s">
        <v>1780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>
      <c r="A539" s="47" t="s">
        <v>1781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1782</v>
      </c>
      <c r="BK539" s="18" t="s">
        <v>1783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>
      <c r="A540" s="47" t="s">
        <v>1710</v>
      </c>
      <c r="B540" s="101"/>
      <c r="C540" s="134" t="s">
        <v>1710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>
      <c r="A541" s="47" t="s">
        <v>1710</v>
      </c>
      <c r="B541" s="101"/>
      <c r="C541" s="134" t="s">
        <v>1710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>
      <c r="A542" s="47" t="s">
        <v>1784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1785</v>
      </c>
      <c r="BK542" s="18" t="s">
        <v>1785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>
      <c r="A543" s="47" t="s">
        <v>1786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1532</v>
      </c>
      <c r="AN543" s="104" t="s">
        <v>1533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1787</v>
      </c>
      <c r="BK543" s="18" t="s">
        <v>1787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>
      <c r="A544" s="47" t="s">
        <v>1788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1372</v>
      </c>
      <c r="I544" s="105" t="s">
        <v>1789</v>
      </c>
      <c r="J544" s="104">
        <v>70</v>
      </c>
      <c r="K544" s="104">
        <v>82</v>
      </c>
      <c r="L544" s="104" t="s">
        <v>593</v>
      </c>
      <c r="M544" s="126" t="s">
        <v>1790</v>
      </c>
      <c r="N544" s="126" t="s">
        <v>1791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1792</v>
      </c>
      <c r="X544" s="103" t="s">
        <v>421</v>
      </c>
      <c r="Y544" s="128" t="s">
        <v>424</v>
      </c>
      <c r="Z544" s="103"/>
      <c r="AA544" s="104" t="s">
        <v>1793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1372</v>
      </c>
      <c r="AL544" s="31" t="s">
        <v>1789</v>
      </c>
      <c r="AM544" s="104" t="s">
        <v>1790</v>
      </c>
      <c r="AN544" s="104" t="s">
        <v>1791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1794</v>
      </c>
      <c r="BK544" s="18" t="s">
        <v>1795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>
      <c r="A545" s="47" t="s">
        <v>1710</v>
      </c>
      <c r="B545" s="101"/>
      <c r="C545" s="134" t="s">
        <v>1710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>
      <c r="A546" s="47" t="s">
        <v>1710</v>
      </c>
      <c r="B546" s="101"/>
      <c r="C546" s="134" t="s">
        <v>1710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>
      <c r="A547" s="47" t="s">
        <v>1796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>
      <c r="A548" s="47" t="s">
        <v>1797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>
      <c r="A549" s="47" t="s">
        <v>1798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>
      <c r="A550" s="47" t="s">
        <v>1799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>
      <c r="A551" s="47" t="s">
        <v>1800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1801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>
      <c r="A552" s="47" t="s">
        <v>1802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>
      <c r="A553" s="47" t="s">
        <v>1710</v>
      </c>
      <c r="B553" s="101"/>
      <c r="C553" s="134" t="s">
        <v>1710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>
      <c r="A554" s="47" t="s">
        <v>1803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>
      <c r="A555" s="47" t="s">
        <v>1804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>
      <c r="A556" s="47" t="s">
        <v>1805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>
      <c r="A557" s="47" t="s">
        <v>1806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1807</v>
      </c>
      <c r="J557" s="104">
        <v>48</v>
      </c>
      <c r="K557" s="104">
        <v>134</v>
      </c>
      <c r="L557" s="104" t="s">
        <v>593</v>
      </c>
      <c r="M557" s="126" t="s">
        <v>1808</v>
      </c>
      <c r="N557" s="126" t="s">
        <v>1809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1807</v>
      </c>
      <c r="AM557" s="104" t="s">
        <v>1808</v>
      </c>
      <c r="AN557" s="104" t="s">
        <v>1809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1810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>
      <c r="A558" s="47" t="s">
        <v>1811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1812</v>
      </c>
      <c r="BK558" s="18" t="s">
        <v>1812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>
      <c r="A559" s="47" t="s">
        <v>1813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1812</v>
      </c>
      <c r="BK559" s="18" t="s">
        <v>1812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>
      <c r="A560" s="47" t="s">
        <v>1814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1359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1812</v>
      </c>
      <c r="BK560" s="18" t="s">
        <v>1812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>
      <c r="A561" s="47" t="s">
        <v>1815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1359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1816</v>
      </c>
      <c r="BK561" s="18" t="s">
        <v>1816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>
      <c r="A562" s="47" t="s">
        <v>1815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1807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1807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1817</v>
      </c>
      <c r="BK562" s="18" t="s">
        <v>1818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>
      <c r="A563" s="47" t="s">
        <v>1819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>
      <c r="A564" s="47" t="s">
        <v>1820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1821</v>
      </c>
      <c r="BK564" s="18" t="s">
        <v>1821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>
      <c r="A565" s="47" t="s">
        <v>1784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1822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1823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1824</v>
      </c>
      <c r="BK565" s="18" t="s">
        <v>1824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>
      <c r="A566" s="47" t="s">
        <v>1825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1826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1441</v>
      </c>
      <c r="BK566" s="18" t="s">
        <v>1827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>
      <c r="A567" s="47" t="s">
        <v>1710</v>
      </c>
      <c r="B567" s="101"/>
      <c r="C567" s="134" t="s">
        <v>1710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>
      <c r="A568" s="47" t="s">
        <v>820</v>
      </c>
      <c r="B568" s="101"/>
      <c r="C568" s="134" t="s">
        <v>1710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1828</v>
      </c>
      <c r="N568" s="126" t="s">
        <v>1829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1351</v>
      </c>
      <c r="W568" s="149" t="s">
        <v>1830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1828</v>
      </c>
      <c r="AN568" s="104" t="s">
        <v>1829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>
      <c r="A569" s="47" t="s">
        <v>1831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>
      <c r="A570" s="47" t="s">
        <v>1832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>
      <c r="A571" s="47" t="s">
        <v>1833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>
      <c r="A572" s="47" t="s">
        <v>1710</v>
      </c>
      <c r="B572" s="101"/>
      <c r="C572" s="134" t="s">
        <v>1710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>
      <c r="A573" s="47" t="s">
        <v>820</v>
      </c>
      <c r="B573" s="101"/>
      <c r="C573" s="134" t="s">
        <v>1710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1828</v>
      </c>
      <c r="N573" s="126" t="s">
        <v>1829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1351</v>
      </c>
      <c r="W573" s="149" t="s">
        <v>1830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1828</v>
      </c>
      <c r="AN573" s="104" t="s">
        <v>1829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>
      <c r="A574" s="47" t="s">
        <v>1834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1835</v>
      </c>
      <c r="BK574" s="18" t="s">
        <v>1835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>
      <c r="A575" s="47" t="s">
        <v>1836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1708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1330</v>
      </c>
      <c r="AL575" s="31" t="s">
        <v>1330</v>
      </c>
      <c r="AM575" s="104" t="s">
        <v>286</v>
      </c>
      <c r="AN575" s="104" t="s">
        <v>1575</v>
      </c>
      <c r="AO575" s="104">
        <v>68</v>
      </c>
      <c r="AP575" s="104">
        <v>54.96</v>
      </c>
      <c r="AQ575" s="104">
        <v>54.96</v>
      </c>
      <c r="AR575" s="107"/>
      <c r="AS575" s="107"/>
      <c r="AT575" s="107"/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0</v>
      </c>
      <c r="AZ575" s="151"/>
      <c r="BA575" s="108"/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/>
      <c r="BI575" s="17"/>
      <c r="BJ575" s="17" t="s">
        <v>1837</v>
      </c>
      <c r="BK575" s="18"/>
      <c r="BL575" s="16"/>
      <c r="BM575" s="129"/>
      <c r="BN575" s="129"/>
      <c r="BO575" s="129"/>
      <c r="BP575" s="18"/>
      <c r="BQ575" s="12" t="str">
        <f t="shared" si="54"/>
        <v>Produção e Intervalo</v>
      </c>
      <c r="BR575" s="19">
        <f t="shared" si="55"/>
        <v>0</v>
      </c>
      <c r="BS575" s="19">
        <f t="shared" si="56"/>
        <v>0</v>
      </c>
      <c r="BT575" s="185" t="str">
        <f t="shared" si="57"/>
        <v/>
      </c>
    </row>
    <row r="576" spans="1:72">
      <c r="A576" s="47" t="s">
        <v>1710</v>
      </c>
      <c r="B576" s="101"/>
      <c r="C576" s="134" t="s">
        <v>1710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>
      <c r="A577" s="47" t="s">
        <v>1710</v>
      </c>
      <c r="B577" s="101"/>
      <c r="C577" s="134" t="s">
        <v>1710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>
      <c r="A578" s="47" t="s">
        <v>1838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1839</v>
      </c>
      <c r="BK578" s="18" t="s">
        <v>1839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1839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>
      <c r="A579" s="47" t="s">
        <v>1840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1709</v>
      </c>
      <c r="BK579" s="18" t="s">
        <v>1709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1709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>
      <c r="A580" s="47" t="s">
        <v>1841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1842</v>
      </c>
      <c r="BK580" s="18" t="s">
        <v>1842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>
      <c r="A581" s="47" t="s">
        <v>1843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1844</v>
      </c>
      <c r="BK581" s="18" t="s">
        <v>1844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1844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>
      <c r="A582" s="47" t="s">
        <v>1845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1846</v>
      </c>
      <c r="N582" s="126" t="s">
        <v>1847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1522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1846</v>
      </c>
      <c r="AN582" s="104" t="s">
        <v>1847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/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1</v>
      </c>
      <c r="BI582" s="17"/>
      <c r="BJ582" s="17" t="s">
        <v>1848</v>
      </c>
      <c r="BK582" s="18"/>
      <c r="BL582" s="16"/>
      <c r="BM582" s="129"/>
      <c r="BN582" s="129"/>
      <c r="BO582" s="129"/>
      <c r="BP582" s="18"/>
      <c r="BQ582" s="12" t="str">
        <f t="shared" si="54"/>
        <v>Produção</v>
      </c>
      <c r="BR582" s="19">
        <f t="shared" si="55"/>
        <v>1.0000000000000018</v>
      </c>
      <c r="BS582" s="19">
        <f t="shared" si="56"/>
        <v>0</v>
      </c>
      <c r="BT582" s="185" t="str">
        <f t="shared" si="57"/>
        <v/>
      </c>
    </row>
    <row r="583" spans="1:72">
      <c r="A583" s="47" t="s">
        <v>1849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1414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1850</v>
      </c>
      <c r="BK583" s="18" t="s">
        <v>1850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1850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>
      <c r="A584" s="47" t="s">
        <v>1851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1801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1850</v>
      </c>
      <c r="BK584" s="18" t="s">
        <v>1850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1850</v>
      </c>
      <c r="BQ584" s="12" t="str">
        <f t="shared" ref="BQ584:BQ647" si="58">IF(AND(BR584&lt;1,BS584&lt;1),"Produção e Intervalo",IF(BR584&lt;1,"Intervalo",IF(BS584&lt;1,"Produção","Aderente")))</f>
        <v>Produção e Intervalo</v>
      </c>
      <c r="BR584" s="19">
        <f t="shared" ref="BR584:BR647" si="59">IF(OR(B584="",F584=""),"*",AY584/P584)</f>
        <v>0</v>
      </c>
      <c r="BS584" s="19">
        <f t="shared" ref="BS584:BS647" si="60">IF(OR(B584="",F584=""),"*",BA584/Q584)</f>
        <v>0</v>
      </c>
      <c r="BT584" s="185" t="str">
        <f t="shared" ref="BT584:BT647" si="61">IF(BN584="","",SUBSTITUTE(BM584," ","")&amp;SUBSTITUTE(BN584," ",""))</f>
        <v>CCOCirculaçãoIntervaloOportunidade</v>
      </c>
    </row>
    <row r="585" spans="1:72">
      <c r="A585" s="47" t="s">
        <v>1852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1414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1853</v>
      </c>
      <c r="BK585" s="18" t="s">
        <v>1854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1854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>
      <c r="A586" s="47" t="s">
        <v>1855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313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/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1</v>
      </c>
      <c r="BI586" s="17"/>
      <c r="BJ586" s="17" t="s">
        <v>1856</v>
      </c>
      <c r="BK586" s="18"/>
      <c r="BL586" s="16"/>
      <c r="BM586" s="129"/>
      <c r="BN586" s="129"/>
      <c r="BO586" s="129"/>
      <c r="BP586" s="18"/>
      <c r="BQ586" s="12" t="str">
        <f t="shared" si="58"/>
        <v>Produção</v>
      </c>
      <c r="BR586" s="19">
        <f t="shared" si="59"/>
        <v>1.0000000000000004</v>
      </c>
      <c r="BS586" s="19">
        <f t="shared" si="60"/>
        <v>0</v>
      </c>
      <c r="BT586" s="185" t="str">
        <f t="shared" si="61"/>
        <v/>
      </c>
    </row>
    <row r="587" spans="1:72">
      <c r="A587" s="47" t="s">
        <v>1857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1858</v>
      </c>
      <c r="I587" s="105" t="s">
        <v>1859</v>
      </c>
      <c r="J587" s="104">
        <v>49</v>
      </c>
      <c r="K587" s="104">
        <v>149</v>
      </c>
      <c r="L587" s="104" t="s">
        <v>593</v>
      </c>
      <c r="M587" s="126" t="s">
        <v>1860</v>
      </c>
      <c r="N587" s="126" t="s">
        <v>1861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1522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1858</v>
      </c>
      <c r="AL587" s="31" t="s">
        <v>1859</v>
      </c>
      <c r="AM587" s="104" t="s">
        <v>1860</v>
      </c>
      <c r="AN587" s="104" t="s">
        <v>1861</v>
      </c>
      <c r="AO587" s="104">
        <v>49</v>
      </c>
      <c r="AP587" s="104">
        <v>149</v>
      </c>
      <c r="AQ587" s="104">
        <v>149</v>
      </c>
      <c r="AR587" s="107"/>
      <c r="AS587" s="107"/>
      <c r="AT587" s="107"/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0</v>
      </c>
      <c r="AZ587" s="151"/>
      <c r="BA587" s="108"/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/>
      <c r="BI587" s="17"/>
      <c r="BJ587" s="17" t="s">
        <v>1128</v>
      </c>
      <c r="BK587" s="18"/>
      <c r="BL587" s="16"/>
      <c r="BM587" s="129"/>
      <c r="BN587" s="129"/>
      <c r="BO587" s="129"/>
      <c r="BP587" s="18"/>
      <c r="BQ587" s="12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185" t="str">
        <f t="shared" si="61"/>
        <v/>
      </c>
    </row>
    <row r="588" spans="1:72">
      <c r="A588" s="47" t="s">
        <v>1862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0.40625</v>
      </c>
      <c r="AT588" s="107">
        <v>0.51041666666666663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0.10416666666666663</v>
      </c>
      <c r="AZ588" s="151"/>
      <c r="BA588" s="108"/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1</v>
      </c>
      <c r="BI588" s="17"/>
      <c r="BJ588" s="17" t="s">
        <v>1863</v>
      </c>
      <c r="BK588" s="18"/>
      <c r="BL588" s="16"/>
      <c r="BM588" s="129"/>
      <c r="BN588" s="129"/>
      <c r="BO588" s="129"/>
      <c r="BP588" s="18"/>
      <c r="BQ588" s="12" t="str">
        <f t="shared" si="58"/>
        <v>Produção</v>
      </c>
      <c r="BR588" s="19">
        <f t="shared" si="59"/>
        <v>1.2499999999999996</v>
      </c>
      <c r="BS588" s="19">
        <f t="shared" si="60"/>
        <v>0</v>
      </c>
      <c r="BT588" s="185" t="str">
        <f t="shared" si="61"/>
        <v/>
      </c>
    </row>
    <row r="589" spans="1:72">
      <c r="A589" s="47" t="s">
        <v>1864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1859</v>
      </c>
      <c r="I589" s="105" t="s">
        <v>1859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1865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1581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1859</v>
      </c>
      <c r="AL589" s="31" t="s">
        <v>1859</v>
      </c>
      <c r="AM589" s="104" t="s">
        <v>49</v>
      </c>
      <c r="AN589" s="104" t="s">
        <v>1865</v>
      </c>
      <c r="AO589" s="104">
        <v>55</v>
      </c>
      <c r="AP589" s="104">
        <v>127.4</v>
      </c>
      <c r="AQ589" s="104">
        <v>127.4</v>
      </c>
      <c r="AR589" s="107"/>
      <c r="AS589" s="107"/>
      <c r="AT589" s="107"/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/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/>
      <c r="BI589" s="17"/>
      <c r="BJ589" s="17" t="s">
        <v>1866</v>
      </c>
      <c r="BK589" s="18"/>
      <c r="BL589" s="16"/>
      <c r="BM589" s="129"/>
      <c r="BN589" s="129"/>
      <c r="BO589" s="129"/>
      <c r="BP589" s="18"/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/>
      </c>
    </row>
    <row r="590" spans="1:72" ht="23.25">
      <c r="A590" s="47" t="s">
        <v>1867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1807</v>
      </c>
      <c r="J590" s="104">
        <v>48</v>
      </c>
      <c r="K590" s="104">
        <v>135</v>
      </c>
      <c r="L590" s="104" t="s">
        <v>593</v>
      </c>
      <c r="M590" s="126" t="s">
        <v>1808</v>
      </c>
      <c r="N590" s="126" t="s">
        <v>1809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1591</v>
      </c>
      <c r="W590" s="149" t="s">
        <v>1868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1807</v>
      </c>
      <c r="AM590" s="104" t="s">
        <v>1808</v>
      </c>
      <c r="AN590" s="104" t="s">
        <v>1809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/>
      <c r="AT590" s="107"/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/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/>
      <c r="BI590" s="17"/>
      <c r="BJ590" s="17" t="s">
        <v>1869</v>
      </c>
      <c r="BK590" s="18"/>
      <c r="BL590" s="16"/>
      <c r="BM590" s="129"/>
      <c r="BN590" s="129"/>
      <c r="BO590" s="129"/>
      <c r="BP590" s="18"/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/>
      </c>
    </row>
    <row r="591" spans="1:72">
      <c r="A591" s="47" t="s">
        <v>1870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>
      <c r="A592" s="47" t="s">
        <v>1871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>
      <c r="A593" s="47" t="s">
        <v>1872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1591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>
      <c r="A594" s="47" t="s">
        <v>1873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/>
      <c r="AS594" s="107"/>
      <c r="AT594" s="107"/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0</v>
      </c>
      <c r="AZ594" s="151"/>
      <c r="BA594" s="108"/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/>
      <c r="BI594" s="17"/>
      <c r="BJ594" s="17" t="s">
        <v>1874</v>
      </c>
      <c r="BK594" s="18"/>
      <c r="BL594" s="16"/>
      <c r="BM594" s="129"/>
      <c r="BN594" s="129"/>
      <c r="BO594" s="129"/>
      <c r="BP594" s="18"/>
      <c r="BQ594" s="12" t="str">
        <f t="shared" si="58"/>
        <v>Produção e Intervalo</v>
      </c>
      <c r="BR594" s="19">
        <f t="shared" si="59"/>
        <v>0</v>
      </c>
      <c r="BS594" s="19">
        <f t="shared" si="60"/>
        <v>0</v>
      </c>
      <c r="BT594" s="185" t="str">
        <f t="shared" si="61"/>
        <v/>
      </c>
    </row>
    <row r="595" spans="1:72">
      <c r="A595" s="47" t="s">
        <v>1875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1761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/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1</v>
      </c>
      <c r="BI595" s="17"/>
      <c r="BJ595" s="17" t="s">
        <v>1876</v>
      </c>
      <c r="BK595" s="18"/>
      <c r="BL595" s="16"/>
      <c r="BM595" s="129"/>
      <c r="BN595" s="129"/>
      <c r="BO595" s="129"/>
      <c r="BP595" s="18"/>
      <c r="BQ595" s="12" t="str">
        <f t="shared" si="58"/>
        <v>Produção</v>
      </c>
      <c r="BR595" s="19">
        <f t="shared" si="59"/>
        <v>1.0000000000000004</v>
      </c>
      <c r="BS595" s="19">
        <f t="shared" si="60"/>
        <v>0</v>
      </c>
      <c r="BT595" s="185" t="str">
        <f t="shared" si="61"/>
        <v/>
      </c>
    </row>
    <row r="596" spans="1:72">
      <c r="A596" s="47" t="s">
        <v>1877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1878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1879</v>
      </c>
      <c r="BK596" s="18" t="s">
        <v>1879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1879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>
      <c r="A597" s="47" t="s">
        <v>1880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1878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1879</v>
      </c>
      <c r="BK597" s="18" t="s">
        <v>1879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1879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>
      <c r="A598" s="47" t="s">
        <v>1881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1878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 t="s">
        <v>1882</v>
      </c>
      <c r="AT598" s="107">
        <v>0</v>
      </c>
      <c r="AU598" s="135"/>
      <c r="AV598" s="135"/>
      <c r="AW598" s="14"/>
      <c r="AX598" s="14"/>
      <c r="AY598" s="160" t="str">
        <f>IF(D598="","*",IFERROR(IF(ISODD(COUNT(AS598:AX598)),"ERRO",SUM((AT598-AS598),(AV598-AU598),(AX598-AW598))),"ERRO"))</f>
        <v>ERRO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1879</v>
      </c>
      <c r="BK598" s="18" t="s">
        <v>1879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1879</v>
      </c>
      <c r="BQ598" s="12" t="e">
        <f t="shared" si="58"/>
        <v>#VALUE!</v>
      </c>
      <c r="BR598" s="19" t="e">
        <f t="shared" si="59"/>
        <v>#VALUE!</v>
      </c>
      <c r="BS598" s="19">
        <f t="shared" si="60"/>
        <v>0</v>
      </c>
      <c r="BT598" s="185" t="str">
        <f t="shared" si="61"/>
        <v>SuperExecução</v>
      </c>
    </row>
    <row r="599" spans="1:72">
      <c r="A599" s="47" t="s">
        <v>1883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>
      <c r="A600" s="47" t="s">
        <v>1884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1698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1885</v>
      </c>
      <c r="BK600" s="18" t="s">
        <v>1885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1885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>
      <c r="A601" s="47" t="s">
        <v>1886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>
      <c r="A602" s="47" t="str">
        <f t="shared" ref="A584:A647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6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>
      <c r="A603" s="47" t="str">
        <f t="shared" si="62"/>
        <v/>
      </c>
      <c r="B603" s="101"/>
      <c r="C603" s="134" t="str">
        <f>IF(BS_CONTROLE[[#This Row],[DATA]]="","",WEEKNUM(BS_CONTROLE[[#This Row],[DATA]]))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3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185" t="str">
        <f t="shared" si="61"/>
        <v/>
      </c>
    </row>
    <row r="604" spans="1:72">
      <c r="A604" s="47" t="str">
        <f t="shared" si="62"/>
        <v/>
      </c>
      <c r="B604" s="101"/>
      <c r="C604" s="134" t="str">
        <f>IF(BS_CONTROLE[[#This Row],[DATA]]="","",WEEKNUM(BS_CONTROLE[[#This Row],[DATA]]))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3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185" t="str">
        <f t="shared" si="61"/>
        <v/>
      </c>
    </row>
    <row r="605" spans="1:72">
      <c r="A605" s="47" t="str">
        <f t="shared" si="62"/>
        <v/>
      </c>
      <c r="B605" s="101"/>
      <c r="C605" s="134" t="str">
        <f>IF(BS_CONTROLE[[#This Row],[DATA]]="","",WEEKNUM(BS_CONTROLE[[#This Row],[DATA]]))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3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185" t="str">
        <f t="shared" si="61"/>
        <v/>
      </c>
    </row>
    <row r="606" spans="1:72">
      <c r="A606" s="47" t="str">
        <f t="shared" si="62"/>
        <v/>
      </c>
      <c r="B606" s="101"/>
      <c r="C606" s="134" t="str">
        <f>IF(BS_CONTROLE[[#This Row],[DATA]]="","",WEEKNUM(BS_CONTROLE[[#This Row],[DATA]]))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3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185" t="str">
        <f t="shared" si="61"/>
        <v/>
      </c>
    </row>
    <row r="607" spans="1:72">
      <c r="A607" s="47" t="str">
        <f t="shared" si="62"/>
        <v/>
      </c>
      <c r="B607" s="101"/>
      <c r="C607" s="134" t="str">
        <f>IF(BS_CONTROLE[[#This Row],[DATA]]="","",WEEKNUM(BS_CONTROLE[[#This Row],[DATA]]))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3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185" t="str">
        <f t="shared" si="61"/>
        <v/>
      </c>
    </row>
    <row r="608" spans="1:72">
      <c r="A608" s="47" t="str">
        <f t="shared" si="62"/>
        <v/>
      </c>
      <c r="B608" s="101"/>
      <c r="C608" s="134" t="str">
        <f>IF(BS_CONTROLE[[#This Row],[DATA]]="","",WEEKNUM(BS_CONTROLE[[#This Row],[DATA]]))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3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185" t="str">
        <f t="shared" si="61"/>
        <v/>
      </c>
    </row>
    <row r="609" spans="1:72">
      <c r="A609" s="47" t="str">
        <f t="shared" si="62"/>
        <v/>
      </c>
      <c r="B609" s="101"/>
      <c r="C609" s="134" t="str">
        <f>IF(BS_CONTROLE[[#This Row],[DATA]]="","",WEEKNUM(BS_CONTROLE[[#This Row],[DATA]]))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3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185" t="str">
        <f t="shared" si="61"/>
        <v/>
      </c>
    </row>
    <row r="610" spans="1:72">
      <c r="A610" s="47" t="str">
        <f t="shared" si="62"/>
        <v/>
      </c>
      <c r="B610" s="101"/>
      <c r="C610" s="134" t="str">
        <f>IF(BS_CONTROLE[[#This Row],[DATA]]="","",WEEKNUM(BS_CONTROLE[[#This Row],[DATA]]))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3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185" t="str">
        <f t="shared" si="61"/>
        <v/>
      </c>
    </row>
    <row r="611" spans="1:72">
      <c r="A611" s="47" t="str">
        <f t="shared" si="62"/>
        <v/>
      </c>
      <c r="B611" s="101"/>
      <c r="C611" s="134" t="str">
        <f>IF(BS_CONTROLE[[#This Row],[DATA]]="","",WEEKNUM(BS_CONTROLE[[#This Row],[DATA]]))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3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185" t="str">
        <f t="shared" si="61"/>
        <v/>
      </c>
    </row>
    <row r="612" spans="1:72">
      <c r="A612" s="47" t="str">
        <f t="shared" si="62"/>
        <v/>
      </c>
      <c r="B612" s="101"/>
      <c r="C612" s="134" t="str">
        <f>IF(BS_CONTROLE[[#This Row],[DATA]]="","",WEEKNUM(BS_CONTROLE[[#This Row],[DATA]]))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3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185" t="str">
        <f t="shared" si="61"/>
        <v/>
      </c>
    </row>
    <row r="613" spans="1:72">
      <c r="A613" s="47" t="str">
        <f t="shared" si="62"/>
        <v/>
      </c>
      <c r="B613" s="101"/>
      <c r="C613" s="134" t="str">
        <f>IF(BS_CONTROLE[[#This Row],[DATA]]="","",WEEKNUM(BS_CONTROLE[[#This Row],[DATA]]))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3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>
      <c r="A614" s="47" t="str">
        <f t="shared" si="62"/>
        <v/>
      </c>
      <c r="B614" s="101"/>
      <c r="C614" s="134" t="str">
        <f>IF(BS_CONTROLE[[#This Row],[DATA]]="","",WEEKNUM(BS_CONTROLE[[#This Row],[DATA]]))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3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>
      <c r="A615" s="47" t="str">
        <f t="shared" si="62"/>
        <v/>
      </c>
      <c r="B615" s="101"/>
      <c r="C615" s="134" t="str">
        <f>IF(BS_CONTROLE[[#This Row],[DATA]]="","",WEEKNUM(BS_CONTROLE[[#This Row],[DATA]]))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3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>
      <c r="A616" s="47" t="str">
        <f t="shared" si="62"/>
        <v/>
      </c>
      <c r="B616" s="101"/>
      <c r="C616" s="134" t="str">
        <f>IF(BS_CONTROLE[[#This Row],[DATA]]="","",WEEKNUM(BS_CONTROLE[[#This Row],[DATA]]))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3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185" t="str">
        <f t="shared" si="61"/>
        <v/>
      </c>
    </row>
    <row r="617" spans="1:72">
      <c r="A617" s="47" t="str">
        <f t="shared" si="62"/>
        <v/>
      </c>
      <c r="B617" s="101"/>
      <c r="C617" s="134" t="str">
        <f>IF(BS_CONTROLE[[#This Row],[DATA]]="","",WEEKNUM(BS_CONTROLE[[#This Row],[DATA]]))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3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185" t="str">
        <f t="shared" si="61"/>
        <v/>
      </c>
    </row>
    <row r="618" spans="1:72">
      <c r="A618" s="47" t="str">
        <f t="shared" si="62"/>
        <v/>
      </c>
      <c r="B618" s="101"/>
      <c r="C618" s="134" t="str">
        <f>IF(BS_CONTROLE[[#This Row],[DATA]]="","",WEEKNUM(BS_CONTROLE[[#This Row],[DATA]]))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3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185" t="str">
        <f t="shared" si="61"/>
        <v/>
      </c>
    </row>
    <row r="619" spans="1:72">
      <c r="A619" s="47" t="str">
        <f t="shared" si="62"/>
        <v/>
      </c>
      <c r="B619" s="101"/>
      <c r="C619" s="134" t="str">
        <f>IF(BS_CONTROLE[[#This Row],[DATA]]="","",WEEKNUM(BS_CONTROLE[[#This Row],[DATA]]))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3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185" t="str">
        <f t="shared" si="61"/>
        <v/>
      </c>
    </row>
    <row r="620" spans="1:72">
      <c r="A620" s="47" t="str">
        <f t="shared" si="62"/>
        <v/>
      </c>
      <c r="B620" s="101"/>
      <c r="C620" s="134" t="str">
        <f>IF(BS_CONTROLE[[#This Row],[DATA]]="","",WEEKNUM(BS_CONTROLE[[#This Row],[DATA]]))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3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185" t="str">
        <f t="shared" si="61"/>
        <v/>
      </c>
    </row>
    <row r="621" spans="1:72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>
      <c r="A622" s="47" t="str">
        <f t="shared" si="62"/>
        <v/>
      </c>
      <c r="B622" s="101"/>
      <c r="C622" s="134" t="str">
        <f>IF(BS_CONTROLE[[#This Row],[DATA]]="","",WEEKNUM(BS_CONTROLE[[#This Row],[DATA]]))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3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185" t="str">
        <f t="shared" si="61"/>
        <v/>
      </c>
    </row>
    <row r="623" spans="1:72">
      <c r="A623" s="47" t="str">
        <f t="shared" si="62"/>
        <v/>
      </c>
      <c r="B623" s="101"/>
      <c r="C623" s="134" t="str">
        <f>IF(BS_CONTROLE[[#This Row],[DATA]]="","",WEEKNUM(BS_CONTROLE[[#This Row],[DATA]]))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3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185" t="str">
        <f t="shared" si="61"/>
        <v/>
      </c>
    </row>
    <row r="624" spans="1:72">
      <c r="A624" s="47" t="str">
        <f t="shared" si="62"/>
        <v/>
      </c>
      <c r="B624" s="101"/>
      <c r="C624" s="134" t="str">
        <f>IF(BS_CONTROLE[[#This Row],[DATA]]="","",WEEKNUM(BS_CONTROLE[[#This Row],[DATA]]))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3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185" t="str">
        <f t="shared" si="61"/>
        <v/>
      </c>
    </row>
    <row r="625" spans="1:72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>
      <c r="A626" s="47" t="str">
        <f t="shared" si="62"/>
        <v/>
      </c>
      <c r="B626" s="101"/>
      <c r="C626" s="134" t="str">
        <f>IF(BS_CONTROLE[[#This Row],[DATA]]="","",WEEKNUM(BS_CONTROLE[[#This Row],[DATA]]))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3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185" t="str">
        <f t="shared" si="61"/>
        <v/>
      </c>
    </row>
    <row r="627" spans="1:72">
      <c r="A627" s="47" t="str">
        <f t="shared" si="62"/>
        <v/>
      </c>
      <c r="B627" s="101"/>
      <c r="C627" s="134" t="str">
        <f>IF(BS_CONTROLE[[#This Row],[DATA]]="","",WEEKNUM(BS_CONTROLE[[#This Row],[DATA]]))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3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185" t="str">
        <f t="shared" si="61"/>
        <v/>
      </c>
    </row>
    <row r="628" spans="1:72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>
      <c r="A629" s="47" t="str">
        <f t="shared" si="62"/>
        <v/>
      </c>
      <c r="B629" s="101"/>
      <c r="C629" s="134" t="str">
        <f>IF(BS_CONTROLE[[#This Row],[DATA]]="","",WEEKNUM(BS_CONTROLE[[#This Row],[DATA]]))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3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185" t="str">
        <f t="shared" si="61"/>
        <v/>
      </c>
    </row>
    <row r="630" spans="1:72">
      <c r="A630" s="47" t="str">
        <f t="shared" si="62"/>
        <v/>
      </c>
      <c r="B630" s="101"/>
      <c r="C630" s="134" t="str">
        <f>IF(BS_CONTROLE[[#This Row],[DATA]]="","",WEEKNUM(BS_CONTROLE[[#This Row],[DATA]]))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3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185" t="str">
        <f t="shared" si="61"/>
        <v/>
      </c>
    </row>
    <row r="631" spans="1:72">
      <c r="A631" s="47" t="str">
        <f t="shared" si="62"/>
        <v/>
      </c>
      <c r="B631" s="101"/>
      <c r="C631" s="134" t="str">
        <f>IF(BS_CONTROLE[[#This Row],[DATA]]="","",WEEKNUM(BS_CONTROLE[[#This Row],[DATA]]))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3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185" t="str">
        <f t="shared" si="61"/>
        <v/>
      </c>
    </row>
    <row r="632" spans="1:72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>
      <c r="A634" s="47" t="str">
        <f t="shared" si="62"/>
        <v/>
      </c>
      <c r="B634" s="101"/>
      <c r="C634" s="134" t="str">
        <f>IF(BS_CONTROLE[[#This Row],[DATA]]="","",WEEKNUM(BS_CONTROLE[[#This Row],[DATA]]))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3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185" t="str">
        <f t="shared" si="61"/>
        <v/>
      </c>
    </row>
    <row r="635" spans="1:72">
      <c r="A635" s="47" t="str">
        <f t="shared" si="62"/>
        <v/>
      </c>
      <c r="B635" s="101"/>
      <c r="C635" s="134" t="str">
        <f>IF(BS_CONTROLE[[#This Row],[DATA]]="","",WEEKNUM(BS_CONTROLE[[#This Row],[DATA]]))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3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>
      <c r="A636" s="47" t="str">
        <f t="shared" si="62"/>
        <v/>
      </c>
      <c r="B636" s="101"/>
      <c r="C636" s="134" t="str">
        <f>IF(BS_CONTROLE[[#This Row],[DATA]]="","",WEEKNUM(BS_CONTROLE[[#This Row],[DATA]]))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3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185" t="str">
        <f t="shared" si="61"/>
        <v/>
      </c>
    </row>
    <row r="637" spans="1:72">
      <c r="A637" s="47" t="str">
        <f t="shared" si="62"/>
        <v/>
      </c>
      <c r="B637" s="101"/>
      <c r="C637" s="134" t="str">
        <f>IF(BS_CONTROLE[[#This Row],[DATA]]="","",WEEKNUM(BS_CONTROLE[[#This Row],[DATA]]))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3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185" t="str">
        <f t="shared" si="61"/>
        <v/>
      </c>
    </row>
    <row r="638" spans="1:72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>
      <c r="A639" s="47" t="str">
        <f t="shared" si="62"/>
        <v/>
      </c>
      <c r="B639" s="101"/>
      <c r="C639" s="134" t="str">
        <f>IF(BS_CONTROLE[[#This Row],[DATA]]="","",WEEKNUM(BS_CONTROLE[[#This Row],[DATA]]))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3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185" t="str">
        <f t="shared" si="61"/>
        <v/>
      </c>
    </row>
    <row r="640" spans="1:72">
      <c r="A640" s="47" t="str">
        <f t="shared" si="62"/>
        <v/>
      </c>
      <c r="B640" s="101"/>
      <c r="C640" s="134" t="str">
        <f>IF(BS_CONTROLE[[#This Row],[DATA]]="","",WEEKNUM(BS_CONTROLE[[#This Row],[DATA]]))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3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185" t="str">
        <f t="shared" si="61"/>
        <v/>
      </c>
    </row>
    <row r="641" spans="1:72">
      <c r="A641" s="47" t="str">
        <f t="shared" si="62"/>
        <v/>
      </c>
      <c r="B641" s="101"/>
      <c r="C641" s="134" t="str">
        <f>IF(BS_CONTROLE[[#This Row],[DATA]]="","",WEEKNUM(BS_CONTROLE[[#This Row],[DATA]]))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3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185" t="str">
        <f t="shared" si="61"/>
        <v/>
      </c>
    </row>
    <row r="642" spans="1:72">
      <c r="A642" s="47" t="str">
        <f t="shared" si="62"/>
        <v/>
      </c>
      <c r="B642" s="101"/>
      <c r="C642" s="134" t="str">
        <f>IF(BS_CONTROLE[[#This Row],[DATA]]="","",WEEKNUM(BS_CONTROLE[[#This Row],[DATA]]))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3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185" t="str">
        <f t="shared" si="61"/>
        <v/>
      </c>
    </row>
    <row r="643" spans="1:72">
      <c r="A643" s="47" t="str">
        <f t="shared" si="62"/>
        <v/>
      </c>
      <c r="B643" s="101"/>
      <c r="C643" s="134" t="str">
        <f>IF(BS_CONTROLE[[#This Row],[DATA]]="","",WEEKNUM(BS_CONTROLE[[#This Row],[DATA]]))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3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>
      <c r="A644" s="47" t="str">
        <f t="shared" si="62"/>
        <v/>
      </c>
      <c r="B644" s="101"/>
      <c r="C644" s="134" t="str">
        <f>IF(BS_CONTROLE[[#This Row],[DATA]]="","",WEEKNUM(BS_CONTROLE[[#This Row],[DATA]]))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3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>
      <c r="A645" s="47" t="str">
        <f t="shared" si="62"/>
        <v/>
      </c>
      <c r="B645" s="101"/>
      <c r="C645" s="134" t="str">
        <f>IF(BS_CONTROLE[[#This Row],[DATA]]="","",WEEKNUM(BS_CONTROLE[[#This Row],[DATA]]))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3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>
      <c r="A646" s="47" t="str">
        <f t="shared" si="62"/>
        <v/>
      </c>
      <c r="B646" s="101"/>
      <c r="C646" s="134" t="str">
        <f>IF(BS_CONTROLE[[#This Row],[DATA]]="","",WEEKNUM(BS_CONTROLE[[#This Row],[DATA]]))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3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185" t="str">
        <f t="shared" si="61"/>
        <v/>
      </c>
    </row>
    <row r="647" spans="1:72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4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>
      <c r="A648" s="47" t="str">
        <f t="shared" ref="A648:A711" si="65">D648&amp;B648</f>
        <v/>
      </c>
      <c r="B648" s="101"/>
      <c r="C648" s="134" t="str">
        <f>IF(BS_CONTROLE[[#This Row],[DATA]]="","",WEEKNUM(BS_CONTROLE[[#This Row],[DATA]]))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4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6">IF(AND(BR648&lt;1,BS648&lt;1),"Produção e Intervalo",IF(BR648&lt;1,"Intervalo",IF(BS648&lt;1,"Produção","Aderente")))</f>
        <v>Aderente</v>
      </c>
      <c r="BR648" s="19" t="str">
        <f t="shared" ref="BR648:BR711" si="67">IF(OR(B648="",F648=""),"*",AY648/P648)</f>
        <v>*</v>
      </c>
      <c r="BS648" s="19" t="str">
        <f t="shared" ref="BS648:BS711" si="68">IF(OR(B648="",F648=""),"*",BA648/Q648)</f>
        <v>*</v>
      </c>
      <c r="BT648" s="185" t="str">
        <f t="shared" ref="BT648:BT711" si="69">IF(BN648="","",SUBSTITUTE(BM648," ","")&amp;SUBSTITUTE(BN648," ",""))</f>
        <v/>
      </c>
    </row>
    <row r="649" spans="1:72">
      <c r="A649" s="47" t="str">
        <f t="shared" si="65"/>
        <v/>
      </c>
      <c r="B649" s="101"/>
      <c r="C649" s="134" t="str">
        <f>IF(BS_CONTROLE[[#This Row],[DATA]]="","",WEEKNUM(BS_CONTROLE[[#This Row],[DATA]]))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4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6"/>
        <v>Aderente</v>
      </c>
      <c r="BR649" s="19" t="str">
        <f t="shared" si="67"/>
        <v>*</v>
      </c>
      <c r="BS649" s="19" t="str">
        <f t="shared" si="68"/>
        <v>*</v>
      </c>
      <c r="BT649" s="185" t="str">
        <f t="shared" si="69"/>
        <v/>
      </c>
    </row>
    <row r="650" spans="1:72">
      <c r="A650" s="47" t="str">
        <f t="shared" si="65"/>
        <v/>
      </c>
      <c r="B650" s="101"/>
      <c r="C650" s="134" t="str">
        <f>IF(BS_CONTROLE[[#This Row],[DATA]]="","",WEEKNUM(BS_CONTROLE[[#This Row],[DATA]]))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4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6"/>
        <v>Aderente</v>
      </c>
      <c r="BR650" s="19" t="str">
        <f t="shared" si="67"/>
        <v>*</v>
      </c>
      <c r="BS650" s="19" t="str">
        <f t="shared" si="68"/>
        <v>*</v>
      </c>
      <c r="BT650" s="185" t="str">
        <f t="shared" si="69"/>
        <v/>
      </c>
    </row>
    <row r="651" spans="1:72">
      <c r="A651" s="47" t="str">
        <f t="shared" si="65"/>
        <v/>
      </c>
      <c r="B651" s="101"/>
      <c r="C651" s="134" t="str">
        <f>IF(BS_CONTROLE[[#This Row],[DATA]]="","",WEEKNUM(BS_CONTROLE[[#This Row],[DATA]]))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4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>
      <c r="A652" s="47" t="str">
        <f t="shared" si="65"/>
        <v/>
      </c>
      <c r="B652" s="101"/>
      <c r="C652" s="134" t="str">
        <f>IF(BS_CONTROLE[[#This Row],[DATA]]="","",WEEKNUM(BS_CONTROLE[[#This Row],[DATA]]))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4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6"/>
        <v>Aderente</v>
      </c>
      <c r="BR652" s="19" t="str">
        <f t="shared" si="67"/>
        <v>*</v>
      </c>
      <c r="BS652" s="19" t="str">
        <f t="shared" si="68"/>
        <v>*</v>
      </c>
      <c r="BT652" s="185" t="str">
        <f t="shared" si="69"/>
        <v/>
      </c>
    </row>
    <row r="653" spans="1:72">
      <c r="A653" s="47" t="str">
        <f t="shared" si="65"/>
        <v/>
      </c>
      <c r="B653" s="101"/>
      <c r="C653" s="134" t="str">
        <f>IF(BS_CONTROLE[[#This Row],[DATA]]="","",WEEKNUM(BS_CONTROLE[[#This Row],[DATA]]))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4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6"/>
        <v>Aderente</v>
      </c>
      <c r="BR653" s="19" t="str">
        <f t="shared" si="67"/>
        <v>*</v>
      </c>
      <c r="BS653" s="19" t="str">
        <f t="shared" si="68"/>
        <v>*</v>
      </c>
      <c r="BT653" s="185" t="str">
        <f t="shared" si="69"/>
        <v/>
      </c>
    </row>
    <row r="654" spans="1:72">
      <c r="A654" s="47" t="str">
        <f t="shared" si="65"/>
        <v/>
      </c>
      <c r="B654" s="101"/>
      <c r="C654" s="134" t="str">
        <f>IF(BS_CONTROLE[[#This Row],[DATA]]="","",WEEKNUM(BS_CONTROLE[[#This Row],[DATA]]))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4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6"/>
        <v>Aderente</v>
      </c>
      <c r="BR654" s="19" t="str">
        <f t="shared" si="67"/>
        <v>*</v>
      </c>
      <c r="BS654" s="19" t="str">
        <f t="shared" si="68"/>
        <v>*</v>
      </c>
      <c r="BT654" s="185" t="str">
        <f t="shared" si="69"/>
        <v/>
      </c>
    </row>
    <row r="655" spans="1:72">
      <c r="A655" s="47" t="str">
        <f t="shared" si="65"/>
        <v/>
      </c>
      <c r="B655" s="101"/>
      <c r="C655" s="134" t="str">
        <f>IF(BS_CONTROLE[[#This Row],[DATA]]="","",WEEKNUM(BS_CONTROLE[[#This Row],[DATA]]))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4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6"/>
        <v>Aderente</v>
      </c>
      <c r="BR655" s="19" t="str">
        <f t="shared" si="67"/>
        <v>*</v>
      </c>
      <c r="BS655" s="19" t="str">
        <f t="shared" si="68"/>
        <v>*</v>
      </c>
      <c r="BT655" s="185" t="str">
        <f t="shared" si="69"/>
        <v/>
      </c>
    </row>
    <row r="656" spans="1:72">
      <c r="A656" s="47" t="str">
        <f t="shared" si="65"/>
        <v/>
      </c>
      <c r="B656" s="101"/>
      <c r="C656" s="134" t="str">
        <f>IF(BS_CONTROLE[[#This Row],[DATA]]="","",WEEKNUM(BS_CONTROLE[[#This Row],[DATA]]))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4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6"/>
        <v>Aderente</v>
      </c>
      <c r="BR656" s="19" t="str">
        <f t="shared" si="67"/>
        <v>*</v>
      </c>
      <c r="BS656" s="19" t="str">
        <f t="shared" si="68"/>
        <v>*</v>
      </c>
      <c r="BT656" s="185" t="str">
        <f t="shared" si="69"/>
        <v/>
      </c>
    </row>
    <row r="657" spans="1:72">
      <c r="A657" s="47" t="str">
        <f t="shared" si="65"/>
        <v/>
      </c>
      <c r="B657" s="101"/>
      <c r="C657" s="134" t="str">
        <f>IF(BS_CONTROLE[[#This Row],[DATA]]="","",WEEKNUM(BS_CONTROLE[[#This Row],[DATA]]))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4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6"/>
        <v>Aderente</v>
      </c>
      <c r="BR657" s="19" t="str">
        <f t="shared" si="67"/>
        <v>*</v>
      </c>
      <c r="BS657" s="19" t="str">
        <f t="shared" si="68"/>
        <v>*</v>
      </c>
      <c r="BT657" s="185" t="str">
        <f t="shared" si="69"/>
        <v/>
      </c>
    </row>
    <row r="658" spans="1:72">
      <c r="A658" s="47" t="str">
        <f t="shared" si="65"/>
        <v/>
      </c>
      <c r="B658" s="101"/>
      <c r="C658" s="134" t="str">
        <f>IF(BS_CONTROLE[[#This Row],[DATA]]="","",WEEKNUM(BS_CONTROLE[[#This Row],[DATA]]))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4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6"/>
        <v>Aderente</v>
      </c>
      <c r="BR658" s="19" t="str">
        <f t="shared" si="67"/>
        <v>*</v>
      </c>
      <c r="BS658" s="19" t="str">
        <f t="shared" si="68"/>
        <v>*</v>
      </c>
      <c r="BT658" s="185" t="str">
        <f t="shared" si="69"/>
        <v/>
      </c>
    </row>
    <row r="659" spans="1:72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>
      <c r="A660" s="47" t="str">
        <f t="shared" si="65"/>
        <v/>
      </c>
      <c r="B660" s="101"/>
      <c r="C660" s="134" t="str">
        <f>IF(BS_CONTROLE[[#This Row],[DATA]]="","",WEEKNUM(BS_CONTROLE[[#This Row],[DATA]]))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4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6"/>
        <v>Aderente</v>
      </c>
      <c r="BR660" s="19" t="str">
        <f t="shared" si="67"/>
        <v>*</v>
      </c>
      <c r="BS660" s="19" t="str">
        <f t="shared" si="68"/>
        <v>*</v>
      </c>
      <c r="BT660" s="185" t="str">
        <f t="shared" si="69"/>
        <v/>
      </c>
    </row>
    <row r="661" spans="1:72">
      <c r="A661" s="47" t="str">
        <f t="shared" si="65"/>
        <v/>
      </c>
      <c r="B661" s="101"/>
      <c r="C661" s="134" t="str">
        <f>IF(BS_CONTROLE[[#This Row],[DATA]]="","",WEEKNUM(BS_CONTROLE[[#This Row],[DATA]]))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4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6"/>
        <v>Aderente</v>
      </c>
      <c r="BR661" s="19" t="str">
        <f t="shared" si="67"/>
        <v>*</v>
      </c>
      <c r="BS661" s="19" t="str">
        <f t="shared" si="68"/>
        <v>*</v>
      </c>
      <c r="BT661" s="185" t="str">
        <f t="shared" si="69"/>
        <v/>
      </c>
    </row>
    <row r="662" spans="1:72">
      <c r="A662" s="47" t="str">
        <f t="shared" si="65"/>
        <v/>
      </c>
      <c r="B662" s="101"/>
      <c r="C662" s="134" t="str">
        <f>IF(BS_CONTROLE[[#This Row],[DATA]]="","",WEEKNUM(BS_CONTROLE[[#This Row],[DATA]]))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4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6"/>
        <v>Aderente</v>
      </c>
      <c r="BR662" s="19" t="str">
        <f t="shared" si="67"/>
        <v>*</v>
      </c>
      <c r="BS662" s="19" t="str">
        <f t="shared" si="68"/>
        <v>*</v>
      </c>
      <c r="BT662" s="185" t="str">
        <f t="shared" si="69"/>
        <v/>
      </c>
    </row>
    <row r="663" spans="1:72">
      <c r="A663" s="47" t="str">
        <f t="shared" si="65"/>
        <v/>
      </c>
      <c r="B663" s="101"/>
      <c r="C663" s="134" t="str">
        <f>IF(BS_CONTROLE[[#This Row],[DATA]]="","",WEEKNUM(BS_CONTROLE[[#This Row],[DATA]]))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4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6"/>
        <v>Aderente</v>
      </c>
      <c r="BR663" s="19" t="str">
        <f t="shared" si="67"/>
        <v>*</v>
      </c>
      <c r="BS663" s="19" t="str">
        <f t="shared" si="68"/>
        <v>*</v>
      </c>
      <c r="BT663" s="185" t="str">
        <f t="shared" si="69"/>
        <v/>
      </c>
    </row>
    <row r="664" spans="1:72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>
      <c r="A665" s="47" t="str">
        <f t="shared" si="65"/>
        <v/>
      </c>
      <c r="B665" s="101"/>
      <c r="C665" s="134" t="str">
        <f>IF(BS_CONTROLE[[#This Row],[DATA]]="","",WEEKNUM(BS_CONTROLE[[#This Row],[DATA]]))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4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6"/>
        <v>Aderente</v>
      </c>
      <c r="BR665" s="19" t="str">
        <f t="shared" si="67"/>
        <v>*</v>
      </c>
      <c r="BS665" s="19" t="str">
        <f t="shared" si="68"/>
        <v>*</v>
      </c>
      <c r="BT665" s="185" t="str">
        <f t="shared" si="69"/>
        <v/>
      </c>
    </row>
    <row r="666" spans="1:72">
      <c r="A666" s="47" t="str">
        <f t="shared" si="65"/>
        <v/>
      </c>
      <c r="B666" s="101"/>
      <c r="C666" s="134" t="str">
        <f>IF(BS_CONTROLE[[#This Row],[DATA]]="","",WEEKNUM(BS_CONTROLE[[#This Row],[DATA]]))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4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6"/>
        <v>Aderente</v>
      </c>
      <c r="BR666" s="19" t="str">
        <f t="shared" si="67"/>
        <v>*</v>
      </c>
      <c r="BS666" s="19" t="str">
        <f t="shared" si="68"/>
        <v>*</v>
      </c>
      <c r="BT666" s="185" t="str">
        <f t="shared" si="69"/>
        <v/>
      </c>
    </row>
    <row r="667" spans="1:72">
      <c r="A667" s="47" t="str">
        <f t="shared" si="65"/>
        <v/>
      </c>
      <c r="B667" s="101"/>
      <c r="C667" s="134" t="str">
        <f>IF(BS_CONTROLE[[#This Row],[DATA]]="","",WEEKNUM(BS_CONTROLE[[#This Row],[DATA]]))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4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6"/>
        <v>Aderente</v>
      </c>
      <c r="BR667" s="19" t="str">
        <f t="shared" si="67"/>
        <v>*</v>
      </c>
      <c r="BS667" s="19" t="str">
        <f t="shared" si="68"/>
        <v>*</v>
      </c>
      <c r="BT667" s="185" t="str">
        <f t="shared" si="69"/>
        <v/>
      </c>
    </row>
    <row r="668" spans="1:72">
      <c r="A668" s="47" t="str">
        <f t="shared" si="65"/>
        <v/>
      </c>
      <c r="B668" s="101"/>
      <c r="C668" s="134" t="str">
        <f>IF(BS_CONTROLE[[#This Row],[DATA]]="","",WEEKNUM(BS_CONTROLE[[#This Row],[DATA]]))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4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6"/>
        <v>Aderente</v>
      </c>
      <c r="BR668" s="19" t="str">
        <f t="shared" si="67"/>
        <v>*</v>
      </c>
      <c r="BS668" s="19" t="str">
        <f t="shared" si="68"/>
        <v>*</v>
      </c>
      <c r="BT668" s="185" t="str">
        <f t="shared" si="69"/>
        <v/>
      </c>
    </row>
    <row r="669" spans="1:72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>
      <c r="A670" s="47" t="str">
        <f t="shared" si="65"/>
        <v/>
      </c>
      <c r="B670" s="101"/>
      <c r="C670" s="134" t="str">
        <f>IF(BS_CONTROLE[[#This Row],[DATA]]="","",WEEKNUM(BS_CONTROLE[[#This Row],[DATA]]))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4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6"/>
        <v>Aderente</v>
      </c>
      <c r="BR670" s="19" t="str">
        <f t="shared" si="67"/>
        <v>*</v>
      </c>
      <c r="BS670" s="19" t="str">
        <f t="shared" si="68"/>
        <v>*</v>
      </c>
      <c r="BT670" s="185" t="str">
        <f t="shared" si="69"/>
        <v/>
      </c>
    </row>
    <row r="671" spans="1:72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>
      <c r="A672" s="47" t="str">
        <f t="shared" si="65"/>
        <v/>
      </c>
      <c r="B672" s="101"/>
      <c r="C672" s="134" t="str">
        <f>IF(BS_CONTROLE[[#This Row],[DATA]]="","",WEEKNUM(BS_CONTROLE[[#This Row],[DATA]]))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4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6"/>
        <v>Aderente</v>
      </c>
      <c r="BR672" s="19" t="str">
        <f t="shared" si="67"/>
        <v>*</v>
      </c>
      <c r="BS672" s="19" t="str">
        <f t="shared" si="68"/>
        <v>*</v>
      </c>
      <c r="BT672" s="185" t="str">
        <f t="shared" si="69"/>
        <v/>
      </c>
    </row>
    <row r="673" spans="1:72">
      <c r="A673" s="47" t="str">
        <f t="shared" si="65"/>
        <v/>
      </c>
      <c r="B673" s="101"/>
      <c r="C673" s="134" t="str">
        <f>IF(BS_CONTROLE[[#This Row],[DATA]]="","",WEEKNUM(BS_CONTROLE[[#This Row],[DATA]]))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4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6"/>
        <v>Aderente</v>
      </c>
      <c r="BR673" s="19" t="str">
        <f t="shared" si="67"/>
        <v>*</v>
      </c>
      <c r="BS673" s="19" t="str">
        <f t="shared" si="68"/>
        <v>*</v>
      </c>
      <c r="BT673" s="185" t="str">
        <f t="shared" si="69"/>
        <v/>
      </c>
    </row>
    <row r="674" spans="1:72">
      <c r="A674" s="47" t="str">
        <f t="shared" si="65"/>
        <v/>
      </c>
      <c r="B674" s="101"/>
      <c r="C674" s="134" t="str">
        <f>IF(BS_CONTROLE[[#This Row],[DATA]]="","",WEEKNUM(BS_CONTROLE[[#This Row],[DATA]]))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4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6"/>
        <v>Aderente</v>
      </c>
      <c r="BR674" s="19" t="str">
        <f t="shared" si="67"/>
        <v>*</v>
      </c>
      <c r="BS674" s="19" t="str">
        <f t="shared" si="68"/>
        <v>*</v>
      </c>
      <c r="BT674" s="185" t="str">
        <f t="shared" si="69"/>
        <v/>
      </c>
    </row>
    <row r="675" spans="1:72">
      <c r="A675" s="47" t="str">
        <f t="shared" si="65"/>
        <v/>
      </c>
      <c r="B675" s="101"/>
      <c r="C675" s="134" t="str">
        <f>IF(BS_CONTROLE[[#This Row],[DATA]]="","",WEEKNUM(BS_CONTROLE[[#This Row],[DATA]]))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4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6"/>
        <v>Aderente</v>
      </c>
      <c r="BR675" s="19" t="str">
        <f t="shared" si="67"/>
        <v>*</v>
      </c>
      <c r="BS675" s="19" t="str">
        <f t="shared" si="68"/>
        <v>*</v>
      </c>
      <c r="BT675" s="185" t="str">
        <f t="shared" si="69"/>
        <v/>
      </c>
    </row>
    <row r="676" spans="1:72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>
      <c r="A678" s="47" t="str">
        <f t="shared" si="65"/>
        <v/>
      </c>
      <c r="B678" s="101"/>
      <c r="C678" s="134" t="str">
        <f>IF(BS_CONTROLE[[#This Row],[DATA]]="","",WEEKNUM(BS_CONTROLE[[#This Row],[DATA]]))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4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>
      <c r="A679" s="47" t="str">
        <f t="shared" si="65"/>
        <v/>
      </c>
      <c r="B679" s="101"/>
      <c r="C679" s="134" t="str">
        <f>IF(BS_CONTROLE[[#This Row],[DATA]]="","",WEEKNUM(BS_CONTROLE[[#This Row],[DATA]]))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4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6"/>
        <v>Aderente</v>
      </c>
      <c r="BR679" s="19" t="str">
        <f t="shared" si="67"/>
        <v>*</v>
      </c>
      <c r="BS679" s="19" t="str">
        <f t="shared" si="68"/>
        <v>*</v>
      </c>
      <c r="BT679" s="185" t="str">
        <f t="shared" si="69"/>
        <v/>
      </c>
    </row>
    <row r="680" spans="1:72">
      <c r="A680" s="47" t="str">
        <f t="shared" si="65"/>
        <v/>
      </c>
      <c r="B680" s="101"/>
      <c r="C680" s="134" t="str">
        <f>IF(BS_CONTROLE[[#This Row],[DATA]]="","",WEEKNUM(BS_CONTROLE[[#This Row],[DATA]]))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4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6"/>
        <v>Aderente</v>
      </c>
      <c r="BR680" s="19" t="str">
        <f t="shared" si="67"/>
        <v>*</v>
      </c>
      <c r="BS680" s="19" t="str">
        <f t="shared" si="68"/>
        <v>*</v>
      </c>
      <c r="BT680" s="185" t="str">
        <f t="shared" si="69"/>
        <v/>
      </c>
    </row>
    <row r="681" spans="1:72">
      <c r="A681" s="47" t="str">
        <f t="shared" si="65"/>
        <v/>
      </c>
      <c r="B681" s="101"/>
      <c r="C681" s="134" t="str">
        <f>IF(BS_CONTROLE[[#This Row],[DATA]]="","",WEEKNUM(BS_CONTROLE[[#This Row],[DATA]]))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4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6"/>
        <v>Aderente</v>
      </c>
      <c r="BR681" s="19" t="str">
        <f t="shared" si="67"/>
        <v>*</v>
      </c>
      <c r="BS681" s="19" t="str">
        <f t="shared" si="68"/>
        <v>*</v>
      </c>
      <c r="BT681" s="185" t="str">
        <f t="shared" si="69"/>
        <v/>
      </c>
    </row>
    <row r="682" spans="1:72">
      <c r="A682" s="47" t="str">
        <f t="shared" si="65"/>
        <v/>
      </c>
      <c r="B682" s="101"/>
      <c r="C682" s="134" t="str">
        <f>IF(BS_CONTROLE[[#This Row],[DATA]]="","",WEEKNUM(BS_CONTROLE[[#This Row],[DATA]]))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4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6"/>
        <v>Aderente</v>
      </c>
      <c r="BR682" s="19" t="str">
        <f t="shared" si="67"/>
        <v>*</v>
      </c>
      <c r="BS682" s="19" t="str">
        <f t="shared" si="68"/>
        <v>*</v>
      </c>
      <c r="BT682" s="185" t="str">
        <f t="shared" si="69"/>
        <v/>
      </c>
    </row>
    <row r="683" spans="1:72">
      <c r="A683" s="47" t="str">
        <f t="shared" si="65"/>
        <v/>
      </c>
      <c r="B683" s="101"/>
      <c r="C683" s="134" t="str">
        <f>IF(BS_CONTROLE[[#This Row],[DATA]]="","",WEEKNUM(BS_CONTROLE[[#This Row],[DATA]]))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4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6"/>
        <v>Aderente</v>
      </c>
      <c r="BR683" s="19" t="str">
        <f t="shared" si="67"/>
        <v>*</v>
      </c>
      <c r="BS683" s="19" t="str">
        <f t="shared" si="68"/>
        <v>*</v>
      </c>
      <c r="BT683" s="185" t="str">
        <f t="shared" si="69"/>
        <v/>
      </c>
    </row>
    <row r="684" spans="1:72">
      <c r="A684" s="47" t="str">
        <f t="shared" si="65"/>
        <v/>
      </c>
      <c r="B684" s="101"/>
      <c r="C684" s="134" t="str">
        <f>IF(BS_CONTROLE[[#This Row],[DATA]]="","",WEEKNUM(BS_CONTROLE[[#This Row],[DATA]]))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4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6"/>
        <v>Aderente</v>
      </c>
      <c r="BR684" s="19" t="str">
        <f t="shared" si="67"/>
        <v>*</v>
      </c>
      <c r="BS684" s="19" t="str">
        <f t="shared" si="68"/>
        <v>*</v>
      </c>
      <c r="BT684" s="185" t="str">
        <f t="shared" si="69"/>
        <v/>
      </c>
    </row>
    <row r="685" spans="1:72">
      <c r="A685" s="47" t="str">
        <f t="shared" si="65"/>
        <v/>
      </c>
      <c r="B685" s="101"/>
      <c r="C685" s="134" t="str">
        <f>IF(BS_CONTROLE[[#This Row],[DATA]]="","",WEEKNUM(BS_CONTROLE[[#This Row],[DATA]]))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4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6"/>
        <v>Aderente</v>
      </c>
      <c r="BR685" s="19" t="str">
        <f t="shared" si="67"/>
        <v>*</v>
      </c>
      <c r="BS685" s="19" t="str">
        <f t="shared" si="68"/>
        <v>*</v>
      </c>
      <c r="BT685" s="185" t="str">
        <f t="shared" si="69"/>
        <v/>
      </c>
    </row>
    <row r="686" spans="1:72">
      <c r="A686" s="47" t="str">
        <f t="shared" si="65"/>
        <v/>
      </c>
      <c r="B686" s="101"/>
      <c r="C686" s="134" t="str">
        <f>IF(BS_CONTROLE[[#This Row],[DATA]]="","",WEEKNUM(BS_CONTROLE[[#This Row],[DATA]]))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4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6"/>
        <v>Aderente</v>
      </c>
      <c r="BR686" s="19" t="str">
        <f t="shared" si="67"/>
        <v>*</v>
      </c>
      <c r="BS686" s="19" t="str">
        <f t="shared" si="68"/>
        <v>*</v>
      </c>
      <c r="BT686" s="185" t="str">
        <f t="shared" si="69"/>
        <v/>
      </c>
    </row>
    <row r="687" spans="1:72">
      <c r="A687" s="47" t="str">
        <f t="shared" si="65"/>
        <v/>
      </c>
      <c r="B687" s="101"/>
      <c r="C687" s="134" t="str">
        <f>IF(BS_CONTROLE[[#This Row],[DATA]]="","",WEEKNUM(BS_CONTROLE[[#This Row],[DATA]]))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4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6"/>
        <v>Aderente</v>
      </c>
      <c r="BR687" s="19" t="str">
        <f t="shared" si="67"/>
        <v>*</v>
      </c>
      <c r="BS687" s="19" t="str">
        <f t="shared" si="68"/>
        <v>*</v>
      </c>
      <c r="BT687" s="185" t="str">
        <f t="shared" si="69"/>
        <v/>
      </c>
    </row>
    <row r="688" spans="1:72">
      <c r="A688" s="47" t="str">
        <f t="shared" si="65"/>
        <v/>
      </c>
      <c r="B688" s="101"/>
      <c r="C688" s="134" t="str">
        <f>IF(BS_CONTROLE[[#This Row],[DATA]]="","",WEEKNUM(BS_CONTROLE[[#This Row],[DATA]]))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4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6"/>
        <v>Aderente</v>
      </c>
      <c r="BR688" s="19" t="str">
        <f t="shared" si="67"/>
        <v>*</v>
      </c>
      <c r="BS688" s="19" t="str">
        <f t="shared" si="68"/>
        <v>*</v>
      </c>
      <c r="BT688" s="185" t="str">
        <f t="shared" si="69"/>
        <v/>
      </c>
    </row>
    <row r="689" spans="1:72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>
      <c r="A691" s="47" t="str">
        <f t="shared" si="65"/>
        <v/>
      </c>
      <c r="B691" s="101"/>
      <c r="C691" s="134" t="str">
        <f>IF(BS_CONTROLE[[#This Row],[DATA]]="","",WEEKNUM(BS_CONTROLE[[#This Row],[DATA]]))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4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6"/>
        <v>Aderente</v>
      </c>
      <c r="BR691" s="19" t="str">
        <f t="shared" si="67"/>
        <v>*</v>
      </c>
      <c r="BS691" s="19" t="str">
        <f t="shared" si="68"/>
        <v>*</v>
      </c>
      <c r="BT691" s="185" t="str">
        <f t="shared" si="69"/>
        <v/>
      </c>
    </row>
    <row r="692" spans="1:72">
      <c r="A692" s="47" t="str">
        <f t="shared" si="65"/>
        <v/>
      </c>
      <c r="B692" s="101"/>
      <c r="C692" s="134" t="str">
        <f>IF(BS_CONTROLE[[#This Row],[DATA]]="","",WEEKNUM(BS_CONTROLE[[#This Row],[DATA]]))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4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6"/>
        <v>Aderente</v>
      </c>
      <c r="BR692" s="19" t="str">
        <f t="shared" si="67"/>
        <v>*</v>
      </c>
      <c r="BS692" s="19" t="str">
        <f t="shared" si="68"/>
        <v>*</v>
      </c>
      <c r="BT692" s="185" t="str">
        <f t="shared" si="69"/>
        <v/>
      </c>
    </row>
    <row r="693" spans="1:72">
      <c r="A693" s="47" t="str">
        <f t="shared" si="65"/>
        <v/>
      </c>
      <c r="B693" s="101"/>
      <c r="C693" s="134" t="str">
        <f>IF(BS_CONTROLE[[#This Row],[DATA]]="","",WEEKNUM(BS_CONTROLE[[#This Row],[DATA]]))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4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6"/>
        <v>Aderente</v>
      </c>
      <c r="BR693" s="19" t="str">
        <f t="shared" si="67"/>
        <v>*</v>
      </c>
      <c r="BS693" s="19" t="str">
        <f t="shared" si="68"/>
        <v>*</v>
      </c>
      <c r="BT693" s="185" t="str">
        <f t="shared" si="69"/>
        <v/>
      </c>
    </row>
    <row r="694" spans="1:72">
      <c r="A694" s="47" t="str">
        <f t="shared" si="65"/>
        <v/>
      </c>
      <c r="B694" s="101"/>
      <c r="C694" s="134" t="str">
        <f>IF(BS_CONTROLE[[#This Row],[DATA]]="","",WEEKNUM(BS_CONTROLE[[#This Row],[DATA]]))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4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6"/>
        <v>Aderente</v>
      </c>
      <c r="BR694" s="19" t="str">
        <f t="shared" si="67"/>
        <v>*</v>
      </c>
      <c r="BS694" s="19" t="str">
        <f t="shared" si="68"/>
        <v>*</v>
      </c>
      <c r="BT694" s="185" t="str">
        <f t="shared" si="69"/>
        <v/>
      </c>
    </row>
    <row r="695" spans="1:72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>
      <c r="A696" s="47" t="str">
        <f t="shared" si="65"/>
        <v/>
      </c>
      <c r="B696" s="101"/>
      <c r="C696" s="134" t="str">
        <f>IF(BS_CONTROLE[[#This Row],[DATA]]="","",WEEKNUM(BS_CONTROLE[[#This Row],[DATA]]))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4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6"/>
        <v>Aderente</v>
      </c>
      <c r="BR696" s="19" t="str">
        <f t="shared" si="67"/>
        <v>*</v>
      </c>
      <c r="BS696" s="19" t="str">
        <f t="shared" si="68"/>
        <v>*</v>
      </c>
      <c r="BT696" s="185" t="str">
        <f t="shared" si="69"/>
        <v/>
      </c>
    </row>
    <row r="697" spans="1:72">
      <c r="A697" s="47" t="str">
        <f t="shared" si="65"/>
        <v/>
      </c>
      <c r="B697" s="101"/>
      <c r="C697" s="134" t="str">
        <f>IF(BS_CONTROLE[[#This Row],[DATA]]="","",WEEKNUM(BS_CONTROLE[[#This Row],[DATA]]))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4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>
      <c r="A698" s="47" t="str">
        <f t="shared" si="65"/>
        <v/>
      </c>
      <c r="B698" s="101"/>
      <c r="C698" s="134" t="str">
        <f>IF(BS_CONTROLE[[#This Row],[DATA]]="","",WEEKNUM(BS_CONTROLE[[#This Row],[DATA]]))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4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6"/>
        <v>Aderente</v>
      </c>
      <c r="BR698" s="19" t="str">
        <f t="shared" si="67"/>
        <v>*</v>
      </c>
      <c r="BS698" s="19" t="str">
        <f t="shared" si="68"/>
        <v>*</v>
      </c>
      <c r="BT698" s="185" t="str">
        <f t="shared" si="69"/>
        <v/>
      </c>
    </row>
    <row r="699" spans="1:72">
      <c r="A699" s="47" t="str">
        <f t="shared" si="65"/>
        <v/>
      </c>
      <c r="B699" s="101"/>
      <c r="C699" s="134" t="str">
        <f>IF(BS_CONTROLE[[#This Row],[DATA]]="","",WEEKNUM(BS_CONTROLE[[#This Row],[DATA]]))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4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6"/>
        <v>Aderente</v>
      </c>
      <c r="BR699" s="19" t="str">
        <f t="shared" si="67"/>
        <v>*</v>
      </c>
      <c r="BS699" s="19" t="str">
        <f t="shared" si="68"/>
        <v>*</v>
      </c>
      <c r="BT699" s="185" t="str">
        <f t="shared" si="69"/>
        <v/>
      </c>
    </row>
    <row r="700" spans="1:72">
      <c r="A700" s="47" t="str">
        <f t="shared" si="65"/>
        <v/>
      </c>
      <c r="B700" s="101"/>
      <c r="C700" s="134" t="str">
        <f>IF(BS_CONTROLE[[#This Row],[DATA]]="","",WEEKNUM(BS_CONTROLE[[#This Row],[DATA]]))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4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>
      <c r="A701" s="47" t="str">
        <f t="shared" si="65"/>
        <v/>
      </c>
      <c r="B701" s="101"/>
      <c r="C701" s="134" t="str">
        <f>IF(BS_CONTROLE[[#This Row],[DATA]]="","",WEEKNUM(BS_CONTROLE[[#This Row],[DATA]]))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4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>
      <c r="A702" s="47" t="str">
        <f t="shared" si="65"/>
        <v/>
      </c>
      <c r="B702" s="101"/>
      <c r="C702" s="134" t="str">
        <f>IF(BS_CONTROLE[[#This Row],[DATA]]="","",WEEKNUM(BS_CONTROLE[[#This Row],[DATA]]))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4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>
      <c r="A705" s="47" t="str">
        <f t="shared" si="65"/>
        <v/>
      </c>
      <c r="B705" s="101"/>
      <c r="C705" s="134" t="str">
        <f>IF(BS_CONTROLE[[#This Row],[DATA]]="","",WEEKNUM(BS_CONTROLE[[#This Row],[DATA]]))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4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6"/>
        <v>Aderente</v>
      </c>
      <c r="BR705" s="19" t="str">
        <f t="shared" si="67"/>
        <v>*</v>
      </c>
      <c r="BS705" s="19" t="str">
        <f t="shared" si="68"/>
        <v>*</v>
      </c>
      <c r="BT705" s="185" t="str">
        <f t="shared" si="69"/>
        <v/>
      </c>
    </row>
    <row r="706" spans="1:72">
      <c r="A706" s="47" t="str">
        <f t="shared" si="65"/>
        <v/>
      </c>
      <c r="B706" s="101"/>
      <c r="C706" s="134" t="str">
        <f>IF(BS_CONTROLE[[#This Row],[DATA]]="","",WEEKNUM(BS_CONTROLE[[#This Row],[DATA]]))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4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6"/>
        <v>Aderente</v>
      </c>
      <c r="BR706" s="19" t="str">
        <f t="shared" si="67"/>
        <v>*</v>
      </c>
      <c r="BS706" s="19" t="str">
        <f t="shared" si="68"/>
        <v>*</v>
      </c>
      <c r="BT706" s="185" t="str">
        <f t="shared" si="69"/>
        <v/>
      </c>
    </row>
    <row r="707" spans="1:72">
      <c r="A707" s="47" t="str">
        <f t="shared" si="65"/>
        <v/>
      </c>
      <c r="B707" s="101"/>
      <c r="C707" s="134" t="str">
        <f>IF(BS_CONTROLE[[#This Row],[DATA]]="","",WEEKNUM(BS_CONTROLE[[#This Row],[DATA]]))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4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6"/>
        <v>Aderente</v>
      </c>
      <c r="BR707" s="19" t="str">
        <f t="shared" si="67"/>
        <v>*</v>
      </c>
      <c r="BS707" s="19" t="str">
        <f t="shared" si="68"/>
        <v>*</v>
      </c>
      <c r="BT707" s="185" t="str">
        <f t="shared" si="69"/>
        <v/>
      </c>
    </row>
    <row r="708" spans="1:72">
      <c r="A708" s="47" t="str">
        <f t="shared" si="65"/>
        <v/>
      </c>
      <c r="B708" s="101"/>
      <c r="C708" s="134" t="str">
        <f>IF(BS_CONTROLE[[#This Row],[DATA]]="","",WEEKNUM(BS_CONTROLE[[#This Row],[DATA]]))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4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6"/>
        <v>Aderente</v>
      </c>
      <c r="BR708" s="19" t="str">
        <f t="shared" si="67"/>
        <v>*</v>
      </c>
      <c r="BS708" s="19" t="str">
        <f t="shared" si="68"/>
        <v>*</v>
      </c>
      <c r="BT708" s="185" t="str">
        <f t="shared" si="69"/>
        <v/>
      </c>
    </row>
    <row r="709" spans="1:72">
      <c r="A709" s="47" t="str">
        <f t="shared" si="65"/>
        <v/>
      </c>
      <c r="B709" s="101"/>
      <c r="C709" s="134" t="str">
        <f>IF(BS_CONTROLE[[#This Row],[DATA]]="","",WEEKNUM(BS_CONTROLE[[#This Row],[DATA]]))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4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6"/>
        <v>Aderente</v>
      </c>
      <c r="BR709" s="19" t="str">
        <f t="shared" si="67"/>
        <v>*</v>
      </c>
      <c r="BS709" s="19" t="str">
        <f t="shared" si="68"/>
        <v>*</v>
      </c>
      <c r="BT709" s="185" t="str">
        <f t="shared" si="69"/>
        <v/>
      </c>
    </row>
    <row r="710" spans="1:72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>
      <c r="A711" s="47" t="str">
        <f t="shared" si="65"/>
        <v/>
      </c>
      <c r="B711" s="101"/>
      <c r="C711" s="134" t="str">
        <f>IF(BS_CONTROLE[[#This Row],[DATA]]="","",WEEKNUM(BS_CONTROLE[[#This Row],[DATA]]))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0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6"/>
        <v>Aderente</v>
      </c>
      <c r="BR711" s="19" t="str">
        <f t="shared" si="67"/>
        <v>*</v>
      </c>
      <c r="BS711" s="19" t="str">
        <f t="shared" si="68"/>
        <v>*</v>
      </c>
      <c r="BT711" s="185" t="str">
        <f t="shared" si="69"/>
        <v/>
      </c>
    </row>
    <row r="712" spans="1:72">
      <c r="A712" s="47" t="str">
        <f t="shared" ref="A712:A775" si="71">D712&amp;B712</f>
        <v/>
      </c>
      <c r="B712" s="101"/>
      <c r="C712" s="134" t="str">
        <f>IF(BS_CONTROLE[[#This Row],[DATA]]="","",WEEKNUM(BS_CONTROLE[[#This Row],[DATA]]))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0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2">IF(AND(BR712&lt;1,BS712&lt;1),"Produção e Intervalo",IF(BR712&lt;1,"Intervalo",IF(BS712&lt;1,"Produção","Aderente")))</f>
        <v>Aderente</v>
      </c>
      <c r="BR712" s="19" t="str">
        <f t="shared" ref="BR712:BR775" si="73">IF(OR(B712="",F712=""),"*",AY712/P712)</f>
        <v>*</v>
      </c>
      <c r="BS712" s="19" t="str">
        <f t="shared" ref="BS712:BS775" si="74">IF(OR(B712="",F712=""),"*",BA712/Q712)</f>
        <v>*</v>
      </c>
      <c r="BT712" s="185" t="str">
        <f t="shared" ref="BT712:BT775" si="75">IF(BN712="","",SUBSTITUTE(BM712," ","")&amp;SUBSTITUTE(BN712," ",""))</f>
        <v/>
      </c>
    </row>
    <row r="713" spans="1:72">
      <c r="A713" s="47" t="str">
        <f t="shared" si="71"/>
        <v/>
      </c>
      <c r="B713" s="101"/>
      <c r="C713" s="134" t="str">
        <f>IF(BS_CONTROLE[[#This Row],[DATA]]="","",WEEKNUM(BS_CONTROLE[[#This Row],[DATA]]))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0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2"/>
        <v>Aderente</v>
      </c>
      <c r="BR713" s="19" t="str">
        <f t="shared" si="73"/>
        <v>*</v>
      </c>
      <c r="BS713" s="19" t="str">
        <f t="shared" si="74"/>
        <v>*</v>
      </c>
      <c r="BT713" s="185" t="str">
        <f t="shared" si="75"/>
        <v/>
      </c>
    </row>
    <row r="714" spans="1:72">
      <c r="A714" s="47" t="str">
        <f t="shared" si="71"/>
        <v/>
      </c>
      <c r="B714" s="101"/>
      <c r="C714" s="134" t="str">
        <f>IF(BS_CONTROLE[[#This Row],[DATA]]="","",WEEKNUM(BS_CONTROLE[[#This Row],[DATA]]))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0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2"/>
        <v>Aderente</v>
      </c>
      <c r="BR714" s="19" t="str">
        <f t="shared" si="73"/>
        <v>*</v>
      </c>
      <c r="BS714" s="19" t="str">
        <f t="shared" si="74"/>
        <v>*</v>
      </c>
      <c r="BT714" s="185" t="str">
        <f t="shared" si="75"/>
        <v/>
      </c>
    </row>
    <row r="715" spans="1:72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>
      <c r="A717" s="47" t="str">
        <f t="shared" si="71"/>
        <v/>
      </c>
      <c r="B717" s="101"/>
      <c r="C717" s="134" t="str">
        <f>IF(BS_CONTROLE[[#This Row],[DATA]]="","",WEEKNUM(BS_CONTROLE[[#This Row],[DATA]]))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0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2"/>
        <v>Aderente</v>
      </c>
      <c r="BR717" s="19" t="str">
        <f t="shared" si="73"/>
        <v>*</v>
      </c>
      <c r="BS717" s="19" t="str">
        <f t="shared" si="74"/>
        <v>*</v>
      </c>
      <c r="BT717" s="185" t="str">
        <f t="shared" si="75"/>
        <v/>
      </c>
    </row>
    <row r="718" spans="1:72">
      <c r="A718" s="47" t="str">
        <f t="shared" si="71"/>
        <v/>
      </c>
      <c r="B718" s="101"/>
      <c r="C718" s="134" t="str">
        <f>IF(BS_CONTROLE[[#This Row],[DATA]]="","",WEEKNUM(BS_CONTROLE[[#This Row],[DATA]]))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0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2"/>
        <v>Aderente</v>
      </c>
      <c r="BR718" s="19" t="str">
        <f t="shared" si="73"/>
        <v>*</v>
      </c>
      <c r="BS718" s="19" t="str">
        <f t="shared" si="74"/>
        <v>*</v>
      </c>
      <c r="BT718" s="185" t="str">
        <f t="shared" si="75"/>
        <v/>
      </c>
    </row>
    <row r="719" spans="1:72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>
      <c r="A720" s="47" t="str">
        <f t="shared" si="71"/>
        <v/>
      </c>
      <c r="B720" s="101"/>
      <c r="C720" s="134" t="str">
        <f>IF(BS_CONTROLE[[#This Row],[DATA]]="","",WEEKNUM(BS_CONTROLE[[#This Row],[DATA]]))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0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2"/>
        <v>Aderente</v>
      </c>
      <c r="BR720" s="19" t="str">
        <f t="shared" si="73"/>
        <v>*</v>
      </c>
      <c r="BS720" s="19" t="str">
        <f t="shared" si="74"/>
        <v>*</v>
      </c>
      <c r="BT720" s="185" t="str">
        <f t="shared" si="75"/>
        <v/>
      </c>
    </row>
    <row r="721" spans="1:72">
      <c r="A721" s="47" t="str">
        <f t="shared" si="71"/>
        <v/>
      </c>
      <c r="B721" s="101"/>
      <c r="C721" s="134" t="str">
        <f>IF(BS_CONTROLE[[#This Row],[DATA]]="","",WEEKNUM(BS_CONTROLE[[#This Row],[DATA]]))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0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2"/>
        <v>Aderente</v>
      </c>
      <c r="BR721" s="19" t="str">
        <f t="shared" si="73"/>
        <v>*</v>
      </c>
      <c r="BS721" s="19" t="str">
        <f t="shared" si="74"/>
        <v>*</v>
      </c>
      <c r="BT721" s="185" t="str">
        <f t="shared" si="75"/>
        <v/>
      </c>
    </row>
    <row r="722" spans="1:72">
      <c r="A722" s="47" t="str">
        <f t="shared" si="71"/>
        <v/>
      </c>
      <c r="B722" s="101"/>
      <c r="C722" s="134" t="str">
        <f>IF(BS_CONTROLE[[#This Row],[DATA]]="","",WEEKNUM(BS_CONTROLE[[#This Row],[DATA]]))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0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2"/>
        <v>Aderente</v>
      </c>
      <c r="BR722" s="19" t="str">
        <f t="shared" si="73"/>
        <v>*</v>
      </c>
      <c r="BS722" s="19" t="str">
        <f t="shared" si="74"/>
        <v>*</v>
      </c>
      <c r="BT722" s="185" t="str">
        <f t="shared" si="75"/>
        <v/>
      </c>
    </row>
    <row r="723" spans="1:72">
      <c r="A723" s="47" t="str">
        <f t="shared" si="71"/>
        <v/>
      </c>
      <c r="B723" s="101"/>
      <c r="C723" s="134" t="str">
        <f>IF(BS_CONTROLE[[#This Row],[DATA]]="","",WEEKNUM(BS_CONTROLE[[#This Row],[DATA]]))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0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2"/>
        <v>Aderente</v>
      </c>
      <c r="BR723" s="19" t="str">
        <f t="shared" si="73"/>
        <v>*</v>
      </c>
      <c r="BS723" s="19" t="str">
        <f t="shared" si="74"/>
        <v>*</v>
      </c>
      <c r="BT723" s="185" t="str">
        <f t="shared" si="75"/>
        <v/>
      </c>
    </row>
    <row r="724" spans="1:72">
      <c r="A724" s="47" t="str">
        <f t="shared" si="71"/>
        <v/>
      </c>
      <c r="B724" s="101"/>
      <c r="C724" s="134" t="str">
        <f>IF(BS_CONTROLE[[#This Row],[DATA]]="","",WEEKNUM(BS_CONTROLE[[#This Row],[DATA]]))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0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2"/>
        <v>Aderente</v>
      </c>
      <c r="BR724" s="19" t="str">
        <f t="shared" si="73"/>
        <v>*</v>
      </c>
      <c r="BS724" s="19" t="str">
        <f t="shared" si="74"/>
        <v>*</v>
      </c>
      <c r="BT724" s="185" t="str">
        <f t="shared" si="75"/>
        <v/>
      </c>
    </row>
    <row r="725" spans="1:72">
      <c r="A725" s="47" t="str">
        <f t="shared" si="71"/>
        <v/>
      </c>
      <c r="B725" s="101"/>
      <c r="C725" s="134" t="str">
        <f>IF(BS_CONTROLE[[#This Row],[DATA]]="","",WEEKNUM(BS_CONTROLE[[#This Row],[DATA]]))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0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2"/>
        <v>Aderente</v>
      </c>
      <c r="BR725" s="19" t="str">
        <f t="shared" si="73"/>
        <v>*</v>
      </c>
      <c r="BS725" s="19" t="str">
        <f t="shared" si="74"/>
        <v>*</v>
      </c>
      <c r="BT725" s="185" t="str">
        <f t="shared" si="75"/>
        <v/>
      </c>
    </row>
    <row r="726" spans="1:72">
      <c r="A726" s="47" t="str">
        <f t="shared" si="71"/>
        <v/>
      </c>
      <c r="B726" s="101"/>
      <c r="C726" s="134" t="str">
        <f>IF(BS_CONTROLE[[#This Row],[DATA]]="","",WEEKNUM(BS_CONTROLE[[#This Row],[DATA]]))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0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2"/>
        <v>Aderente</v>
      </c>
      <c r="BR726" s="19" t="str">
        <f t="shared" si="73"/>
        <v>*</v>
      </c>
      <c r="BS726" s="19" t="str">
        <f t="shared" si="74"/>
        <v>*</v>
      </c>
      <c r="BT726" s="185" t="str">
        <f t="shared" si="75"/>
        <v/>
      </c>
    </row>
    <row r="727" spans="1:72">
      <c r="A727" s="47" t="str">
        <f t="shared" si="71"/>
        <v/>
      </c>
      <c r="B727" s="101"/>
      <c r="C727" s="134" t="str">
        <f>IF(BS_CONTROLE[[#This Row],[DATA]]="","",WEEKNUM(BS_CONTROLE[[#This Row],[DATA]]))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0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2"/>
        <v>Aderente</v>
      </c>
      <c r="BR727" s="19" t="str">
        <f t="shared" si="73"/>
        <v>*</v>
      </c>
      <c r="BS727" s="19" t="str">
        <f t="shared" si="74"/>
        <v>*</v>
      </c>
      <c r="BT727" s="185" t="str">
        <f t="shared" si="75"/>
        <v/>
      </c>
    </row>
    <row r="728" spans="1:72">
      <c r="A728" s="47" t="str">
        <f t="shared" si="71"/>
        <v/>
      </c>
      <c r="B728" s="101"/>
      <c r="C728" s="134" t="str">
        <f>IF(BS_CONTROLE[[#This Row],[DATA]]="","",WEEKNUM(BS_CONTROLE[[#This Row],[DATA]]))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0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2"/>
        <v>Aderente</v>
      </c>
      <c r="BR728" s="19" t="str">
        <f t="shared" si="73"/>
        <v>*</v>
      </c>
      <c r="BS728" s="19" t="str">
        <f t="shared" si="74"/>
        <v>*</v>
      </c>
      <c r="BT728" s="185" t="str">
        <f t="shared" si="75"/>
        <v/>
      </c>
    </row>
    <row r="729" spans="1:72">
      <c r="A729" s="47" t="str">
        <f t="shared" si="71"/>
        <v/>
      </c>
      <c r="B729" s="101"/>
      <c r="C729" s="134" t="str">
        <f>IF(BS_CONTROLE[[#This Row],[DATA]]="","",WEEKNUM(BS_CONTROLE[[#This Row],[DATA]]))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0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2"/>
        <v>Aderente</v>
      </c>
      <c r="BR729" s="19" t="str">
        <f t="shared" si="73"/>
        <v>*</v>
      </c>
      <c r="BS729" s="19" t="str">
        <f t="shared" si="74"/>
        <v>*</v>
      </c>
      <c r="BT729" s="185" t="str">
        <f t="shared" si="75"/>
        <v/>
      </c>
    </row>
    <row r="730" spans="1:72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>
      <c r="A733" s="47" t="str">
        <f t="shared" si="71"/>
        <v/>
      </c>
      <c r="B733" s="101"/>
      <c r="C733" s="134" t="str">
        <f>IF(BS_CONTROLE[[#This Row],[DATA]]="","",WEEKNUM(BS_CONTROLE[[#This Row],[DATA]]))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0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2"/>
        <v>Aderente</v>
      </c>
      <c r="BR733" s="19" t="str">
        <f t="shared" si="73"/>
        <v>*</v>
      </c>
      <c r="BS733" s="19" t="str">
        <f t="shared" si="74"/>
        <v>*</v>
      </c>
      <c r="BT733" s="185" t="str">
        <f t="shared" si="75"/>
        <v/>
      </c>
    </row>
    <row r="734" spans="1:72">
      <c r="A734" s="47" t="str">
        <f t="shared" si="71"/>
        <v/>
      </c>
      <c r="B734" s="101"/>
      <c r="C734" s="134" t="str">
        <f>IF(BS_CONTROLE[[#This Row],[DATA]]="","",WEEKNUM(BS_CONTROLE[[#This Row],[DATA]]))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0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2"/>
        <v>Aderente</v>
      </c>
      <c r="BR734" s="19" t="str">
        <f t="shared" si="73"/>
        <v>*</v>
      </c>
      <c r="BS734" s="19" t="str">
        <f t="shared" si="74"/>
        <v>*</v>
      </c>
      <c r="BT734" s="185" t="str">
        <f t="shared" si="75"/>
        <v/>
      </c>
    </row>
    <row r="735" spans="1:72">
      <c r="A735" s="47" t="str">
        <f t="shared" si="71"/>
        <v/>
      </c>
      <c r="B735" s="101"/>
      <c r="C735" s="134" t="str">
        <f>IF(BS_CONTROLE[[#This Row],[DATA]]="","",WEEKNUM(BS_CONTROLE[[#This Row],[DATA]]))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0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2"/>
        <v>Aderente</v>
      </c>
      <c r="BR735" s="19" t="str">
        <f t="shared" si="73"/>
        <v>*</v>
      </c>
      <c r="BS735" s="19" t="str">
        <f t="shared" si="74"/>
        <v>*</v>
      </c>
      <c r="BT735" s="185" t="str">
        <f t="shared" si="75"/>
        <v/>
      </c>
    </row>
    <row r="736" spans="1:72">
      <c r="A736" s="47" t="str">
        <f t="shared" si="71"/>
        <v/>
      </c>
      <c r="B736" s="101"/>
      <c r="C736" s="134" t="str">
        <f>IF(BS_CONTROLE[[#This Row],[DATA]]="","",WEEKNUM(BS_CONTROLE[[#This Row],[DATA]]))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0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2"/>
        <v>Aderente</v>
      </c>
      <c r="BR736" s="19" t="str">
        <f t="shared" si="73"/>
        <v>*</v>
      </c>
      <c r="BS736" s="19" t="str">
        <f t="shared" si="74"/>
        <v>*</v>
      </c>
      <c r="BT736" s="185" t="str">
        <f t="shared" si="75"/>
        <v/>
      </c>
    </row>
    <row r="737" spans="1:72">
      <c r="A737" s="47" t="str">
        <f t="shared" si="71"/>
        <v/>
      </c>
      <c r="B737" s="101"/>
      <c r="C737" s="134" t="str">
        <f>IF(BS_CONTROLE[[#This Row],[DATA]]="","",WEEKNUM(BS_CONTROLE[[#This Row],[DATA]]))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0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2"/>
        <v>Aderente</v>
      </c>
      <c r="BR737" s="19" t="str">
        <f t="shared" si="73"/>
        <v>*</v>
      </c>
      <c r="BS737" s="19" t="str">
        <f t="shared" si="74"/>
        <v>*</v>
      </c>
      <c r="BT737" s="185" t="str">
        <f t="shared" si="75"/>
        <v/>
      </c>
    </row>
    <row r="738" spans="1:72">
      <c r="A738" s="47" t="str">
        <f t="shared" si="71"/>
        <v/>
      </c>
      <c r="B738" s="101"/>
      <c r="C738" s="134" t="str">
        <f>IF(BS_CONTROLE[[#This Row],[DATA]]="","",WEEKNUM(BS_CONTROLE[[#This Row],[DATA]]))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0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2"/>
        <v>Aderente</v>
      </c>
      <c r="BR738" s="19" t="str">
        <f t="shared" si="73"/>
        <v>*</v>
      </c>
      <c r="BS738" s="19" t="str">
        <f t="shared" si="74"/>
        <v>*</v>
      </c>
      <c r="BT738" s="185" t="str">
        <f t="shared" si="75"/>
        <v/>
      </c>
    </row>
    <row r="739" spans="1:72">
      <c r="A739" s="47" t="str">
        <f t="shared" si="71"/>
        <v/>
      </c>
      <c r="B739" s="101"/>
      <c r="C739" s="134" t="str">
        <f>IF(BS_CONTROLE[[#This Row],[DATA]]="","",WEEKNUM(BS_CONTROLE[[#This Row],[DATA]]))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0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2"/>
        <v>Aderente</v>
      </c>
      <c r="BR739" s="19" t="str">
        <f t="shared" si="73"/>
        <v>*</v>
      </c>
      <c r="BS739" s="19" t="str">
        <f t="shared" si="74"/>
        <v>*</v>
      </c>
      <c r="BT739" s="185" t="str">
        <f t="shared" si="75"/>
        <v/>
      </c>
    </row>
    <row r="740" spans="1:72">
      <c r="A740" s="47" t="str">
        <f t="shared" si="71"/>
        <v/>
      </c>
      <c r="B740" s="101"/>
      <c r="C740" s="134" t="str">
        <f>IF(BS_CONTROLE[[#This Row],[DATA]]="","",WEEKNUM(BS_CONTROLE[[#This Row],[DATA]]))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0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2"/>
        <v>Aderente</v>
      </c>
      <c r="BR740" s="19" t="str">
        <f t="shared" si="73"/>
        <v>*</v>
      </c>
      <c r="BS740" s="19" t="str">
        <f t="shared" si="74"/>
        <v>*</v>
      </c>
      <c r="BT740" s="185" t="str">
        <f t="shared" si="75"/>
        <v/>
      </c>
    </row>
    <row r="741" spans="1:72">
      <c r="A741" s="47" t="str">
        <f t="shared" si="71"/>
        <v/>
      </c>
      <c r="B741" s="101"/>
      <c r="C741" s="134" t="str">
        <f>IF(BS_CONTROLE[[#This Row],[DATA]]="","",WEEKNUM(BS_CONTROLE[[#This Row],[DATA]]))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0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2"/>
        <v>Aderente</v>
      </c>
      <c r="BR741" s="19" t="str">
        <f t="shared" si="73"/>
        <v>*</v>
      </c>
      <c r="BS741" s="19" t="str">
        <f t="shared" si="74"/>
        <v>*</v>
      </c>
      <c r="BT741" s="185" t="str">
        <f t="shared" si="75"/>
        <v/>
      </c>
    </row>
    <row r="742" spans="1:72">
      <c r="A742" s="47" t="str">
        <f t="shared" si="71"/>
        <v/>
      </c>
      <c r="B742" s="101"/>
      <c r="C742" s="134" t="str">
        <f>IF(BS_CONTROLE[[#This Row],[DATA]]="","",WEEKNUM(BS_CONTROLE[[#This Row],[DATA]]))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0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2"/>
        <v>Aderente</v>
      </c>
      <c r="BR742" s="19" t="str">
        <f t="shared" si="73"/>
        <v>*</v>
      </c>
      <c r="BS742" s="19" t="str">
        <f t="shared" si="74"/>
        <v>*</v>
      </c>
      <c r="BT742" s="185" t="str">
        <f t="shared" si="75"/>
        <v/>
      </c>
    </row>
    <row r="743" spans="1:72">
      <c r="A743" s="47" t="str">
        <f t="shared" si="71"/>
        <v/>
      </c>
      <c r="B743" s="101"/>
      <c r="C743" s="134" t="str">
        <f>IF(BS_CONTROLE[[#This Row],[DATA]]="","",WEEKNUM(BS_CONTROLE[[#This Row],[DATA]]))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0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2"/>
        <v>Aderente</v>
      </c>
      <c r="BR743" s="19" t="str">
        <f t="shared" si="73"/>
        <v>*</v>
      </c>
      <c r="BS743" s="19" t="str">
        <f t="shared" si="74"/>
        <v>*</v>
      </c>
      <c r="BT743" s="185" t="str">
        <f t="shared" si="75"/>
        <v/>
      </c>
    </row>
    <row r="744" spans="1:72">
      <c r="A744" s="47" t="str">
        <f t="shared" si="71"/>
        <v/>
      </c>
      <c r="B744" s="101"/>
      <c r="C744" s="134" t="str">
        <f>IF(BS_CONTROLE[[#This Row],[DATA]]="","",WEEKNUM(BS_CONTROLE[[#This Row],[DATA]]))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0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2"/>
        <v>Aderente</v>
      </c>
      <c r="BR744" s="19" t="str">
        <f t="shared" si="73"/>
        <v>*</v>
      </c>
      <c r="BS744" s="19" t="str">
        <f t="shared" si="74"/>
        <v>*</v>
      </c>
      <c r="BT744" s="185" t="str">
        <f t="shared" si="75"/>
        <v/>
      </c>
    </row>
    <row r="745" spans="1:72">
      <c r="A745" s="47" t="str">
        <f t="shared" si="71"/>
        <v/>
      </c>
      <c r="B745" s="101"/>
      <c r="C745" s="134" t="str">
        <f>IF(BS_CONTROLE[[#This Row],[DATA]]="","",WEEKNUM(BS_CONTROLE[[#This Row],[DATA]]))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0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2"/>
        <v>Aderente</v>
      </c>
      <c r="BR745" s="19" t="str">
        <f t="shared" si="73"/>
        <v>*</v>
      </c>
      <c r="BS745" s="19" t="str">
        <f t="shared" si="74"/>
        <v>*</v>
      </c>
      <c r="BT745" s="185" t="str">
        <f t="shared" si="75"/>
        <v/>
      </c>
    </row>
    <row r="746" spans="1:72">
      <c r="A746" s="47" t="str">
        <f t="shared" si="71"/>
        <v/>
      </c>
      <c r="B746" s="101"/>
      <c r="C746" s="134" t="str">
        <f>IF(BS_CONTROLE[[#This Row],[DATA]]="","",WEEKNUM(BS_CONTROLE[[#This Row],[DATA]]))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0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2"/>
        <v>Aderente</v>
      </c>
      <c r="BR746" s="19" t="str">
        <f t="shared" si="73"/>
        <v>*</v>
      </c>
      <c r="BS746" s="19" t="str">
        <f t="shared" si="74"/>
        <v>*</v>
      </c>
      <c r="BT746" s="185" t="str">
        <f t="shared" si="75"/>
        <v/>
      </c>
    </row>
    <row r="747" spans="1:72">
      <c r="A747" s="47" t="str">
        <f t="shared" si="71"/>
        <v/>
      </c>
      <c r="B747" s="101"/>
      <c r="C747" s="134" t="str">
        <f>IF(BS_CONTROLE[[#This Row],[DATA]]="","",WEEKNUM(BS_CONTROLE[[#This Row],[DATA]]))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0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2"/>
        <v>Aderente</v>
      </c>
      <c r="BR747" s="19" t="str">
        <f t="shared" si="73"/>
        <v>*</v>
      </c>
      <c r="BS747" s="19" t="str">
        <f t="shared" si="74"/>
        <v>*</v>
      </c>
      <c r="BT747" s="185" t="str">
        <f t="shared" si="75"/>
        <v/>
      </c>
    </row>
    <row r="748" spans="1:72">
      <c r="A748" s="47" t="str">
        <f t="shared" si="71"/>
        <v/>
      </c>
      <c r="B748" s="101"/>
      <c r="C748" s="134" t="str">
        <f>IF(BS_CONTROLE[[#This Row],[DATA]]="","",WEEKNUM(BS_CONTROLE[[#This Row],[DATA]]))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0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2"/>
        <v>Aderente</v>
      </c>
      <c r="BR748" s="19" t="str">
        <f t="shared" si="73"/>
        <v>*</v>
      </c>
      <c r="BS748" s="19" t="str">
        <f t="shared" si="74"/>
        <v>*</v>
      </c>
      <c r="BT748" s="185" t="str">
        <f t="shared" si="75"/>
        <v/>
      </c>
    </row>
    <row r="749" spans="1:72">
      <c r="A749" s="47" t="str">
        <f t="shared" si="71"/>
        <v/>
      </c>
      <c r="B749" s="101"/>
      <c r="C749" s="134" t="str">
        <f>IF(BS_CONTROLE[[#This Row],[DATA]]="","",WEEKNUM(BS_CONTROLE[[#This Row],[DATA]]))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0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2"/>
        <v>Aderente</v>
      </c>
      <c r="BR749" s="19" t="str">
        <f t="shared" si="73"/>
        <v>*</v>
      </c>
      <c r="BS749" s="19" t="str">
        <f t="shared" si="74"/>
        <v>*</v>
      </c>
      <c r="BT749" s="185" t="str">
        <f t="shared" si="75"/>
        <v/>
      </c>
    </row>
    <row r="750" spans="1:72">
      <c r="A750" s="47" t="str">
        <f t="shared" si="71"/>
        <v/>
      </c>
      <c r="B750" s="101"/>
      <c r="C750" s="134" t="str">
        <f>IF(BS_CONTROLE[[#This Row],[DATA]]="","",WEEKNUM(BS_CONTROLE[[#This Row],[DATA]]))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0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2"/>
        <v>Aderente</v>
      </c>
      <c r="BR750" s="19" t="str">
        <f t="shared" si="73"/>
        <v>*</v>
      </c>
      <c r="BS750" s="19" t="str">
        <f t="shared" si="74"/>
        <v>*</v>
      </c>
      <c r="BT750" s="185" t="str">
        <f t="shared" si="75"/>
        <v/>
      </c>
    </row>
    <row r="751" spans="1:72">
      <c r="A751" s="47" t="str">
        <f t="shared" si="71"/>
        <v/>
      </c>
      <c r="B751" s="101"/>
      <c r="C751" s="134" t="str">
        <f>IF(BS_CONTROLE[[#This Row],[DATA]]="","",WEEKNUM(BS_CONTROLE[[#This Row],[DATA]]))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0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2"/>
        <v>Aderente</v>
      </c>
      <c r="BR751" s="19" t="str">
        <f t="shared" si="73"/>
        <v>*</v>
      </c>
      <c r="BS751" s="19" t="str">
        <f t="shared" si="74"/>
        <v>*</v>
      </c>
      <c r="BT751" s="185" t="str">
        <f t="shared" si="75"/>
        <v/>
      </c>
    </row>
    <row r="752" spans="1:72">
      <c r="A752" s="47" t="str">
        <f t="shared" si="71"/>
        <v/>
      </c>
      <c r="B752" s="101"/>
      <c r="C752" s="134" t="str">
        <f>IF(BS_CONTROLE[[#This Row],[DATA]]="","",WEEKNUM(BS_CONTROLE[[#This Row],[DATA]]))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0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2"/>
        <v>Aderente</v>
      </c>
      <c r="BR752" s="19" t="str">
        <f t="shared" si="73"/>
        <v>*</v>
      </c>
      <c r="BS752" s="19" t="str">
        <f t="shared" si="74"/>
        <v>*</v>
      </c>
      <c r="BT752" s="185" t="str">
        <f t="shared" si="75"/>
        <v/>
      </c>
    </row>
    <row r="753" spans="1:72">
      <c r="A753" s="47" t="str">
        <f t="shared" si="71"/>
        <v/>
      </c>
      <c r="B753" s="101"/>
      <c r="C753" s="134" t="str">
        <f>IF(BS_CONTROLE[[#This Row],[DATA]]="","",WEEKNUM(BS_CONTROLE[[#This Row],[DATA]]))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0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2"/>
        <v>Aderente</v>
      </c>
      <c r="BR753" s="19" t="str">
        <f t="shared" si="73"/>
        <v>*</v>
      </c>
      <c r="BS753" s="19" t="str">
        <f t="shared" si="74"/>
        <v>*</v>
      </c>
      <c r="BT753" s="185" t="str">
        <f t="shared" si="75"/>
        <v/>
      </c>
    </row>
    <row r="754" spans="1:72">
      <c r="A754" s="47" t="str">
        <f t="shared" si="71"/>
        <v/>
      </c>
      <c r="B754" s="101"/>
      <c r="C754" s="134" t="str">
        <f>IF(BS_CONTROLE[[#This Row],[DATA]]="","",WEEKNUM(BS_CONTROLE[[#This Row],[DATA]]))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0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2"/>
        <v>Aderente</v>
      </c>
      <c r="BR754" s="19" t="str">
        <f t="shared" si="73"/>
        <v>*</v>
      </c>
      <c r="BS754" s="19" t="str">
        <f t="shared" si="74"/>
        <v>*</v>
      </c>
      <c r="BT754" s="185" t="str">
        <f t="shared" si="75"/>
        <v/>
      </c>
    </row>
    <row r="755" spans="1:72">
      <c r="A755" s="47" t="str">
        <f t="shared" si="71"/>
        <v/>
      </c>
      <c r="B755" s="101"/>
      <c r="C755" s="134" t="str">
        <f>IF(BS_CONTROLE[[#This Row],[DATA]]="","",WEEKNUM(BS_CONTROLE[[#This Row],[DATA]]))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0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2"/>
        <v>Aderente</v>
      </c>
      <c r="BR755" s="19" t="str">
        <f t="shared" si="73"/>
        <v>*</v>
      </c>
      <c r="BS755" s="19" t="str">
        <f t="shared" si="74"/>
        <v>*</v>
      </c>
      <c r="BT755" s="185" t="str">
        <f t="shared" si="75"/>
        <v/>
      </c>
    </row>
    <row r="756" spans="1:72">
      <c r="A756" s="47" t="str">
        <f t="shared" si="71"/>
        <v/>
      </c>
      <c r="B756" s="101"/>
      <c r="C756" s="134" t="str">
        <f>IF(BS_CONTROLE[[#This Row],[DATA]]="","",WEEKNUM(BS_CONTROLE[[#This Row],[DATA]]))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0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2"/>
        <v>Aderente</v>
      </c>
      <c r="BR756" s="19" t="str">
        <f t="shared" si="73"/>
        <v>*</v>
      </c>
      <c r="BS756" s="19" t="str">
        <f t="shared" si="74"/>
        <v>*</v>
      </c>
      <c r="BT756" s="185" t="str">
        <f t="shared" si="75"/>
        <v/>
      </c>
    </row>
    <row r="757" spans="1:72">
      <c r="A757" s="47" t="str">
        <f t="shared" si="71"/>
        <v/>
      </c>
      <c r="B757" s="101"/>
      <c r="C757" s="134" t="str">
        <f>IF(BS_CONTROLE[[#This Row],[DATA]]="","",WEEKNUM(BS_CONTROLE[[#This Row],[DATA]]))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0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2"/>
        <v>Aderente</v>
      </c>
      <c r="BR757" s="19" t="str">
        <f t="shared" si="73"/>
        <v>*</v>
      </c>
      <c r="BS757" s="19" t="str">
        <f t="shared" si="74"/>
        <v>*</v>
      </c>
      <c r="BT757" s="185" t="str">
        <f t="shared" si="75"/>
        <v/>
      </c>
    </row>
    <row r="758" spans="1:72">
      <c r="A758" s="47" t="str">
        <f t="shared" si="71"/>
        <v/>
      </c>
      <c r="B758" s="101"/>
      <c r="C758" s="134" t="str">
        <f>IF(BS_CONTROLE[[#This Row],[DATA]]="","",WEEKNUM(BS_CONTROLE[[#This Row],[DATA]]))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0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2"/>
        <v>Aderente</v>
      </c>
      <c r="BR758" s="19" t="str">
        <f t="shared" si="73"/>
        <v>*</v>
      </c>
      <c r="BS758" s="19" t="str">
        <f t="shared" si="74"/>
        <v>*</v>
      </c>
      <c r="BT758" s="185" t="str">
        <f t="shared" si="75"/>
        <v/>
      </c>
    </row>
    <row r="759" spans="1:72">
      <c r="A759" s="47" t="str">
        <f t="shared" si="71"/>
        <v/>
      </c>
      <c r="B759" s="101"/>
      <c r="C759" s="134" t="str">
        <f>IF(BS_CONTROLE[[#This Row],[DATA]]="","",WEEKNUM(BS_CONTROLE[[#This Row],[DATA]]))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0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2"/>
        <v>Aderente</v>
      </c>
      <c r="BR759" s="19" t="str">
        <f t="shared" si="73"/>
        <v>*</v>
      </c>
      <c r="BS759" s="19" t="str">
        <f t="shared" si="74"/>
        <v>*</v>
      </c>
      <c r="BT759" s="185" t="str">
        <f t="shared" si="75"/>
        <v/>
      </c>
    </row>
    <row r="760" spans="1:72">
      <c r="A760" s="47" t="str">
        <f t="shared" si="71"/>
        <v/>
      </c>
      <c r="B760" s="101"/>
      <c r="C760" s="134" t="str">
        <f>IF(BS_CONTROLE[[#This Row],[DATA]]="","",WEEKNUM(BS_CONTROLE[[#This Row],[DATA]]))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0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2"/>
        <v>Aderente</v>
      </c>
      <c r="BR760" s="19" t="str">
        <f t="shared" si="73"/>
        <v>*</v>
      </c>
      <c r="BS760" s="19" t="str">
        <f t="shared" si="74"/>
        <v>*</v>
      </c>
      <c r="BT760" s="185" t="str">
        <f t="shared" si="75"/>
        <v/>
      </c>
    </row>
    <row r="761" spans="1:72">
      <c r="A761" s="47" t="str">
        <f t="shared" si="71"/>
        <v/>
      </c>
      <c r="B761" s="101"/>
      <c r="C761" s="134" t="str">
        <f>IF(BS_CONTROLE[[#This Row],[DATA]]="","",WEEKNUM(BS_CONTROLE[[#This Row],[DATA]]))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0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2"/>
        <v>Aderente</v>
      </c>
      <c r="BR761" s="19" t="str">
        <f t="shared" si="73"/>
        <v>*</v>
      </c>
      <c r="BS761" s="19" t="str">
        <f t="shared" si="74"/>
        <v>*</v>
      </c>
      <c r="BT761" s="185" t="str">
        <f t="shared" si="75"/>
        <v/>
      </c>
    </row>
    <row r="762" spans="1:72">
      <c r="A762" s="47" t="str">
        <f t="shared" si="71"/>
        <v/>
      </c>
      <c r="B762" s="101"/>
      <c r="C762" s="134" t="str">
        <f>IF(BS_CONTROLE[[#This Row],[DATA]]="","",WEEKNUM(BS_CONTROLE[[#This Row],[DATA]]))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0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2"/>
        <v>Aderente</v>
      </c>
      <c r="BR762" s="19" t="str">
        <f t="shared" si="73"/>
        <v>*</v>
      </c>
      <c r="BS762" s="19" t="str">
        <f t="shared" si="74"/>
        <v>*</v>
      </c>
      <c r="BT762" s="185" t="str">
        <f t="shared" si="75"/>
        <v/>
      </c>
    </row>
    <row r="763" spans="1:72">
      <c r="A763" s="47" t="str">
        <f t="shared" si="71"/>
        <v/>
      </c>
      <c r="B763" s="101"/>
      <c r="C763" s="134" t="str">
        <f>IF(BS_CONTROLE[[#This Row],[DATA]]="","",WEEKNUM(BS_CONTROLE[[#This Row],[DATA]]))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0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2"/>
        <v>Aderente</v>
      </c>
      <c r="BR763" s="19" t="str">
        <f t="shared" si="73"/>
        <v>*</v>
      </c>
      <c r="BS763" s="19" t="str">
        <f t="shared" si="74"/>
        <v>*</v>
      </c>
      <c r="BT763" s="185" t="str">
        <f t="shared" si="75"/>
        <v/>
      </c>
    </row>
    <row r="764" spans="1:72">
      <c r="A764" s="47" t="str">
        <f t="shared" si="71"/>
        <v/>
      </c>
      <c r="B764" s="101"/>
      <c r="C764" s="134" t="str">
        <f>IF(BS_CONTROLE[[#This Row],[DATA]]="","",WEEKNUM(BS_CONTROLE[[#This Row],[DATA]]))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0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2"/>
        <v>Aderente</v>
      </c>
      <c r="BR764" s="19" t="str">
        <f t="shared" si="73"/>
        <v>*</v>
      </c>
      <c r="BS764" s="19" t="str">
        <f t="shared" si="74"/>
        <v>*</v>
      </c>
      <c r="BT764" s="185" t="str">
        <f t="shared" si="75"/>
        <v/>
      </c>
    </row>
    <row r="765" spans="1:72">
      <c r="A765" s="47" t="str">
        <f t="shared" si="71"/>
        <v/>
      </c>
      <c r="B765" s="101"/>
      <c r="C765" s="134" t="str">
        <f>IF(BS_CONTROLE[[#This Row],[DATA]]="","",WEEKNUM(BS_CONTROLE[[#This Row],[DATA]]))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0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2"/>
        <v>Aderente</v>
      </c>
      <c r="BR765" s="19" t="str">
        <f t="shared" si="73"/>
        <v>*</v>
      </c>
      <c r="BS765" s="19" t="str">
        <f t="shared" si="74"/>
        <v>*</v>
      </c>
      <c r="BT765" s="185" t="str">
        <f t="shared" si="75"/>
        <v/>
      </c>
    </row>
    <row r="766" spans="1:72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>
      <c r="A769" s="47" t="str">
        <f t="shared" si="71"/>
        <v/>
      </c>
      <c r="B769" s="101"/>
      <c r="C769" s="134" t="str">
        <f>IF(BS_CONTROLE[[#This Row],[DATA]]="","",WEEKNUM(BS_CONTROLE[[#This Row],[DATA]]))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0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2"/>
        <v>Aderente</v>
      </c>
      <c r="BR769" s="19" t="str">
        <f t="shared" si="73"/>
        <v>*</v>
      </c>
      <c r="BS769" s="19" t="str">
        <f t="shared" si="74"/>
        <v>*</v>
      </c>
      <c r="BT769" s="185" t="str">
        <f t="shared" si="75"/>
        <v/>
      </c>
    </row>
    <row r="770" spans="1:72">
      <c r="A770" s="47" t="str">
        <f t="shared" si="71"/>
        <v/>
      </c>
      <c r="B770" s="101"/>
      <c r="C770" s="134" t="str">
        <f>IF(BS_CONTROLE[[#This Row],[DATA]]="","",WEEKNUM(BS_CONTROLE[[#This Row],[DATA]]))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0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2"/>
        <v>Aderente</v>
      </c>
      <c r="BR770" s="19" t="str">
        <f t="shared" si="73"/>
        <v>*</v>
      </c>
      <c r="BS770" s="19" t="str">
        <f t="shared" si="74"/>
        <v>*</v>
      </c>
      <c r="BT770" s="185" t="str">
        <f t="shared" si="75"/>
        <v/>
      </c>
    </row>
    <row r="771" spans="1:72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>
      <c r="A772" s="47" t="str">
        <f t="shared" si="71"/>
        <v/>
      </c>
      <c r="B772" s="101"/>
      <c r="C772" s="134" t="str">
        <f>IF(BS_CONTROLE[[#This Row],[DATA]]="","",WEEKNUM(BS_CONTROLE[[#This Row],[DATA]]))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0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Aderente</v>
      </c>
      <c r="BR772" s="19" t="str">
        <f t="shared" si="73"/>
        <v>*</v>
      </c>
      <c r="BS772" s="19" t="str">
        <f t="shared" si="74"/>
        <v>*</v>
      </c>
      <c r="BT772" s="185" t="str">
        <f t="shared" si="75"/>
        <v/>
      </c>
    </row>
    <row r="773" spans="1:72">
      <c r="A773" s="47" t="str">
        <f t="shared" si="71"/>
        <v/>
      </c>
      <c r="B773" s="101"/>
      <c r="C773" s="134" t="str">
        <f>IF(BS_CONTROLE[[#This Row],[DATA]]="","",WEEKNUM(BS_CONTROLE[[#This Row],[DATA]]))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0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2"/>
        <v>Aderente</v>
      </c>
      <c r="BR773" s="19" t="str">
        <f t="shared" si="73"/>
        <v>*</v>
      </c>
      <c r="BS773" s="19" t="str">
        <f t="shared" si="74"/>
        <v>*</v>
      </c>
      <c r="BT773" s="185" t="str">
        <f t="shared" si="75"/>
        <v/>
      </c>
    </row>
    <row r="774" spans="1:72">
      <c r="A774" s="47" t="str">
        <f t="shared" si="71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0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2"/>
        <v>Aderente</v>
      </c>
      <c r="BR774" s="19" t="str">
        <f t="shared" si="73"/>
        <v>*</v>
      </c>
      <c r="BS774" s="19" t="str">
        <f t="shared" si="74"/>
        <v>*</v>
      </c>
      <c r="BT774" s="185" t="str">
        <f t="shared" si="75"/>
        <v/>
      </c>
    </row>
    <row r="775" spans="1:72">
      <c r="A775" s="47" t="str">
        <f t="shared" si="71"/>
        <v/>
      </c>
      <c r="B775" s="101"/>
      <c r="C775" s="134" t="str">
        <f>IF(BS_CONTROLE[[#This Row],[DATA]]="","",WEEKNUM(BS_CONTROLE[[#This Row],[DATA]]))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6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2"/>
        <v>Aderente</v>
      </c>
      <c r="BR775" s="19" t="str">
        <f t="shared" si="73"/>
        <v>*</v>
      </c>
      <c r="BS775" s="19" t="str">
        <f t="shared" si="74"/>
        <v>*</v>
      </c>
      <c r="BT775" s="185" t="str">
        <f t="shared" si="75"/>
        <v/>
      </c>
    </row>
    <row r="776" spans="1:72">
      <c r="A776" s="47" t="str">
        <f t="shared" ref="A776:A839" si="77">D776&amp;B776</f>
        <v/>
      </c>
      <c r="B776" s="101"/>
      <c r="C776" s="134" t="str">
        <f>IF(BS_CONTROLE[[#This Row],[DATA]]="","",WEEKNUM(BS_CONTROLE[[#This Row],[DATA]]))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6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78">IF(AND(BR776&lt;1,BS776&lt;1),"Produção e Intervalo",IF(BR776&lt;1,"Intervalo",IF(BS776&lt;1,"Produção","Aderente")))</f>
        <v>Aderente</v>
      </c>
      <c r="BR776" s="19" t="str">
        <f t="shared" ref="BR776:BR839" si="79">IF(OR(B776="",F776=""),"*",AY776/P776)</f>
        <v>*</v>
      </c>
      <c r="BS776" s="19" t="str">
        <f t="shared" ref="BS776:BS839" si="80">IF(OR(B776="",F776=""),"*",BA776/Q776)</f>
        <v>*</v>
      </c>
      <c r="BT776" s="185" t="str">
        <f t="shared" ref="BT776:BT839" si="81">IF(BN776="","",SUBSTITUTE(BM776," ","")&amp;SUBSTITUTE(BN776," ",""))</f>
        <v/>
      </c>
    </row>
    <row r="777" spans="1:72">
      <c r="A777" s="47" t="str">
        <f t="shared" si="77"/>
        <v/>
      </c>
      <c r="B777" s="101"/>
      <c r="C777" s="134" t="str">
        <f>IF(BS_CONTROLE[[#This Row],[DATA]]="","",WEEKNUM(BS_CONTROLE[[#This Row],[DATA]]))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6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Aderente</v>
      </c>
      <c r="BR777" s="19" t="str">
        <f t="shared" si="79"/>
        <v>*</v>
      </c>
      <c r="BS777" s="19" t="str">
        <f t="shared" si="80"/>
        <v>*</v>
      </c>
      <c r="BT777" s="185" t="str">
        <f t="shared" si="81"/>
        <v/>
      </c>
    </row>
    <row r="778" spans="1:72">
      <c r="A778" s="47" t="str">
        <f t="shared" si="77"/>
        <v/>
      </c>
      <c r="B778" s="101"/>
      <c r="C778" s="134" t="str">
        <f>IF(BS_CONTROLE[[#This Row],[DATA]]="","",WEEKNUM(BS_CONTROLE[[#This Row],[DATA]]))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6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Aderente</v>
      </c>
      <c r="BR778" s="19" t="str">
        <f t="shared" si="79"/>
        <v>*</v>
      </c>
      <c r="BS778" s="19" t="str">
        <f t="shared" si="80"/>
        <v>*</v>
      </c>
      <c r="BT778" s="185" t="str">
        <f t="shared" si="81"/>
        <v/>
      </c>
    </row>
    <row r="779" spans="1:72">
      <c r="A779" s="47" t="str">
        <f t="shared" si="77"/>
        <v/>
      </c>
      <c r="B779" s="101"/>
      <c r="C779" s="134" t="str">
        <f>IF(BS_CONTROLE[[#This Row],[DATA]]="","",WEEKNUM(BS_CONTROLE[[#This Row],[DATA]]))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6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>
      <c r="A780" s="47" t="str">
        <f t="shared" si="77"/>
        <v/>
      </c>
      <c r="B780" s="101"/>
      <c r="C780" s="134" t="str">
        <f>IF(BS_CONTROLE[[#This Row],[DATA]]="","",WEEKNUM(BS_CONTROLE[[#This Row],[DATA]]))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6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>
      <c r="A781" s="47" t="str">
        <f t="shared" si="77"/>
        <v/>
      </c>
      <c r="B781" s="101"/>
      <c r="C781" s="134" t="str">
        <f>IF(BS_CONTROLE[[#This Row],[DATA]]="","",WEEKNUM(BS_CONTROLE[[#This Row],[DATA]]))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6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Aderente</v>
      </c>
      <c r="BR781" s="19" t="str">
        <f t="shared" si="79"/>
        <v>*</v>
      </c>
      <c r="BS781" s="19" t="str">
        <f t="shared" si="80"/>
        <v>*</v>
      </c>
      <c r="BT781" s="185" t="str">
        <f t="shared" si="81"/>
        <v/>
      </c>
    </row>
    <row r="782" spans="1:72">
      <c r="A782" s="47" t="str">
        <f t="shared" si="77"/>
        <v/>
      </c>
      <c r="B782" s="101"/>
      <c r="C782" s="134" t="str">
        <f>IF(BS_CONTROLE[[#This Row],[DATA]]="","",WEEKNUM(BS_CONTROLE[[#This Row],[DATA]]))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6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Aderente</v>
      </c>
      <c r="BR782" s="19" t="str">
        <f t="shared" si="79"/>
        <v>*</v>
      </c>
      <c r="BS782" s="19" t="str">
        <f t="shared" si="80"/>
        <v>*</v>
      </c>
      <c r="BT782" s="185" t="str">
        <f t="shared" si="81"/>
        <v/>
      </c>
    </row>
    <row r="783" spans="1:72">
      <c r="A783" s="47" t="str">
        <f t="shared" si="77"/>
        <v/>
      </c>
      <c r="B783" s="101"/>
      <c r="C783" s="134" t="str">
        <f>IF(BS_CONTROLE[[#This Row],[DATA]]="","",WEEKNUM(BS_CONTROLE[[#This Row],[DATA]]))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6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Aderente</v>
      </c>
      <c r="BR783" s="19" t="str">
        <f t="shared" si="79"/>
        <v>*</v>
      </c>
      <c r="BS783" s="19" t="str">
        <f t="shared" si="80"/>
        <v>*</v>
      </c>
      <c r="BT783" s="185" t="str">
        <f t="shared" si="81"/>
        <v/>
      </c>
    </row>
    <row r="784" spans="1:72">
      <c r="A784" s="47" t="str">
        <f t="shared" si="77"/>
        <v/>
      </c>
      <c r="B784" s="101"/>
      <c r="C784" s="134" t="str">
        <f>IF(BS_CONTROLE[[#This Row],[DATA]]="","",WEEKNUM(BS_CONTROLE[[#This Row],[DATA]]))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6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Aderente</v>
      </c>
      <c r="BR784" s="19" t="str">
        <f t="shared" si="79"/>
        <v>*</v>
      </c>
      <c r="BS784" s="19" t="str">
        <f t="shared" si="80"/>
        <v>*</v>
      </c>
      <c r="BT784" s="185" t="str">
        <f t="shared" si="81"/>
        <v/>
      </c>
    </row>
    <row r="785" spans="1:72">
      <c r="A785" s="47" t="str">
        <f t="shared" si="77"/>
        <v/>
      </c>
      <c r="B785" s="101"/>
      <c r="C785" s="134" t="str">
        <f>IF(BS_CONTROLE[[#This Row],[DATA]]="","",WEEKNUM(BS_CONTROLE[[#This Row],[DATA]]))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6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Aderente</v>
      </c>
      <c r="BR785" s="19" t="str">
        <f t="shared" si="79"/>
        <v>*</v>
      </c>
      <c r="BS785" s="19" t="str">
        <f t="shared" si="80"/>
        <v>*</v>
      </c>
      <c r="BT785" s="185" t="str">
        <f t="shared" si="81"/>
        <v/>
      </c>
    </row>
    <row r="786" spans="1:72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>
      <c r="A787" s="47" t="str">
        <f t="shared" si="77"/>
        <v/>
      </c>
      <c r="B787" s="101"/>
      <c r="C787" s="134" t="str">
        <f>IF(BS_CONTROLE[[#This Row],[DATA]]="","",WEEKNUM(BS_CONTROLE[[#This Row],[DATA]]))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6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Aderente</v>
      </c>
      <c r="BR787" s="19" t="str">
        <f t="shared" si="79"/>
        <v>*</v>
      </c>
      <c r="BS787" s="19" t="str">
        <f t="shared" si="80"/>
        <v>*</v>
      </c>
      <c r="BT787" s="185" t="str">
        <f t="shared" si="81"/>
        <v/>
      </c>
    </row>
    <row r="788" spans="1:72">
      <c r="A788" s="47" t="str">
        <f t="shared" si="77"/>
        <v/>
      </c>
      <c r="B788" s="101"/>
      <c r="C788" s="134" t="str">
        <f>IF(BS_CONTROLE[[#This Row],[DATA]]="","",WEEKNUM(BS_CONTROLE[[#This Row],[DATA]]))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6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Aderente</v>
      </c>
      <c r="BR788" s="19" t="str">
        <f t="shared" si="79"/>
        <v>*</v>
      </c>
      <c r="BS788" s="19" t="str">
        <f t="shared" si="80"/>
        <v>*</v>
      </c>
      <c r="BT788" s="185" t="str">
        <f t="shared" si="81"/>
        <v/>
      </c>
    </row>
    <row r="789" spans="1:72">
      <c r="A789" s="47" t="str">
        <f t="shared" si="77"/>
        <v/>
      </c>
      <c r="B789" s="101"/>
      <c r="C789" s="134" t="str">
        <f>IF(BS_CONTROLE[[#This Row],[DATA]]="","",WEEKNUM(BS_CONTROLE[[#This Row],[DATA]]))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6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Aderente</v>
      </c>
      <c r="BR789" s="19" t="str">
        <f t="shared" si="79"/>
        <v>*</v>
      </c>
      <c r="BS789" s="19" t="str">
        <f t="shared" si="80"/>
        <v>*</v>
      </c>
      <c r="BT789" s="185" t="str">
        <f t="shared" si="81"/>
        <v/>
      </c>
    </row>
    <row r="790" spans="1:72">
      <c r="A790" s="47" t="str">
        <f t="shared" si="77"/>
        <v/>
      </c>
      <c r="B790" s="101"/>
      <c r="C790" s="134" t="str">
        <f>IF(BS_CONTROLE[[#This Row],[DATA]]="","",WEEKNUM(BS_CONTROLE[[#This Row],[DATA]]))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6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Aderente</v>
      </c>
      <c r="BR790" s="19" t="str">
        <f t="shared" si="79"/>
        <v>*</v>
      </c>
      <c r="BS790" s="19" t="str">
        <f t="shared" si="80"/>
        <v>*</v>
      </c>
      <c r="BT790" s="185" t="str">
        <f t="shared" si="81"/>
        <v/>
      </c>
    </row>
    <row r="791" spans="1:72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>
      <c r="A793" s="47" t="str">
        <f t="shared" si="77"/>
        <v/>
      </c>
      <c r="B793" s="101"/>
      <c r="C793" s="134" t="str">
        <f>IF(BS_CONTROLE[[#This Row],[DATA]]="","",WEEKNUM(BS_CONTROLE[[#This Row],[DATA]]))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6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Aderente</v>
      </c>
      <c r="BR793" s="19" t="str">
        <f t="shared" si="79"/>
        <v>*</v>
      </c>
      <c r="BS793" s="19" t="str">
        <f t="shared" si="80"/>
        <v>*</v>
      </c>
      <c r="BT793" s="185" t="str">
        <f t="shared" si="81"/>
        <v/>
      </c>
    </row>
    <row r="794" spans="1:72">
      <c r="A794" s="47" t="str">
        <f t="shared" si="77"/>
        <v/>
      </c>
      <c r="B794" s="101"/>
      <c r="C794" s="134" t="str">
        <f>IF(BS_CONTROLE[[#This Row],[DATA]]="","",WEEKNUM(BS_CONTROLE[[#This Row],[DATA]]))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6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Aderente</v>
      </c>
      <c r="BR794" s="19" t="str">
        <f t="shared" si="79"/>
        <v>*</v>
      </c>
      <c r="BS794" s="19" t="str">
        <f t="shared" si="80"/>
        <v>*</v>
      </c>
      <c r="BT794" s="185" t="str">
        <f t="shared" si="81"/>
        <v/>
      </c>
    </row>
    <row r="795" spans="1:72">
      <c r="A795" s="47" t="str">
        <f t="shared" si="77"/>
        <v/>
      </c>
      <c r="B795" s="101"/>
      <c r="C795" s="134" t="str">
        <f>IF(BS_CONTROLE[[#This Row],[DATA]]="","",WEEKNUM(BS_CONTROLE[[#This Row],[DATA]]))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6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Aderente</v>
      </c>
      <c r="BR795" s="19" t="str">
        <f t="shared" si="79"/>
        <v>*</v>
      </c>
      <c r="BS795" s="19" t="str">
        <f t="shared" si="80"/>
        <v>*</v>
      </c>
      <c r="BT795" s="185" t="str">
        <f t="shared" si="81"/>
        <v/>
      </c>
    </row>
    <row r="796" spans="1:72">
      <c r="A796" s="47" t="str">
        <f t="shared" si="77"/>
        <v/>
      </c>
      <c r="B796" s="101"/>
      <c r="C796" s="134" t="str">
        <f>IF(BS_CONTROLE[[#This Row],[DATA]]="","",WEEKNUM(BS_CONTROLE[[#This Row],[DATA]]))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6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Aderente</v>
      </c>
      <c r="BR796" s="19" t="str">
        <f t="shared" si="79"/>
        <v>*</v>
      </c>
      <c r="BS796" s="19" t="str">
        <f t="shared" si="80"/>
        <v>*</v>
      </c>
      <c r="BT796" s="185" t="str">
        <f t="shared" si="81"/>
        <v/>
      </c>
    </row>
    <row r="797" spans="1:72">
      <c r="A797" s="47" t="str">
        <f t="shared" si="77"/>
        <v/>
      </c>
      <c r="B797" s="101"/>
      <c r="C797" s="134" t="str">
        <f>IF(BS_CONTROLE[[#This Row],[DATA]]="","",WEEKNUM(BS_CONTROLE[[#This Row],[DATA]]))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6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Aderente</v>
      </c>
      <c r="BR797" s="19" t="str">
        <f t="shared" si="79"/>
        <v>*</v>
      </c>
      <c r="BS797" s="19" t="str">
        <f t="shared" si="80"/>
        <v>*</v>
      </c>
      <c r="BT797" s="185" t="str">
        <f t="shared" si="81"/>
        <v/>
      </c>
    </row>
    <row r="798" spans="1:72">
      <c r="A798" s="47" t="str">
        <f t="shared" si="77"/>
        <v/>
      </c>
      <c r="B798" s="101"/>
      <c r="C798" s="134" t="str">
        <f>IF(BS_CONTROLE[[#This Row],[DATA]]="","",WEEKNUM(BS_CONTROLE[[#This Row],[DATA]]))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6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Aderente</v>
      </c>
      <c r="BR798" s="19" t="str">
        <f t="shared" si="79"/>
        <v>*</v>
      </c>
      <c r="BS798" s="19" t="str">
        <f t="shared" si="80"/>
        <v>*</v>
      </c>
      <c r="BT798" s="185" t="str">
        <f t="shared" si="81"/>
        <v/>
      </c>
    </row>
    <row r="799" spans="1:72">
      <c r="A799" s="47" t="str">
        <f t="shared" si="77"/>
        <v/>
      </c>
      <c r="B799" s="101"/>
      <c r="C799" s="134" t="str">
        <f>IF(BS_CONTROLE[[#This Row],[DATA]]="","",WEEKNUM(BS_CONTROLE[[#This Row],[DATA]]))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6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Aderente</v>
      </c>
      <c r="BR799" s="19" t="str">
        <f t="shared" si="79"/>
        <v>*</v>
      </c>
      <c r="BS799" s="19" t="str">
        <f t="shared" si="80"/>
        <v>*</v>
      </c>
      <c r="BT799" s="185" t="str">
        <f t="shared" si="81"/>
        <v/>
      </c>
    </row>
    <row r="800" spans="1:72">
      <c r="A800" s="47" t="str">
        <f t="shared" si="77"/>
        <v/>
      </c>
      <c r="B800" s="101"/>
      <c r="C800" s="134" t="str">
        <f>IF(BS_CONTROLE[[#This Row],[DATA]]="","",WEEKNUM(BS_CONTROLE[[#This Row],[DATA]]))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6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Aderente</v>
      </c>
      <c r="BR800" s="19" t="str">
        <f t="shared" si="79"/>
        <v>*</v>
      </c>
      <c r="BS800" s="19" t="str">
        <f t="shared" si="80"/>
        <v>*</v>
      </c>
      <c r="BT800" s="185" t="str">
        <f t="shared" si="81"/>
        <v/>
      </c>
    </row>
    <row r="801" spans="1:72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6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>
      <c r="A837" s="47" t="str">
        <f t="shared" si="77"/>
        <v/>
      </c>
      <c r="B837" s="101"/>
      <c r="C837" s="134" t="str">
        <f>IF(BS_CONTROLE[[#This Row],[DATA]]="","",WEEKNUM(BS_CONTROLE[[#This Row],[DATA]]))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6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78"/>
        <v>Aderente</v>
      </c>
      <c r="BR837" s="19" t="str">
        <f t="shared" si="79"/>
        <v>*</v>
      </c>
      <c r="BS837" s="19" t="str">
        <f t="shared" si="80"/>
        <v>*</v>
      </c>
      <c r="BT837" s="185" t="str">
        <f t="shared" si="81"/>
        <v/>
      </c>
    </row>
    <row r="838" spans="1:72">
      <c r="A838" s="47" t="str">
        <f t="shared" si="77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6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78"/>
        <v>Aderente</v>
      </c>
      <c r="BR838" s="19" t="str">
        <f t="shared" si="79"/>
        <v>*</v>
      </c>
      <c r="BS838" s="19" t="str">
        <f t="shared" si="80"/>
        <v>*</v>
      </c>
      <c r="BT838" s="185" t="str">
        <f t="shared" si="81"/>
        <v/>
      </c>
    </row>
    <row r="839" spans="1:72">
      <c r="A839" s="47" t="str">
        <f t="shared" si="77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2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78"/>
        <v>Aderente</v>
      </c>
      <c r="BR839" s="19" t="str">
        <f t="shared" si="79"/>
        <v>*</v>
      </c>
      <c r="BS839" s="19" t="str">
        <f t="shared" si="80"/>
        <v>*</v>
      </c>
      <c r="BT839" s="185" t="str">
        <f t="shared" si="81"/>
        <v/>
      </c>
    </row>
    <row r="840" spans="1:72">
      <c r="A840" s="47" t="str">
        <f t="shared" ref="A840:A903" si="83">D840&amp;B840</f>
        <v/>
      </c>
      <c r="B840" s="101"/>
      <c r="C840" s="134" t="str">
        <f>IF(BS_CONTROLE[[#This Row],[DATA]]="","",WEEKNUM(BS_CONTROLE[[#This Row],[DATA]]))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4">IF(AND(BR840&lt;1,BS840&lt;1),"Produção e Intervalo",IF(BR840&lt;1,"Intervalo",IF(BS840&lt;1,"Produção","Aderente")))</f>
        <v>Aderente</v>
      </c>
      <c r="BR840" s="19" t="str">
        <f t="shared" ref="BR840:BR903" si="85">IF(OR(B840="",F840=""),"*",AY840/P840)</f>
        <v>*</v>
      </c>
      <c r="BS840" s="19" t="str">
        <f t="shared" ref="BS840:BS903" si="86">IF(OR(B840="",F840=""),"*",BA840/Q840)</f>
        <v>*</v>
      </c>
      <c r="BT840" s="185" t="str">
        <f t="shared" ref="BT840:BT903" si="87">IF(BN840="","",SUBSTITUTE(BM840," ","")&amp;SUBSTITUTE(BN840," ",""))</f>
        <v/>
      </c>
    </row>
    <row r="841" spans="1:72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2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>
      <c r="A901" s="47" t="str">
        <f t="shared" si="83"/>
        <v/>
      </c>
      <c r="B901" s="101"/>
      <c r="C901" s="134" t="str">
        <f>IF(BS_CONTROLE[[#This Row],[DATA]]="","",WEEKNUM(BS_CONTROLE[[#This Row],[DATA]]))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2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4"/>
        <v>Aderente</v>
      </c>
      <c r="BR901" s="19" t="str">
        <f t="shared" si="85"/>
        <v>*</v>
      </c>
      <c r="BS901" s="19" t="str">
        <f t="shared" si="86"/>
        <v>*</v>
      </c>
      <c r="BT901" s="185" t="str">
        <f t="shared" si="87"/>
        <v/>
      </c>
    </row>
    <row r="902" spans="1:72">
      <c r="A902" s="47" t="str">
        <f t="shared" si="83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2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4"/>
        <v>Aderente</v>
      </c>
      <c r="BR902" s="19" t="str">
        <f t="shared" si="85"/>
        <v>*</v>
      </c>
      <c r="BS902" s="19" t="str">
        <f t="shared" si="86"/>
        <v>*</v>
      </c>
      <c r="BT902" s="185" t="str">
        <f t="shared" si="87"/>
        <v/>
      </c>
    </row>
    <row r="903" spans="1:72">
      <c r="A903" s="47" t="str">
        <f t="shared" si="83"/>
        <v/>
      </c>
      <c r="B903" s="101"/>
      <c r="C903" s="134" t="str">
        <f>IF(BS_CONTROLE[[#This Row],[DATA]]="","",WEEKNUM(BS_CONTROLE[[#This Row],[DATA]]))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88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4"/>
        <v>Aderente</v>
      </c>
      <c r="BR903" s="19" t="str">
        <f t="shared" si="85"/>
        <v>*</v>
      </c>
      <c r="BS903" s="19" t="str">
        <f t="shared" si="86"/>
        <v>*</v>
      </c>
      <c r="BT903" s="185" t="str">
        <f t="shared" si="87"/>
        <v/>
      </c>
    </row>
    <row r="904" spans="1:72">
      <c r="A904" s="47" t="str">
        <f t="shared" ref="A904:A967" si="89">D904&amp;B904</f>
        <v/>
      </c>
      <c r="B904" s="101"/>
      <c r="C904" s="134" t="str">
        <f>IF(BS_CONTROLE[[#This Row],[DATA]]="","",WEEKNUM(BS_CONTROLE[[#This Row],[DATA]]))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0">IF(AND(BR904&lt;1,BS904&lt;1),"Produção e Intervalo",IF(BR904&lt;1,"Intervalo",IF(BS904&lt;1,"Produção","Aderente")))</f>
        <v>Aderente</v>
      </c>
      <c r="BR904" s="19" t="str">
        <f t="shared" ref="BR904:BR967" si="91">IF(OR(B904="",F904=""),"*",AY904/P904)</f>
        <v>*</v>
      </c>
      <c r="BS904" s="19" t="str">
        <f t="shared" ref="BS904:BS967" si="92">IF(OR(B904="",F904=""),"*",BA904/Q904)</f>
        <v>*</v>
      </c>
      <c r="BT904" s="185" t="str">
        <f t="shared" ref="BT904:BT967" si="93">IF(BN904="","",SUBSTITUTE(BM904," ","")&amp;SUBSTITUTE(BN904," ",""))</f>
        <v/>
      </c>
    </row>
    <row r="905" spans="1:72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88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>
      <c r="A965" s="47" t="str">
        <f t="shared" si="89"/>
        <v/>
      </c>
      <c r="B965" s="101"/>
      <c r="C965" s="134" t="str">
        <f>IF(BS_CONTROLE[[#This Row],[DATA]]="","",WEEKNUM(BS_CONTROLE[[#This Row],[DATA]]))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88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0"/>
        <v>Aderente</v>
      </c>
      <c r="BR965" s="19" t="str">
        <f t="shared" si="91"/>
        <v>*</v>
      </c>
      <c r="BS965" s="19" t="str">
        <f t="shared" si="92"/>
        <v>*</v>
      </c>
      <c r="BT965" s="185" t="str">
        <f t="shared" si="93"/>
        <v/>
      </c>
    </row>
    <row r="966" spans="1:72">
      <c r="A966" s="47" t="str">
        <f t="shared" si="89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88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0"/>
        <v>Aderente</v>
      </c>
      <c r="BR966" s="19" t="str">
        <f t="shared" si="91"/>
        <v>*</v>
      </c>
      <c r="BS966" s="19" t="str">
        <f t="shared" si="92"/>
        <v>*</v>
      </c>
      <c r="BT966" s="185" t="str">
        <f t="shared" si="93"/>
        <v/>
      </c>
    </row>
    <row r="967" spans="1:72">
      <c r="A967" s="47" t="str">
        <f t="shared" si="89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4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0"/>
        <v>Aderente</v>
      </c>
      <c r="BR967" s="19" t="str">
        <f t="shared" si="91"/>
        <v>*</v>
      </c>
      <c r="BS967" s="19" t="str">
        <f t="shared" si="92"/>
        <v>*</v>
      </c>
      <c r="BT967" s="185" t="str">
        <f t="shared" si="93"/>
        <v/>
      </c>
    </row>
    <row r="968" spans="1:72">
      <c r="A968" s="47" t="str">
        <f t="shared" ref="A968:A1001" si="95">D968&amp;B968</f>
        <v/>
      </c>
      <c r="B968" s="101"/>
      <c r="C968" s="134" t="str">
        <f>IF(BS_CONTROLE[[#This Row],[DATA]]="","",WEEKNUM(BS_CONTROLE[[#This Row],[DATA]]))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6">IF(AND(BR968&lt;1,BS968&lt;1),"Produção e Intervalo",IF(BR968&lt;1,"Intervalo",IF(BS968&lt;1,"Produção","Aderente")))</f>
        <v>Aderente</v>
      </c>
      <c r="BR968" s="19" t="str">
        <f t="shared" ref="BR968:BR1001" si="97">IF(OR(B968="",F968=""),"*",AY968/P968)</f>
        <v>*</v>
      </c>
      <c r="BS968" s="19" t="str">
        <f t="shared" ref="BS968:BS1001" si="98">IF(OR(B968="",F968=""),"*",BA968/Q968)</f>
        <v>*</v>
      </c>
      <c r="BT968" s="185" t="str">
        <f t="shared" ref="BT968:BT1001" si="99">IF(BN968="","",SUBSTITUTE(BM968," ","")&amp;SUBSTITUTE(BN968," ",""))</f>
        <v/>
      </c>
    </row>
    <row r="969" spans="1:72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>
      <c r="A999" s="47" t="str">
        <f t="shared" si="95"/>
        <v/>
      </c>
      <c r="B999" s="101"/>
      <c r="C999" s="134" t="str">
        <f>IF(BS_CONTROLE[[#This Row],[DATA]]="","",WEEKNUM(BS_CONTROLE[[#This Row],[DATA]]))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4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6"/>
        <v>Aderente</v>
      </c>
      <c r="BR999" s="19" t="str">
        <f t="shared" si="97"/>
        <v>*</v>
      </c>
      <c r="BS999" s="19" t="str">
        <f t="shared" si="98"/>
        <v>*</v>
      </c>
      <c r="BT999" s="185" t="str">
        <f t="shared" si="99"/>
        <v/>
      </c>
    </row>
    <row r="1000" spans="1:72">
      <c r="A1000" s="47" t="str">
        <f t="shared" si="95"/>
        <v/>
      </c>
      <c r="B1000" s="101"/>
      <c r="C1000" s="134" t="str">
        <f>IF(BS_CONTROLE[[#This Row],[DATA]]="","",WEEKNUM(BS_CONTROLE[[#This Row],[DATA]]))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4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6"/>
        <v>Aderente</v>
      </c>
      <c r="BR1000" s="19" t="str">
        <f t="shared" si="97"/>
        <v>*</v>
      </c>
      <c r="BS1000" s="19" t="str">
        <f t="shared" si="98"/>
        <v>*</v>
      </c>
      <c r="BT1000" s="185" t="str">
        <f t="shared" si="99"/>
        <v/>
      </c>
    </row>
    <row r="1001" spans="1:72">
      <c r="A1001" s="47" t="str">
        <f t="shared" si="95"/>
        <v/>
      </c>
      <c r="B1001" s="101"/>
      <c r="C1001" s="134" t="str">
        <f>IF(BS_CONTROLE[[#This Row],[DATA]]="","",WEEKNUM(BS_CONTROLE[[#This Row],[DATA]]))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4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6"/>
        <v>Aderente</v>
      </c>
      <c r="BR1001" s="19" t="str">
        <f t="shared" si="97"/>
        <v>*</v>
      </c>
      <c r="BS1001" s="19" t="str">
        <f t="shared" si="98"/>
        <v>*</v>
      </c>
      <c r="BT1001" s="185" t="str">
        <f t="shared" si="99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0" t="s">
        <v>1887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56" t="s">
        <v>1888</v>
      </c>
      <c r="C4" s="156" t="s">
        <v>1889</v>
      </c>
      <c r="D4" s="156" t="s">
        <v>1890</v>
      </c>
      <c r="E4" s="156" t="s">
        <v>1891</v>
      </c>
      <c r="F4" s="156" t="s">
        <v>4</v>
      </c>
      <c r="G4" s="156" t="s">
        <v>1892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1893</v>
      </c>
      <c r="C6" s="157">
        <v>407867</v>
      </c>
      <c r="D6" s="157" t="s">
        <v>1894</v>
      </c>
      <c r="E6" s="157" t="s">
        <v>826</v>
      </c>
      <c r="F6" s="157" t="s">
        <v>1895</v>
      </c>
      <c r="G6" s="158"/>
    </row>
    <row r="7" spans="2:7">
      <c r="B7" s="177" t="s">
        <v>1896</v>
      </c>
      <c r="C7" s="177">
        <v>293644</v>
      </c>
      <c r="D7" s="177" t="s">
        <v>1897</v>
      </c>
      <c r="E7" s="177" t="s">
        <v>826</v>
      </c>
      <c r="F7" s="177" t="s">
        <v>1895</v>
      </c>
      <c r="G7" s="178" t="s">
        <v>1898</v>
      </c>
    </row>
    <row r="8" spans="2:7">
      <c r="B8" s="157" t="s">
        <v>1899</v>
      </c>
      <c r="C8" s="157">
        <v>256790</v>
      </c>
      <c r="D8" s="157" t="s">
        <v>1900</v>
      </c>
      <c r="E8" s="157" t="s">
        <v>827</v>
      </c>
      <c r="F8" s="157" t="s">
        <v>1901</v>
      </c>
      <c r="G8" s="158">
        <v>46357</v>
      </c>
    </row>
    <row r="9" spans="2:7" ht="29.25">
      <c r="B9" s="157" t="s">
        <v>1902</v>
      </c>
      <c r="C9" s="157"/>
      <c r="D9" s="157"/>
      <c r="E9" s="157" t="s">
        <v>827</v>
      </c>
      <c r="F9" s="157" t="s">
        <v>1901</v>
      </c>
      <c r="G9" s="158" t="s">
        <v>1903</v>
      </c>
    </row>
    <row r="10" spans="2:7">
      <c r="B10" s="157" t="s">
        <v>1904</v>
      </c>
      <c r="C10" s="157">
        <v>265193</v>
      </c>
      <c r="D10" s="157" t="s">
        <v>1905</v>
      </c>
      <c r="E10" s="157" t="s">
        <v>828</v>
      </c>
      <c r="F10" s="157" t="s">
        <v>54</v>
      </c>
      <c r="G10" s="157" t="s">
        <v>1906</v>
      </c>
    </row>
    <row r="11" spans="2:7">
      <c r="B11" s="157" t="s">
        <v>1907</v>
      </c>
      <c r="C11" s="157">
        <v>293716</v>
      </c>
      <c r="D11" s="157" t="s">
        <v>1908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1909</v>
      </c>
      <c r="C12" s="157">
        <v>257258</v>
      </c>
      <c r="D12" s="157" t="s">
        <v>1910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1911</v>
      </c>
      <c r="C13" s="157">
        <v>371147</v>
      </c>
      <c r="D13" s="157" t="s">
        <v>1912</v>
      </c>
      <c r="E13" s="157" t="s">
        <v>829</v>
      </c>
      <c r="F13" s="157" t="s">
        <v>71</v>
      </c>
      <c r="G13" s="157" t="s">
        <v>1906</v>
      </c>
    </row>
    <row r="14" spans="2:7">
      <c r="B14" s="157" t="s">
        <v>1913</v>
      </c>
      <c r="C14" s="157">
        <v>259230</v>
      </c>
      <c r="D14" s="157" t="s">
        <v>1914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1915</v>
      </c>
      <c r="C15" s="157">
        <v>370705</v>
      </c>
      <c r="D15" s="157"/>
      <c r="E15" s="157" t="s">
        <v>829</v>
      </c>
      <c r="F15" s="157" t="s">
        <v>71</v>
      </c>
      <c r="G15" s="157" t="s">
        <v>1906</v>
      </c>
    </row>
    <row r="16" spans="2:7" ht="29.25">
      <c r="B16" s="157" t="s">
        <v>1916</v>
      </c>
      <c r="C16" s="157">
        <v>258542</v>
      </c>
      <c r="D16" s="157" t="s">
        <v>1917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1918</v>
      </c>
      <c r="C17" s="157">
        <v>257050</v>
      </c>
      <c r="D17" s="157" t="s">
        <v>1919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2" t="s">
        <v>1920</v>
      </c>
      <c r="C2" s="242"/>
      <c r="D2" s="242"/>
      <c r="E2" s="242"/>
      <c r="F2" s="242"/>
      <c r="G2" s="242"/>
    </row>
    <row r="3" spans="2:7" ht="19.5" customHeight="1">
      <c r="B3" s="242"/>
      <c r="C3" s="242"/>
      <c r="D3" s="242"/>
      <c r="E3" s="242"/>
      <c r="F3" s="242"/>
      <c r="G3" s="242"/>
    </row>
    <row r="4" spans="2:7" ht="19.5" customHeight="1">
      <c r="B4" s="159" t="s">
        <v>686</v>
      </c>
      <c r="C4" s="159" t="s">
        <v>1921</v>
      </c>
      <c r="D4" s="159" t="s">
        <v>1922</v>
      </c>
      <c r="E4" s="159" t="s">
        <v>1923</v>
      </c>
      <c r="F4" s="156" t="s">
        <v>1924</v>
      </c>
      <c r="G4" s="159" t="s">
        <v>1925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1926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1927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1926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1926</v>
      </c>
      <c r="G9" s="192" t="s">
        <v>1928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1926</v>
      </c>
      <c r="G10" s="162"/>
    </row>
    <row r="11" spans="2:7" ht="19.5" customHeight="1">
      <c r="B11" s="162" t="s">
        <v>1929</v>
      </c>
      <c r="C11" s="162">
        <v>9038</v>
      </c>
      <c r="D11" s="163">
        <v>46070</v>
      </c>
      <c r="E11" s="162">
        <v>9637</v>
      </c>
      <c r="F11" s="164" t="s">
        <v>1930</v>
      </c>
      <c r="G11" s="162"/>
    </row>
    <row r="12" spans="2:7" ht="19.5" customHeight="1">
      <c r="B12" s="162" t="s">
        <v>752</v>
      </c>
      <c r="C12" s="162" t="s">
        <v>1931</v>
      </c>
      <c r="D12" s="163">
        <v>46066</v>
      </c>
      <c r="E12" s="162">
        <v>9500</v>
      </c>
      <c r="F12" s="164" t="s">
        <v>1932</v>
      </c>
      <c r="G12" s="162"/>
    </row>
    <row r="13" spans="2:7" ht="19.5" customHeight="1">
      <c r="B13" s="162" t="s">
        <v>752</v>
      </c>
      <c r="C13" s="162" t="s">
        <v>1933</v>
      </c>
      <c r="D13" s="163">
        <v>46066</v>
      </c>
      <c r="E13" s="162">
        <v>10500</v>
      </c>
      <c r="F13" s="164" t="s">
        <v>1932</v>
      </c>
      <c r="G13" s="162"/>
    </row>
    <row r="14" spans="2:7" ht="19.5" customHeight="1">
      <c r="B14" s="162" t="s">
        <v>752</v>
      </c>
      <c r="C14" s="162" t="s">
        <v>1934</v>
      </c>
      <c r="D14" s="163">
        <v>46066</v>
      </c>
      <c r="E14" s="162">
        <v>9000</v>
      </c>
      <c r="F14" s="164" t="s">
        <v>1932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3" t="s">
        <v>1935</v>
      </c>
      <c r="D5" s="244"/>
      <c r="E5" s="244"/>
      <c r="F5" s="244"/>
      <c r="G5" s="244"/>
      <c r="H5" s="244"/>
      <c r="I5" s="244"/>
      <c r="J5" s="245"/>
      <c r="K5" s="246" t="s">
        <v>1936</v>
      </c>
      <c r="L5" s="247"/>
      <c r="M5" s="247"/>
      <c r="N5" s="247"/>
      <c r="O5" s="248" t="s">
        <v>1937</v>
      </c>
      <c r="P5" s="249"/>
    </row>
    <row r="6" spans="1:16" s="73" customFormat="1" ht="15" customHeight="1">
      <c r="A6" s="65" t="s">
        <v>1938</v>
      </c>
      <c r="B6" s="74" t="s">
        <v>1939</v>
      </c>
      <c r="C6" s="75" t="s">
        <v>995</v>
      </c>
      <c r="D6" s="76" t="s">
        <v>996</v>
      </c>
      <c r="E6" s="75" t="s">
        <v>1940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1941</v>
      </c>
      <c r="M6" s="79" t="s">
        <v>611</v>
      </c>
      <c r="N6" s="80" t="s">
        <v>990</v>
      </c>
      <c r="O6" s="154" t="s">
        <v>1033</v>
      </c>
      <c r="P6" s="132" t="s">
        <v>1942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1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1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ZKE-ZEM</v>
      </c>
      <c r="M587" s="82">
        <f>IF(SP_SUL!AP587="","*",SP_SUL!AP587)</f>
        <v>149</v>
      </c>
      <c r="N587" s="82" t="str">
        <f>IF(SP_SUL!AM587="","*",SP_SUL!AM587)</f>
        <v>ZKE-ZEM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1</v>
      </c>
      <c r="P588" s="145" t="str">
        <f>IF($A$2=1,IF(SP_SUL!BJ588="","*",SP_SUL!BJ588),IF(SP_SUL!BK588="","*",SP_SUL!BK588))</f>
        <v>*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1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0"/>
      <c r="B1" s="251"/>
      <c r="C1" s="252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3" t="s">
        <v>1043</v>
      </c>
      <c r="Q1" s="254"/>
      <c r="R1" s="110"/>
      <c r="S1" s="83"/>
      <c r="T1" s="85"/>
      <c r="U1" s="255" t="s">
        <v>1943</v>
      </c>
      <c r="V1" s="255"/>
      <c r="W1" s="255"/>
    </row>
    <row r="2" spans="1:23" ht="15" customHeight="1">
      <c r="A2" s="86" t="s">
        <v>1944</v>
      </c>
      <c r="B2" s="86" t="s">
        <v>1939</v>
      </c>
      <c r="C2" s="86" t="s">
        <v>411</v>
      </c>
      <c r="D2" s="87" t="s">
        <v>995</v>
      </c>
      <c r="E2" s="87" t="s">
        <v>4</v>
      </c>
      <c r="F2" s="87" t="s">
        <v>1938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1945</v>
      </c>
      <c r="T2" s="90" t="s">
        <v>998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 t="str">
        <f ca="1">_xlfn.XLOOKUP(G6&amp;$W$2,BS_CONTROLE[CHAVE],BS_CONTROLE[Quantidade_11],"-")</f>
        <v>-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 t="str">
        <f ca="1">_xlfn.XLOOKUP(G9&amp;$U$2,BS_CONTROLE[CHAVE],BS_CONTROLE[Quantidade_11],"-")</f>
        <v>-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2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>
        <f ca="1">_xlfn.XLOOKUP(G10&amp;$W$2,BS_CONTROLE[CHAVE],BS_CONTROLE[Quantidade_11],"-")</f>
        <v>3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>
        <f ca="1">_xlfn.XLOOKUP(G18&amp;$W$2,BS_CONTROLE[CHAVE],BS_CONTROLE[Quantidade_11],"-")</f>
        <v>130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>
        <f ca="1">_xlfn.XLOOKUP(G24&amp;$W$2,BS_CONTROLE[CHAVE],BS_CONTROLE[Quantidade_11],"-")</f>
        <v>560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 t="str">
        <f ca="1">_xlfn.XLOOKUP(G30&amp;$U$2,BS_CONTROLE[CHAVE],BS_CONTROLE[Quantidade_11],"-")</f>
        <v>-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1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 t="str">
        <f ca="1">_xlfn.XLOOKUP(G31&amp;$U$2,BS_CONTROLE[CHAVE],BS_CONTROLE[Quantidade_11],"-")</f>
        <v>-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0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 t="str">
        <f ca="1">_xlfn.XLOOKUP(G33&amp;$U$2,BS_CONTROLE[CHAVE],BS_CONTROLE[Quantidade_11],"-")</f>
        <v>-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3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2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>
        <f ca="1">_xlfn.XLOOKUP(G43&amp;$W$2,BS_CONTROLE[CHAVE],BS_CONTROLE[Quantidade_11],"-")</f>
        <v>3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0</v>
      </c>
      <c r="W44" s="136">
        <f ca="1">_xlfn.XLOOKUP(G44&amp;$W$2,BS_CONTROLE[CHAVE],BS_CONTROLE[Quantidade_11],"-")</f>
        <v>3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 t="str">
        <f ca="1">_xlfn.XLOOKUP(G45&amp;$U$2,BS_CONTROLE[CHAVE],BS_CONTROLE[Quantidade_11],"-")</f>
        <v>-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2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 t="str">
        <f ca="1">_xlfn.XLOOKUP(G53&amp;$V$2,BS_CONTROLE[CHAVE],BS_CONTROLE[Quantidade_11],"-")</f>
        <v>-</v>
      </c>
      <c r="W53" s="136">
        <f ca="1">_xlfn.XLOOKUP(G53&amp;$W$2,BS_CONTROLE[CHAVE],BS_CONTROLE[Quantidade_11],"-")</f>
        <v>130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>
        <f ca="1">_xlfn.XLOOKUP(G57&amp;$W$2,BS_CONTROLE[CHAVE],BS_CONTROLE[Quantidade_11],"-")</f>
        <v>560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 t="str">
        <f ca="1">_xlfn.XLOOKUP(G58&amp;$U$2,BS_CONTROLE[CHAVE],BS_CONTROLE[Quantidade_11],"-")</f>
        <v>-</v>
      </c>
      <c r="V58" s="136" t="str">
        <f ca="1">_xlfn.XLOOKUP(G58&amp;$V$2,BS_CONTROLE[CHAVE],BS_CONTROLE[Quantidade_11],"-")</f>
        <v>-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 t="str">
        <f ca="1">_xlfn.XLOOKUP(G60&amp;$U$2,BS_CONTROLE[CHAVE],BS_CONTROLE[Quantidade_11],"-")</f>
        <v>-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 t="str">
        <f ca="1">_xlfn.XLOOKUP(G61&amp;$U$2,BS_CONTROLE[CHAVE],BS_CONTROLE[Quantidade_11],"-")</f>
        <v>-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 t="str">
        <f ca="1">_xlfn.XLOOKUP(G62&amp;$U$2,BS_CONTROLE[CHAVE],BS_CONTROLE[Quantidade_11],"-")</f>
        <v>-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 t="str">
        <f ca="1">_xlfn.XLOOKUP(G69&amp;$U$2,BS_CONTROLE[CHAVE],BS_CONTROLE[Quantidade_11],"-")</f>
        <v>-</v>
      </c>
      <c r="V69" s="136" t="str">
        <f ca="1">_xlfn.XLOOKUP(G69&amp;$V$2,BS_CONTROLE[CHAVE],BS_CONTROLE[Quantidade_11],"-")</f>
        <v>-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3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 t="str">
        <f ca="1">_xlfn.XLOOKUP(G75&amp;$U$2,BS_CONTROLE[CHAVE],BS_CONTROLE[Quantidade_11],"-")</f>
        <v>-</v>
      </c>
      <c r="V75" s="136">
        <f ca="1">_xlfn.XLOOKUP(G75&amp;$V$2,BS_CONTROLE[CHAVE],BS_CONTROLE[Quantidade_11],"-")</f>
        <v>0</v>
      </c>
      <c r="W75" s="136">
        <f ca="1">_xlfn.XLOOKUP(G75&amp;$W$2,BS_CONTROLE[CHAVE],BS_CONTROLE[Quantidade_11],"-")</f>
        <v>3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 t="str">
        <f ca="1">_xlfn.XLOOKUP(G76&amp;$U$2,BS_CONTROLE[CHAVE],BS_CONTROLE[Quantidade_11],"-")</f>
        <v>-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3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 t="str">
        <f ca="1">_xlfn.XLOOKUP(G77&amp;$U$2,BS_CONTROLE[CHAVE],BS_CONTROLE[Quantidade_11],"-")</f>
        <v>-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2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130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560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 t="str">
        <f ca="1">_xlfn.XLOOKUP(G92&amp;$U$2,BS_CONTROLE[CHAVE],BS_CONTROLE[Quantidade_11],"-")</f>
        <v>-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40</v>
      </c>
      <c r="W96" s="136">
        <f ca="1">_xlfn.XLOOKUP(G96&amp;$W$2,BS_CONTROLE[CHAVE],BS_CONTROLE[Quantidade_11],"-")</f>
        <v>45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3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 t="str">
        <f ca="1">_xlfn.XLOOKUP(G102&amp;$U$2,BS_CONTROLE[CHAVE],BS_CONTROLE[Quantidade_11],"-")</f>
        <v>-</v>
      </c>
      <c r="V102" s="136">
        <f ca="1">_xlfn.XLOOKUP(G102&amp;$V$2,BS_CONTROLE[CHAVE],BS_CONTROLE[Quantidade_11],"-")</f>
        <v>0</v>
      </c>
      <c r="W102" s="136">
        <f ca="1">_xlfn.XLOOKUP(G102&amp;$W$2,BS_CONTROLE[CHAVE],BS_CONTROLE[Quantidade_11],"-")</f>
        <v>3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3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 t="str">
        <f ca="1">_xlfn.XLOOKUP(G104&amp;$U$2,BS_CONTROLE[CHAVE],BS_CONTROLE[Quantidade_11],"-")</f>
        <v>-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2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0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>
        <f ca="1">_xlfn.XLOOKUP(G112&amp;$W$2,BS_CONTROLE[CHAVE],BS_CONTROLE[Quantidade_11],"-")</f>
        <v>130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560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1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 t="str">
        <f ca="1">_xlfn.XLOOKUP(G120&amp;$U$2,BS_CONTROLE[CHAVE],BS_CONTROLE[Quantidade_11],"-")</f>
        <v>-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40</v>
      </c>
      <c r="W122" s="136">
        <f ca="1">_xlfn.XLOOKUP(G122&amp;$W$2,BS_CONTROLE[CHAVE],BS_CONTROLE[Quantidade_11],"-")</f>
        <v>45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 t="str">
        <f ca="1">_xlfn.XLOOKUP(G125&amp;$U$2,BS_CONTROLE[CHAVE],BS_CONTROLE[Quantidade_11],"-")</f>
        <v>-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3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>
        <f ca="1">_xlfn.XLOOKUP(G128&amp;$W$2,BS_CONTROLE[CHAVE],BS_CONTROLE[Quantidade_11],"-")</f>
        <v>3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 t="str">
        <f ca="1">_xlfn.XLOOKUP(G129&amp;$U$2,BS_CONTROLE[CHAVE],BS_CONTROLE[Quantidade_11],"-")</f>
        <v>-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3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2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 t="str">
        <f ca="1">_xlfn.XLOOKUP(G133&amp;$U$2,BS_CONTROLE[CHAVE],BS_CONTROLE[Quantidade_11],"-")</f>
        <v>-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 t="str">
        <f ca="1">_xlfn.XLOOKUP(G134&amp;$U$2,BS_CONTROLE[CHAVE],BS_CONTROLE[Quantidade_11],"-")</f>
        <v>-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>
        <f ca="1">_xlfn.XLOOKUP(G139&amp;$W$2,BS_CONTROLE[CHAVE],BS_CONTROLE[Quantidade_11],"-")</f>
        <v>130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560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1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40</v>
      </c>
      <c r="W152" s="136">
        <f ca="1">_xlfn.XLOOKUP(G152&amp;$W$2,BS_CONTROLE[CHAVE],BS_CONTROLE[Quantidade_11],"-")</f>
        <v>45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 t="str">
        <f ca="1">_xlfn.XLOOKUP(G155&amp;$U$2,BS_CONTROLE[CHAVE],BS_CONTROLE[Quantidade_11],"-")</f>
        <v>-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 t="str">
        <f ca="1">_xlfn.XLOOKUP(G156&amp;$U$2,BS_CONTROLE[CHAVE],BS_CONTROLE[Quantidade_11],"-")</f>
        <v>-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3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3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 t="str">
        <f ca="1">_xlfn.XLOOKUP(G160&amp;$U$2,BS_CONTROLE[CHAVE],BS_CONTROLE[Quantidade_11],"-")</f>
        <v>-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2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>
        <f ca="1">_xlfn.XLOOKUP(G171&amp;$W$2,BS_CONTROLE[CHAVE],BS_CONTROLE[Quantidade_11],"-")</f>
        <v>560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 t="str">
        <f ca="1">_xlfn.XLOOKUP(G173&amp;$U$2,BS_CONTROLE[CHAVE],BS_CONTROLE[Quantidade_11],"-")</f>
        <v>-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>
        <f ca="1">_xlfn.XLOOKUP(G176&amp;$W$2,BS_CONTROLE[CHAVE],BS_CONTROLE[Quantidade_11],"-")</f>
        <v>0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 t="str">
        <f ca="1">_xlfn.XLOOKUP(G179&amp;$U$2,BS_CONTROLE[CHAVE],BS_CONTROLE[Quantidade_11],"-")</f>
        <v>-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40</v>
      </c>
      <c r="W186" s="136">
        <f ca="1">_xlfn.XLOOKUP(G186&amp;$W$2,BS_CONTROLE[CHAVE],BS_CONTROLE[Quantidade_11],"-")</f>
        <v>45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3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40</v>
      </c>
      <c r="W192" s="136">
        <f ca="1">_xlfn.XLOOKUP(G192&amp;$W$2,BS_CONTROLE[CHAVE],BS_CONTROLE[Quantidade_11],"-")</f>
        <v>45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3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 t="str">
        <f ca="1">_xlfn.XLOOKUP(G194&amp;$U$2,BS_CONTROLE[CHAVE],BS_CONTROLE[Quantidade_11],"-")</f>
        <v>-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2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>
        <f ca="1">_xlfn.XLOOKUP(G200&amp;$W$2,BS_CONTROLE[CHAVE],BS_CONTROLE[Quantidade_11],"-")</f>
        <v>130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>
        <f ca="1">_xlfn.XLOOKUP(G204&amp;$W$2,BS_CONTROLE[CHAVE],BS_CONTROLE[Quantidade_11],"-")</f>
        <v>560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 t="str">
        <f ca="1">_xlfn.XLOOKUP(G207&amp;$U$2,BS_CONTROLE[CHAVE],BS_CONTROLE[Quantidade_11],"-")</f>
        <v>-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1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40</v>
      </c>
      <c r="W216" s="136">
        <f ca="1">_xlfn.XLOOKUP(G216&amp;$W$2,BS_CONTROLE[CHAVE],BS_CONTROLE[Quantidade_11],"-")</f>
        <v>45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3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3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2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0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>
        <f ca="1">_xlfn.XLOOKUP(G228&amp;$W$2,BS_CONTROLE[CHAVE],BS_CONTROLE[Quantidade_11],"-")</f>
        <v>130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312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560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1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>
        <f ca="1">_xlfn.XLOOKUP(G237&amp;$W$2,BS_CONTROLE[CHAVE],BS_CONTROLE[Quantidade_11],"-")</f>
        <v>0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40</v>
      </c>
      <c r="W249" s="136">
        <f ca="1">_xlfn.XLOOKUP(G249&amp;$W$2,BS_CONTROLE[CHAVE],BS_CONTROLE[Quantidade_11],"-")</f>
        <v>45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 t="str">
        <f ca="1">_xlfn.XLOOKUP(G250&amp;$U$2,BS_CONTROLE[CHAVE],BS_CONTROLE[Quantidade_11],"-")</f>
        <v>-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3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3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 t="str">
        <f ca="1">_xlfn.XLOOKUP(G254&amp;$U$2,BS_CONTROLE[CHAVE],BS_CONTROLE[Quantidade_11],"-")</f>
        <v>-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2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>
        <f ca="1">_xlfn.XLOOKUP(G261&amp;$W$2,BS_CONTROLE[CHAVE],BS_CONTROLE[Quantidade_11],"-")</f>
        <v>130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0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312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 t="str">
        <f ca="1">_xlfn.XLOOKUP(G266&amp;$U$2,BS_CONTROLE[CHAVE],BS_CONTROLE[Quantidade_11],"-")</f>
        <v>-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 t="str">
        <f ca="1">_xlfn.XLOOKUP(G267&amp;$U$2,BS_CONTROLE[CHAVE],BS_CONTROLE[Quantidade_11],"-")</f>
        <v>-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560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1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 t="str">
        <f ca="1">_xlfn.XLOOKUP(G272&amp;$U$2,BS_CONTROLE[CHAVE],BS_CONTROLE[Quantidade_11],"-")</f>
        <v>-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40</v>
      </c>
      <c r="W276" s="136">
        <f ca="1">_xlfn.XLOOKUP(G276&amp;$W$2,BS_CONTROLE[CHAVE],BS_CONTROLE[Quantidade_11],"-")</f>
        <v>45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 t="str">
        <f ca="1">_xlfn.XLOOKUP(G277&amp;$U$2,BS_CONTROLE[CHAVE],BS_CONTROLE[Quantidade_11],"-")</f>
        <v>-</v>
      </c>
      <c r="V277" s="136">
        <f ca="1">_xlfn.XLOOKUP(G277&amp;$V$2,BS_CONTROLE[CHAVE],BS_CONTROLE[Quantidade_11],"-")</f>
        <v>0</v>
      </c>
      <c r="W277" s="136">
        <f ca="1">_xlfn.XLOOKUP(G277&amp;$W$2,BS_CONTROLE[CHAVE],BS_CONTROLE[Quantidade_11],"-")</f>
        <v>3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 t="str">
        <f ca="1">_xlfn.XLOOKUP(G278&amp;$U$2,BS_CONTROLE[CHAVE],BS_CONTROLE[Quantidade_11],"-")</f>
        <v>-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3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3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2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130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560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 t="str">
        <f ca="1">_xlfn.XLOOKUP(G294&amp;$U$2,BS_CONTROLE[CHAVE],BS_CONTROLE[Quantidade_11],"-")</f>
        <v>-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1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40</v>
      </c>
      <c r="W301" s="136">
        <f ca="1">_xlfn.XLOOKUP(G301&amp;$W$2,BS_CONTROLE[CHAVE],BS_CONTROLE[Quantidade_11],"-")</f>
        <v>45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3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 t="str">
        <f ca="1">_xlfn.XLOOKUP(G305&amp;$U$2,BS_CONTROLE[CHAVE],BS_CONTROLE[Quantidade_11],"-")</f>
        <v>-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3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 t="str">
        <f ca="1">_xlfn.XLOOKUP(G306&amp;$U$2,BS_CONTROLE[CHAVE],BS_CONTROLE[Quantidade_11],"-")</f>
        <v>-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2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>
        <f ca="1">_xlfn.XLOOKUP(G312&amp;$W$2,BS_CONTROLE[CHAVE],BS_CONTROLE[Quantidade_11],"-")</f>
        <v>130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1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560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>
        <f ca="1">_xlfn.XLOOKUP(G321&amp;$W$2,BS_CONTROLE[CHAVE],BS_CONTROLE[Quantidade_11],"-")</f>
        <v>0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 t="str">
        <f ca="1">_xlfn.XLOOKUP(G324&amp;$U$2,BS_CONTROLE[CHAVE],BS_CONTROLE[Quantidade_11],"-")</f>
        <v>-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 t="str">
        <f ca="1">_xlfn.XLOOKUP(G325&amp;$U$2,BS_CONTROLE[CHAVE],BS_CONTROLE[Quantidade_11],"-")</f>
        <v>-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 t="str">
        <f ca="1">_xlfn.XLOOKUP(G341&amp;$U$2,BS_CONTROLE[CHAVE],BS_CONTROLE[Quantidade_11],"-")</f>
        <v>-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3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 t="str">
        <f ca="1">_xlfn.XLOOKUP(G344&amp;$U$2,BS_CONTROLE[CHAVE],BS_CONTROLE[Quantidade_11],"-")</f>
        <v>-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 t="str">
        <f ca="1">_xlfn.XLOOKUP(G346&amp;$U$2,BS_CONTROLE[CHAVE],BS_CONTROLE[Quantidade_11],"-")</f>
        <v>-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2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1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>
        <f ca="1">_xlfn.XLOOKUP(G357&amp;$W$2,BS_CONTROLE[CHAVE],BS_CONTROLE[Quantidade_11],"-")</f>
        <v>560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 t="str">
        <f ca="1">_xlfn.XLOOKUP(G358&amp;$U$2,BS_CONTROLE[CHAVE],BS_CONTROLE[Quantidade_11],"-")</f>
        <v>-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 t="str">
        <f ca="1">_xlfn.XLOOKUP(G359&amp;$U$2,BS_CONTROLE[CHAVE],BS_CONTROLE[Quantidade_11],"-")</f>
        <v>-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 t="str">
        <f ca="1">_xlfn.XLOOKUP(G361&amp;$U$2,BS_CONTROLE[CHAVE],BS_CONTROLE[Quantidade_11],"-")</f>
        <v>-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 t="str">
        <f ca="1">_xlfn.XLOOKUP(G362&amp;$U$2,BS_CONTROLE[CHAVE],BS_CONTROLE[Quantidade_11],"-")</f>
        <v>-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 t="str">
        <f ca="1">_xlfn.XLOOKUP(G365&amp;$U$2,BS_CONTROLE[CHAVE],BS_CONTROLE[Quantidade_11],"-")</f>
        <v>-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3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 t="str">
        <f ca="1">_xlfn.XLOOKUP(G370&amp;$U$2,BS_CONTROLE[CHAVE],BS_CONTROLE[Quantidade_11],"-")</f>
        <v>-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3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2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130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1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1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>
        <f ca="1">_xlfn.XLOOKUP(G383&amp;$W$2,BS_CONTROLE[CHAVE],BS_CONTROLE[Quantidade_11],"-")</f>
        <v>560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 t="str">
        <f ca="1">_xlfn.XLOOKUP(G384&amp;$U$2,BS_CONTROLE[CHAVE],BS_CONTROLE[Quantidade_11],"-")</f>
        <v>-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 t="str">
        <f ca="1">_xlfn.XLOOKUP(G385&amp;$U$2,BS_CONTROLE[CHAVE],BS_CONTROLE[Quantidade_11],"-")</f>
        <v>-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 t="str">
        <f ca="1">_xlfn.XLOOKUP(G388&amp;$U$2,BS_CONTROLE[CHAVE],BS_CONTROLE[Quantidade_11],"-")</f>
        <v>-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 t="str">
        <f ca="1">_xlfn.XLOOKUP(G391&amp;$U$2,BS_CONTROLE[CHAVE],BS_CONTROLE[Quantidade_11],"-")</f>
        <v>-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 t="str">
        <f ca="1">_xlfn.XLOOKUP(G393&amp;$U$2,BS_CONTROLE[CHAVE],BS_CONTROLE[Quantidade_11],"-")</f>
        <v>-</v>
      </c>
      <c r="V393" s="136">
        <f ca="1">_xlfn.XLOOKUP(G393&amp;$V$2,BS_CONTROLE[CHAVE],BS_CONTROLE[Quantidade_11],"-")</f>
        <v>0</v>
      </c>
      <c r="W393" s="136">
        <f ca="1">_xlfn.XLOOKUP(G393&amp;$W$2,BS_CONTROLE[CHAVE],BS_CONTROLE[Quantidade_11],"-")</f>
        <v>3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 t="str">
        <f ca="1">_xlfn.XLOOKUP(G397&amp;$U$2,BS_CONTROLE[CHAVE],BS_CONTROLE[Quantidade_11],"-")</f>
        <v>-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 t="str">
        <f ca="1">_xlfn.XLOOKUP(G398&amp;$U$2,BS_CONTROLE[CHAVE],BS_CONTROLE[Quantidade_11],"-")</f>
        <v>-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2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>
        <f ca="1">_xlfn.XLOOKUP(G402&amp;$W$2,BS_CONTROLE[CHAVE],BS_CONTROLE[Quantidade_11],"-")</f>
        <v>130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>
        <f ca="1">_xlfn.XLOOKUP(G409&amp;$W$2,BS_CONTROLE[CHAVE],BS_CONTROLE[Quantidade_11],"-")</f>
        <v>560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 t="str">
        <f ca="1">_xlfn.XLOOKUP(G417&amp;$U$2,BS_CONTROLE[CHAVE],BS_CONTROLE[Quantidade_11],"-")</f>
        <v>-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 t="str">
        <f ca="1">_xlfn.XLOOKUP(G421&amp;$U$2,BS_CONTROLE[CHAVE],BS_CONTROLE[Quantidade_11],"-")</f>
        <v>-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1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40</v>
      </c>
      <c r="W428" s="136">
        <f ca="1">_xlfn.XLOOKUP(G428&amp;$W$2,BS_CONTROLE[CHAVE],BS_CONTROLE[Quantidade_11],"-")</f>
        <v>45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 t="str">
        <f ca="1">_xlfn.XLOOKUP(G429&amp;$U$2,BS_CONTROLE[CHAVE],BS_CONTROLE[Quantidade_11],"-")</f>
        <v>-</v>
      </c>
      <c r="V429" s="136">
        <f ca="1">_xlfn.XLOOKUP(G429&amp;$V$2,BS_CONTROLE[CHAVE],BS_CONTROLE[Quantidade_11],"-")</f>
        <v>0</v>
      </c>
      <c r="W429" s="136">
        <f ca="1">_xlfn.XLOOKUP(G429&amp;$W$2,BS_CONTROLE[CHAVE],BS_CONTROLE[Quantidade_11],"-")</f>
        <v>3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1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 t="str">
        <f ca="1">_xlfn.XLOOKUP(G432&amp;$U$2,BS_CONTROLE[CHAVE],BS_CONTROLE[Quantidade_11],"-")</f>
        <v>-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3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 t="str">
        <f ca="1">_xlfn.XLOOKUP(G433&amp;$U$2,BS_CONTROLE[CHAVE],BS_CONTROLE[Quantidade_11],"-")</f>
        <v>-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2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>
        <f ca="1">_xlfn.XLOOKUP(G438&amp;$W$2,BS_CONTROLE[CHAVE],BS_CONTROLE[Quantidade_11],"-")</f>
        <v>130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0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1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>
        <f ca="1">_xlfn.XLOOKUP(G445&amp;$W$2,BS_CONTROLE[CHAVE],BS_CONTROLE[Quantidade_11],"-")</f>
        <v>560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 t="str">
        <f ca="1">_xlfn.XLOOKUP(G447&amp;$U$2,BS_CONTROLE[CHAVE],BS_CONTROLE[Quantidade_11],"-")</f>
        <v>-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 t="str">
        <f ca="1">_xlfn.XLOOKUP(G448&amp;$U$2,BS_CONTROLE[CHAVE],BS_CONTROLE[Quantidade_11],"-")</f>
        <v>-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 t="str">
        <f ca="1">_xlfn.XLOOKUP(G450&amp;$U$2,BS_CONTROLE[CHAVE],BS_CONTROLE[Quantidade_11],"-")</f>
        <v>-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 t="str">
        <f ca="1">_xlfn.XLOOKUP(G451&amp;$U$2,BS_CONTROLE[CHAVE],BS_CONTROLE[Quantidade_11],"-")</f>
        <v>-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 t="str">
        <f ca="1">_xlfn.XLOOKUP(G452&amp;$U$2,BS_CONTROLE[CHAVE],BS_CONTROLE[Quantidade_11],"-")</f>
        <v>-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 t="str">
        <f ca="1">_xlfn.XLOOKUP(G453&amp;$U$2,BS_CONTROLE[CHAVE],BS_CONTROLE[Quantidade_11],"-")</f>
        <v>-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 t="str">
        <f ca="1">_xlfn.XLOOKUP(G454&amp;$U$2,BS_CONTROLE[CHAVE],BS_CONTROLE[Quantidade_11],"-")</f>
        <v>-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1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40</v>
      </c>
      <c r="W458" s="136">
        <f ca="1">_xlfn.XLOOKUP(G458&amp;$W$2,BS_CONTROLE[CHAVE],BS_CONTROLE[Quantidade_11],"-")</f>
        <v>45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 t="str">
        <f ca="1">_xlfn.XLOOKUP(G459&amp;$U$2,BS_CONTROLE[CHAVE],BS_CONTROLE[Quantidade_11],"-")</f>
        <v>-</v>
      </c>
      <c r="V459" s="136">
        <f ca="1">_xlfn.XLOOKUP(G459&amp;$V$2,BS_CONTROLE[CHAVE],BS_CONTROLE[Quantidade_11],"-")</f>
        <v>0</v>
      </c>
      <c r="W459" s="136">
        <f ca="1">_xlfn.XLOOKUP(G459&amp;$W$2,BS_CONTROLE[CHAVE],BS_CONTROLE[Quantidade_11],"-")</f>
        <v>3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1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 t="str">
        <f ca="1">_xlfn.XLOOKUP(G463&amp;$U$2,BS_CONTROLE[CHAVE],BS_CONTROLE[Quantidade_11],"-")</f>
        <v>-</v>
      </c>
      <c r="V463" s="136">
        <f ca="1">_xlfn.XLOOKUP(G463&amp;$V$2,BS_CONTROLE[CHAVE],BS_CONTROLE[Quantidade_11],"-")</f>
        <v>0</v>
      </c>
      <c r="W463" s="136">
        <f ca="1">_xlfn.XLOOKUP(G463&amp;$W$2,BS_CONTROLE[CHAVE],BS_CONTROLE[Quantidade_11],"-")</f>
        <v>3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 t="str">
        <f ca="1">_xlfn.XLOOKUP(G464&amp;$U$2,BS_CONTROLE[CHAVE],BS_CONTROLE[Quantidade_11],"-")</f>
        <v>-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2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>
        <f ca="1">_xlfn.XLOOKUP(G468&amp;$W$2,BS_CONTROLE[CHAVE],BS_CONTROLE[Quantidade_11],"-")</f>
        <v>130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>
        <f ca="1">_xlfn.XLOOKUP(G474&amp;$W$2,BS_CONTROLE[CHAVE],BS_CONTROLE[Quantidade_11],"-")</f>
        <v>560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 t="str">
        <f ca="1">_xlfn.XLOOKUP(G475&amp;$U$2,BS_CONTROLE[CHAVE],BS_CONTROLE[Quantidade_11],"-")</f>
        <v>-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 t="str">
        <f ca="1">_xlfn.XLOOKUP(G476&amp;$U$2,BS_CONTROLE[CHAVE],BS_CONTROLE[Quantidade_11],"-")</f>
        <v>-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312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1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 t="str">
        <f ca="1">_xlfn.XLOOKUP(G484&amp;$U$2,BS_CONTROLE[CHAVE],BS_CONTROLE[Quantidade_11],"-")</f>
        <v>-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 t="str">
        <f ca="1">_xlfn.XLOOKUP(G485&amp;$U$2,BS_CONTROLE[CHAVE],BS_CONTROLE[Quantidade_11],"-")</f>
        <v>-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 t="str">
        <f ca="1">_xlfn.XLOOKUP(G486&amp;$U$2,BS_CONTROLE[CHAVE],BS_CONTROLE[Quantidade_11],"-")</f>
        <v>-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 t="str">
        <f ca="1">_xlfn.XLOOKUP(G488&amp;$U$2,BS_CONTROLE[CHAVE],BS_CONTROLE[Quantidade_11],"-")</f>
        <v>-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1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 t="str">
        <f ca="1">_xlfn.XLOOKUP(G493&amp;$U$2,BS_CONTROLE[CHAVE],BS_CONTROLE[Quantidade_11],"-")</f>
        <v>-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40</v>
      </c>
      <c r="W495" s="136">
        <f ca="1">_xlfn.XLOOKUP(G495&amp;$W$2,BS_CONTROLE[CHAVE],BS_CONTROLE[Quantidade_11],"-")</f>
        <v>45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 t="str">
        <f ca="1">_xlfn.XLOOKUP(G496&amp;$U$2,BS_CONTROLE[CHAVE],BS_CONTROLE[Quantidade_11],"-")</f>
        <v>-</v>
      </c>
      <c r="V496" s="136">
        <f ca="1">_xlfn.XLOOKUP(G496&amp;$V$2,BS_CONTROLE[CHAVE],BS_CONTROLE[Quantidade_11],"-")</f>
        <v>0</v>
      </c>
      <c r="W496" s="136">
        <f ca="1">_xlfn.XLOOKUP(G496&amp;$W$2,BS_CONTROLE[CHAVE],BS_CONTROLE[Quantidade_11],"-")</f>
        <v>3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 t="str">
        <f ca="1">_xlfn.XLOOKUP(G498&amp;$U$2,BS_CONTROLE[CHAVE],BS_CONTROLE[Quantidade_11],"-")</f>
        <v>-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2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>
        <f ca="1">_xlfn.XLOOKUP(G501&amp;$W$2,BS_CONTROLE[CHAVE],BS_CONTROLE[Quantidade_11],"-")</f>
        <v>130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>
        <f ca="1">_xlfn.XLOOKUP(G506&amp;$V$2,BS_CONTROLE[CHAVE],BS_CONTROLE[Quantidade_11],"-")</f>
        <v>0</v>
      </c>
      <c r="W506" s="136">
        <f ca="1">_xlfn.XLOOKUP(G506&amp;$W$2,BS_CONTROLE[CHAVE],BS_CONTROLE[Quantidade_11],"-")</f>
        <v>0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1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>
        <f ca="1">_xlfn.XLOOKUP(G512&amp;$W$2,BS_CONTROLE[CHAVE],BS_CONTROLE[Quantidade_11],"-")</f>
        <v>560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 t="str">
        <f ca="1">_xlfn.XLOOKUP(G513&amp;$U$2,BS_CONTROLE[CHAVE],BS_CONTROLE[Quantidade_11],"-")</f>
        <v>-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 t="str">
        <f ca="1">_xlfn.XLOOKUP(G514&amp;$U$2,BS_CONTROLE[CHAVE],BS_CONTROLE[Quantidade_11],"-")</f>
        <v>-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1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312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>
        <f ca="1">_xlfn.XLOOKUP(G518&amp;$W$2,BS_CONTROLE[CHAVE],BS_CONTROLE[Quantidade_11],"-")</f>
        <v>0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0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 t="str">
        <f ca="1">_xlfn.XLOOKUP(G520&amp;$U$2,BS_CONTROLE[CHAVE],BS_CONTROLE[Quantidade_11],"-")</f>
        <v>-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 t="str">
        <f ca="1">_xlfn.XLOOKUP(G521&amp;$U$2,BS_CONTROLE[CHAVE],BS_CONTROLE[Quantidade_11],"-")</f>
        <v>-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 t="str">
        <f ca="1">_xlfn.XLOOKUP(G522&amp;$U$2,BS_CONTROLE[CHAVE],BS_CONTROLE[Quantidade_11],"-")</f>
        <v>-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>
        <f ca="1">_xlfn.XLOOKUP(G524&amp;$W$2,BS_CONTROLE[CHAVE],BS_CONTROLE[Quantidade_11],"-")</f>
        <v>0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 t="str">
        <f ca="1">_xlfn.XLOOKUP(G525&amp;$U$2,BS_CONTROLE[CHAVE],BS_CONTROLE[Quantidade_11],"-")</f>
        <v>-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>
        <f ca="1">_xlfn.XLOOKUP(G527&amp;$W$2,BS_CONTROLE[CHAVE],BS_CONTROLE[Quantidade_11],"-")</f>
        <v>0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>
        <f ca="1">_xlfn.XLOOKUP(G533&amp;$W$2,BS_CONTROLE[CHAVE],BS_CONTROLE[Quantidade_11],"-")</f>
        <v>1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 t="str">
        <f ca="1">_xlfn.XLOOKUP(G534&amp;$U$2,BS_CONTROLE[CHAVE],BS_CONTROLE[Quantidade_11],"-")</f>
        <v>-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40</v>
      </c>
      <c r="W535" s="136">
        <f ca="1">_xlfn.XLOOKUP(G535&amp;$W$2,BS_CONTROLE[CHAVE],BS_CONTROLE[Quantidade_11],"-")</f>
        <v>45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 t="str">
        <f ca="1">_xlfn.XLOOKUP(G536&amp;$U$2,BS_CONTROLE[CHAVE],BS_CONTROLE[Quantidade_11],"-")</f>
        <v>-</v>
      </c>
      <c r="V536" s="136">
        <f ca="1">_xlfn.XLOOKUP(G536&amp;$V$2,BS_CONTROLE[CHAVE],BS_CONTROLE[Quantidade_11],"-")</f>
        <v>0</v>
      </c>
      <c r="W536" s="136">
        <f ca="1">_xlfn.XLOOKUP(G536&amp;$W$2,BS_CONTROLE[CHAVE],BS_CONTROLE[Quantidade_11],"-")</f>
        <v>3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 t="str">
        <f ca="1">_xlfn.XLOOKUP(G539&amp;$U$2,BS_CONTROLE[CHAVE],BS_CONTROLE[Quantidade_11],"-")</f>
        <v>-</v>
      </c>
      <c r="V539" s="136">
        <f ca="1">_xlfn.XLOOKUP(G539&amp;$V$2,BS_CONTROLE[CHAVE],BS_CONTROLE[Quantidade_11],"-")</f>
        <v>0</v>
      </c>
      <c r="W539" s="136">
        <f ca="1">_xlfn.XLOOKUP(G539&amp;$W$2,BS_CONTROLE[CHAVE],BS_CONTROLE[Quantidade_11],"-")</f>
        <v>3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 t="str">
        <f ca="1">_xlfn.XLOOKUP(G540&amp;$U$2,BS_CONTROLE[CHAVE],BS_CONTROLE[Quantidade_11],"-")</f>
        <v>-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2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1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>
        <f ca="1">_xlfn.XLOOKUP(G549&amp;$V$2,BS_CONTROLE[CHAVE],BS_CONTROLE[Quantidade_11],"-")</f>
        <v>0</v>
      </c>
      <c r="W549" s="136">
        <f ca="1">_xlfn.XLOOKUP(G549&amp;$W$2,BS_CONTROLE[CHAVE],BS_CONTROLE[Quantidade_11],"-")</f>
        <v>0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 t="str">
        <f ca="1">_xlfn.XLOOKUP(G551&amp;$U$2,BS_CONTROLE[CHAVE],BS_CONTROLE[Quantidade_11],"-")</f>
        <v>-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2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 t="str">
        <f ca="1">_xlfn.XLOOKUP(G552&amp;$U$2,BS_CONTROLE[CHAVE],BS_CONTROLE[Quantidade_11],"-")</f>
        <v>-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2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0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 t="str">
        <f ca="1">_xlfn.XLOOKUP(G555&amp;$U$2,BS_CONTROLE[CHAVE],BS_CONTROLE[Quantidade_11],"-")</f>
        <v>-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 t="str">
        <f ca="1">_xlfn.XLOOKUP(G556&amp;$U$2,BS_CONTROLE[CHAVE],BS_CONTROLE[Quantidade_11],"-")</f>
        <v>-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 t="str">
        <f ca="1">_xlfn.XLOOKUP(G557&amp;$U$2,BS_CONTROLE[CHAVE],BS_CONTROLE[Quantidade_11],"-")</f>
        <v>-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 t="str">
        <f ca="1">_xlfn.XLOOKUP(G558&amp;$U$2,BS_CONTROLE[CHAVE],BS_CONTROLE[Quantidade_11],"-")</f>
        <v>-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 t="str">
        <f ca="1">_xlfn.XLOOKUP(G559&amp;$U$2,BS_CONTROLE[CHAVE],BS_CONTROLE[Quantidade_11],"-")</f>
        <v>-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 t="str">
        <f ca="1">_xlfn.XLOOKUP(G560&amp;$U$2,BS_CONTROLE[CHAVE],BS_CONTROLE[Quantidade_11],"-")</f>
        <v>-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40</v>
      </c>
      <c r="W561" s="136">
        <f ca="1">_xlfn.XLOOKUP(G561&amp;$W$2,BS_CONTROLE[CHAVE],BS_CONTROLE[Quantidade_11],"-")</f>
        <v>45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 t="str">
        <f ca="1">_xlfn.XLOOKUP(G562&amp;$U$2,BS_CONTROLE[CHAVE],BS_CONTROLE[Quantidade_11],"-")</f>
        <v>-</v>
      </c>
      <c r="V562" s="136">
        <f ca="1">_xlfn.XLOOKUP(G562&amp;$V$2,BS_CONTROLE[CHAVE],BS_CONTROLE[Quantidade_11],"-")</f>
        <v>0</v>
      </c>
      <c r="W562" s="136">
        <f ca="1">_xlfn.XLOOKUP(G562&amp;$W$2,BS_CONTROLE[CHAVE],BS_CONTROLE[Quantidade_11],"-")</f>
        <v>3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1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>
        <f ca="1">_xlfn.XLOOKUP(G567&amp;$U$2,BS_CONTROLE[CHAVE],BS_CONTROLE[Quantidade_11],"-")</f>
        <v>0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40</v>
      </c>
      <c r="W568" s="136">
        <f ca="1">_xlfn.XLOOKUP(G568&amp;$W$2,BS_CONTROLE[CHAVE],BS_CONTROLE[Quantidade_11],"-")</f>
        <v>45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 t="str">
        <f ca="1">_xlfn.XLOOKUP(G571&amp;$U$2,BS_CONTROLE[CHAVE],BS_CONTROLE[Quantidade_11],"-")</f>
        <v>-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2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>
        <f ca="1">_xlfn.XLOOKUP(G577&amp;$W$2,BS_CONTROLE[CHAVE],BS_CONTROLE[Quantidade_11],"-")</f>
        <v>130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1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>
        <f ca="1">_xlfn.XLOOKUP(G581&amp;$V$2,BS_CONTROLE[CHAVE],BS_CONTROLE[Quantidade_11],"-")</f>
        <v>0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 t="str">
        <f ca="1">_xlfn.XLOOKUP(G582&amp;$U$2,BS_CONTROLE[CHAVE],BS_CONTROLE[Quantidade_11],"-")</f>
        <v>-</v>
      </c>
      <c r="V582" s="136">
        <f ca="1">_xlfn.XLOOKUP(G582&amp;$V$2,BS_CONTROLE[CHAVE],BS_CONTROLE[Quantidade_11],"-")</f>
        <v>0</v>
      </c>
      <c r="W582" s="136">
        <f ca="1">_xlfn.XLOOKUP(G582&amp;$W$2,BS_CONTROLE[CHAVE],BS_CONTROLE[Quantidade_11],"-")</f>
        <v>0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0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>
        <f ca="1">_xlfn.XLOOKUP(G585&amp;$W$2,BS_CONTROLE[CHAVE],BS_CONTROLE[Quantidade_11],"-")</f>
        <v>560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>
        <f ca="1">_xlfn.XLOOKUP(G586&amp;$W$2,BS_CONTROLE[CHAVE],BS_CONTROLE[Quantidade_11],"-")</f>
        <v>1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 t="str">
        <f ca="1">_xlfn.XLOOKUP(G588&amp;$U$2,BS_CONTROLE[CHAVE],BS_CONTROLE[Quantidade_11],"-")</f>
        <v>-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 t="str">
        <f ca="1">_xlfn.XLOOKUP(G589&amp;$U$2,BS_CONTROLE[CHAVE],BS_CONTROLE[Quantidade_11],"-")</f>
        <v>-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 t="str">
        <f ca="1">_xlfn.XLOOKUP(G590&amp;$U$2,BS_CONTROLE[CHAVE],BS_CONTROLE[Quantidade_11],"-")</f>
        <v>-</v>
      </c>
      <c r="V590" s="136">
        <f ca="1">_xlfn.XLOOKUP(G590&amp;$V$2,BS_CONTROLE[CHAVE],BS_CONTROLE[Quantidade_11],"-")</f>
        <v>0</v>
      </c>
      <c r="W590" s="136">
        <f ca="1">_xlfn.XLOOKUP(G590&amp;$W$2,BS_CONTROLE[CHAVE],BS_CONTROLE[Quantidade_11],"-")</f>
        <v>0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 t="str">
        <f ca="1">_xlfn.XLOOKUP(G591&amp;$U$2,BS_CONTROLE[CHAVE],BS_CONTROLE[Quantidade_11],"-")</f>
        <v>-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 t="str">
        <f ca="1">_xlfn.XLOOKUP(G596&amp;$U$2,BS_CONTROLE[CHAVE],BS_CONTROLE[Quantidade_11],"-")</f>
        <v>-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>
        <f ca="1">_xlfn.XLOOKUP(G597&amp;$U$2,BS_CONTROLE[CHAVE],BS_CONTROLE[Quantidade_11],"-")</f>
        <v>0</v>
      </c>
      <c r="V597" s="136">
        <f ca="1">_xlfn.XLOOKUP(G597&amp;$V$2,BS_CONTROLE[CHAVE],BS_CONTROLE[Quantidade_11],"-")</f>
        <v>40</v>
      </c>
      <c r="W597" s="136">
        <f ca="1">_xlfn.XLOOKUP(G597&amp;$W$2,BS_CONTROLE[CHAVE],BS_CONTROLE[Quantidade_11],"-")</f>
        <v>45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 t="str">
        <f ca="1">_xlfn.XLOOKUP(G598&amp;$U$2,BS_CONTROLE[CHAVE],BS_CONTROLE[Quantidade_11],"-")</f>
        <v>-</v>
      </c>
      <c r="V598" s="136">
        <f ca="1">_xlfn.XLOOKUP(G598&amp;$V$2,BS_CONTROLE[CHAVE],BS_CONTROLE[Quantidade_11],"-")</f>
        <v>0</v>
      </c>
      <c r="W598" s="136">
        <f ca="1">_xlfn.XLOOKUP(G598&amp;$W$2,BS_CONTROLE[CHAVE],BS_CONTROLE[Quantidade_11],"-")</f>
        <v>3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1946</v>
      </c>
      <c r="C2" s="120" t="s">
        <v>980</v>
      </c>
      <c r="D2" s="75" t="s">
        <v>982</v>
      </c>
      <c r="E2" s="75" t="s">
        <v>1947</v>
      </c>
      <c r="F2" s="98" t="s">
        <v>1948</v>
      </c>
      <c r="G2" s="75" t="s">
        <v>1949</v>
      </c>
      <c r="H2" s="75" t="s">
        <v>1950</v>
      </c>
      <c r="I2" s="75" t="s">
        <v>1951</v>
      </c>
      <c r="J2" s="75" t="s">
        <v>1952</v>
      </c>
      <c r="K2" s="77" t="s">
        <v>1953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1954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4608C99A-D5C0-4BAB-A14A-675B05614C86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2026-02-23T14:26:56Z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