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125" documentId="120_S{118792C3-22EF-5104-A093-F22BFE3913F3}" xr6:coauthVersionLast="47" xr6:coauthVersionMax="47" xr10:uidLastSave="{735E6155-737F-486C-8F07-0219A5883486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62" i="1" l="1" a="1"/>
  <c r="U162" i="1"/>
  <c r="T162" i="1" a="1"/>
  <c r="T162" i="1"/>
  <c r="S162" i="1" a="1"/>
  <c r="S162" i="1"/>
  <c r="BS162" i="1"/>
  <c r="BT162" i="1"/>
  <c r="BF162" i="1"/>
  <c r="AY162" i="1"/>
  <c r="BR162" i="1" s="1"/>
  <c r="BQ162" i="1" s="1"/>
  <c r="AI162" i="1"/>
  <c r="BB162" i="1" s="1"/>
  <c r="AJ162" i="1"/>
  <c r="AK162" i="1"/>
  <c r="AL162" i="1"/>
  <c r="AM162" i="1"/>
  <c r="AN162" i="1"/>
  <c r="AO162" i="1"/>
  <c r="AP162" i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K160" i="1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L159" i="11" s="1"/>
  <c r="M163" i="1" a="1"/>
  <c r="M163" i="1" s="1"/>
  <c r="K159" i="1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AO123" i="1"/>
  <c r="AN123" i="1"/>
  <c r="AM123" i="1"/>
  <c r="AL123" i="1"/>
  <c r="AK123" i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AO129" i="1"/>
  <c r="AN129" i="1"/>
  <c r="AM129" i="1"/>
  <c r="AL129" i="1"/>
  <c r="AK129" i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AO140" i="1"/>
  <c r="AL140" i="1"/>
  <c r="AK140" i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AO138" i="1"/>
  <c r="AN138" i="1"/>
  <c r="AM138" i="1"/>
  <c r="AL138" i="1"/>
  <c r="AK138" i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K118" i="11" s="1"/>
  <c r="M126" i="1" a="1"/>
  <c r="M126" i="1"/>
  <c r="K123" i="11" s="1"/>
  <c r="M127" i="1" a="1"/>
  <c r="M127" i="1"/>
  <c r="K124" i="11" s="1"/>
  <c r="M128" i="1" a="1"/>
  <c r="M128" i="1"/>
  <c r="K125" i="11" s="1"/>
  <c r="M144" i="1" a="1"/>
  <c r="M144" i="1"/>
  <c r="K141" i="11" s="1"/>
  <c r="M158" i="1" a="1"/>
  <c r="M158" i="1"/>
  <c r="K155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K128" i="10"/>
  <c r="AK133" i="1"/>
  <c r="K129" i="10" s="1"/>
  <c r="AK135" i="1"/>
  <c r="K130" i="10" s="1"/>
  <c r="AK137" i="1"/>
  <c r="K131" i="10" s="1"/>
  <c r="AK141" i="1"/>
  <c r="K132" i="10" s="1"/>
  <c r="AK142" i="1"/>
  <c r="K133" i="10" s="1"/>
  <c r="AK144" i="1"/>
  <c r="K134" i="10" s="1"/>
  <c r="K135" i="10"/>
  <c r="K136" i="10"/>
  <c r="K137" i="10"/>
  <c r="K138" i="10"/>
  <c r="K139" i="10"/>
  <c r="K140" i="10"/>
  <c r="AK154" i="1"/>
  <c r="K141" i="10" s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3" i="10" s="1"/>
  <c r="AP125" i="1"/>
  <c r="M124" i="10" s="1"/>
  <c r="AP126" i="1"/>
  <c r="M125" i="10" s="1"/>
  <c r="AP127" i="1"/>
  <c r="M126" i="10" s="1"/>
  <c r="AP128" i="1"/>
  <c r="M127" i="10" s="1"/>
  <c r="M128" i="10"/>
  <c r="AP133" i="1"/>
  <c r="M129" i="10" s="1"/>
  <c r="AP135" i="1"/>
  <c r="M130" i="10" s="1"/>
  <c r="AP137" i="1"/>
  <c r="M131" i="10" s="1"/>
  <c r="AP141" i="1"/>
  <c r="M132" i="10" s="1"/>
  <c r="AP142" i="1"/>
  <c r="M133" i="10" s="1"/>
  <c r="AP144" i="1"/>
  <c r="M134" i="10" s="1"/>
  <c r="M135" i="10"/>
  <c r="M136" i="10"/>
  <c r="M137" i="10"/>
  <c r="M138" i="10"/>
  <c r="M139" i="10"/>
  <c r="M140" i="10"/>
  <c r="AP154" i="1"/>
  <c r="M141" i="10" s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62" i="1" l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N135" i="10" s="1"/>
  <c r="AN146" i="1"/>
  <c r="AM147" i="1"/>
  <c r="N136" i="10" s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36" i="10" l="1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<sst xmlns="http://schemas.openxmlformats.org/spreadsheetml/2006/main" count="6029" uniqueCount="1381">
  <si>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</si>
  <si>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</si>
  <si>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</si>
  <si>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</si>
  <si>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</si>
  <si>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</si>
  <si>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</si>
  <si>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</si>
  <si>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</si>
  <si>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</si>
  <si>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</si>
  <si>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</si>
  <si>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</si>
  <si>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</si>
  <si>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</si>
  <si>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</si>
  <si>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</si>
  <si>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</si>
  <si>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</si>
  <si>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</si>
  <si>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</si>
  <si>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</si>
  <si>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</si>
  <si>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</si>
  <si>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</si>
  <si>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</si>
  <si>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</si>
  <si>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</si>
  <si>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</si>
  <si>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</si>
  <si>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</si>
  <si>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</si>
  <si>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</si>
  <si>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</si>
  <si>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</si>
  <si>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</si>
  <si>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</si>
  <si>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</si>
  <si>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</si>
  <si>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</si>
  <si>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</si>
  <si>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</si>
  <si>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</si>
  <si>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</si>
  <si>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</si>
  <si>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</si>
  <si>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</si>
  <si>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</si>
  <si>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</si>
  <si>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</si>
  <si>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</si>
  <si>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</si>
  <si>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</si>
  <si>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</si>
  <si>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</si>
  <si>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</si>
  <si>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</si>
  <si>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</si>
  <si>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</si>
  <si>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</si>
  <si>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</si>
  <si>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</si>
  <si>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</si>
  <si>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</si>
  <si>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</si>
  <si>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</si>
  <si>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</si>
  <si>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</si>
  <si>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</si>
  <si>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</si>
  <si>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</si>
  <si>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</si>
  <si>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</si>
  <si>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</si>
  <si>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</si>
  <si>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</si>
  <si>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</si>
  <si>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</si>
  <si>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</si>
  <si>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</si>
  <si>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</si>
  <si>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</si>
  <si>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</si>
  <si>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</si>
  <si>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</si>
  <si>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</si>
  <si>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</si>
  <si>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</si>
  <si>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</si>
  <si>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</si>
  <si>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</si>
  <si>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</si>
  <si>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</si>
  <si>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</si>
  <si>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</si>
  <si>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</si>
  <si>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</si>
  <si>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</si>
  <si>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</si>
  <si>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</si>
  <si>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</si>
  <si>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</si>
  <si>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</si>
  <si>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</si>
  <si>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</si>
  <si>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</si>
  <si>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</si>
  <si>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</si>
  <si>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</si>
  <si>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</si>
  <si>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</si>
  <si>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</si>
  <si>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</si>
  <si>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</si>
  <si>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</si>
  <si>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</si>
  <si>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</si>
  <si>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</si>
  <si>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</si>
  <si>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</si>
  <si>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</si>
  <si>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</si>
  <si>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</si>
  <si>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</si>
  <si>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</si>
  <si>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</si>
  <si>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</si>
  <si>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</si>
  <si>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</si>
  <si>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</si>
  <si>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</si>
  <si>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</si>
  <si>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</si>
  <si>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</si>
  <si>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</si>
  <si>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</si>
  <si>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</si>
  <si>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</si>
  <si>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</si>
  <si>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</si>
  <si>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</si>
  <si>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</si>
  <si>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</si>
  <si>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</si>
  <si>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</si>
  <si>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</si>
  <si>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</si>
  <si>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</si>
  <si>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</si>
  <si>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</si>
  <si>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</si>
  <si>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</si>
  <si>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</si>
  <si>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</si>
  <si>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</si>
  <si>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</si>
  <si>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</si>
  <si>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</si>
  <si>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</si>
  <si>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</si>
  <si>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</si>
  <si>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</si>
  <si>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</si>
  <si>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</si>
  <si>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</si>
  <si>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</si>
  <si>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</si>
  <si>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</si>
  <si>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</si>
  <si>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</si>
  <si>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</si>
  <si>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</si>
  <si>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</si>
  <si>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</si>
  <si>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</si>
  <si>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</si>
  <si>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</si>
  <si>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</si>
  <si>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</si>
  <si>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</si>
  <si>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</si>
  <si>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</si>
  <si>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</si>
  <si>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</si>
  <si>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</si>
  <si>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</si>
  <si>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</si>
  <si>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</si>
  <si>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</si>
  <si>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</si>
  <si>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</si>
  <si>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</si>
  <si>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</si>
  <si>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</si>
  <si>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</si>
  <si>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</si>
  <si>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</si>
  <si>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</si>
  <si>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</si>
  <si>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</si>
  <si>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</si>
  <si>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</si>
  <si>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</si>
  <si>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</si>
  <si>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</si>
  <si>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</si>
  <si>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</si>
  <si>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</si>
  <si>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</si>
  <si>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</si>
  <si>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</si>
  <si>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</si>
  <si>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</si>
  <si>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</si>
  <si>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</si>
  <si>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</si>
  <si>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</si>
  <si>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</si>
  <si>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</si>
  <si>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</si>
  <si>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</si>
  <si>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</si>
  <si>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</si>
  <si>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</si>
  <si>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</si>
  <si>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</si>
  <si>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</si>
  <si>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</si>
  <si>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</si>
  <si>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</si>
  <si>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</si>
  <si>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</si>
  <si>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</si>
  <si>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</si>
  <si>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</si>
  <si>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</si>
  <si>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</si>
  <si>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</si>
  <si>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</si>
  <si>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</si>
  <si>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</si>
  <si>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</si>
  <si>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</si>
  <si>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</si>
  <si>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</si>
  <si>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</si>
  <si>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</si>
  <si>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</si>
  <si>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</si>
  <si>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</si>
  <si>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</si>
  <si>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</si>
  <si>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</si>
  <si>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</si>
  <si>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</si>
  <si>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</si>
  <si>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</si>
  <si>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</si>
  <si>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</si>
  <si>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</si>
  <si>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</si>
  <si>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</si>
  <si>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</si>
  <si>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</si>
  <si>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</si>
  <si>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</si>
  <si>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</si>
  <si>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</si>
  <si>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</si>
  <si>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</si>
  <si>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</si>
  <si>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</si>
  <si>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</si>
  <si>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</si>
  <si>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</si>
  <si>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</si>
  <si>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</si>
  <si>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</si>
  <si>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</si>
  <si>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</si>
  <si>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</si>
  <si>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</si>
  <si>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</si>
  <si>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</si>
  <si>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</si>
  <si>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</si>
  <si>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</si>
  <si>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</si>
  <si>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</si>
  <si>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</si>
  <si>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</si>
  <si>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</si>
  <si>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</si>
  <si>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</si>
  <si>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</si>
  <si>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</si>
  <si>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</si>
  <si>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</si>
  <si>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</si>
  <si>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</si>
  <si>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</si>
  <si>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</si>
  <si>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</si>
  <si>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</si>
  <si>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</si>
  <si>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</si>
  <si>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</si>
  <si>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</si>
  <si>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</si>
  <si>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</si>
  <si>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</si>
  <si>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</si>
  <si>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</si>
  <si>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</si>
  <si>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</si>
  <si>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</si>
  <si>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</si>
  <si>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</si>
  <si>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</si>
  <si>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</si>
  <si>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</si>
  <si>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</si>
  <si>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</si>
  <si>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</si>
  <si>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</si>
  <si>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</si>
  <si>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</si>
  <si>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</si>
  <si>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</si>
  <si>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</si>
  <si>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</si>
  <si>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</si>
  <si>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</si>
  <si>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</si>
  <si>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</si>
  <si>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</si>
  <si>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</si>
  <si>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</si>
  <si>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</si>
  <si>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</si>
  <si>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</si>
  <si>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</si>
  <si>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</si>
  <si>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</si>
  <si>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</si>
  <si>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</si>
  <si>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</si>
  <si>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</si>
  <si>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</si>
  <si>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</si>
  <si>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</si>
  <si>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</si>
  <si>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</si>
  <si>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</si>
  <si>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</si>
  <si>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</si>
  <si>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</si>
  <si>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</si>
  <si>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</si>
  <si>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</si>
  <si>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</si>
  <si>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</si>
  <si>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</si>
  <si>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</si>
  <si>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</si>
  <si>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</si>
  <si>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</si>
  <si>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</si>
  <si>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</si>
  <si>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</si>
  <si>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</si>
  <si>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</si>
  <si>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</si>
  <si>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</si>
  <si>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</si>
  <si>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</si>
  <si>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</si>
  <si>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</si>
  <si>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</si>
  <si>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</si>
  <si>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</si>
  <si>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</si>
  <si>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</si>
  <si>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</si>
  <si>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</si>
  <si>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</si>
  <si>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</si>
  <si>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</si>
  <si>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</si>
  <si>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</si>
  <si>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</si>
  <si>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</si>
  <si>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</si>
  <si>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</si>
  <si>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</si>
  <si>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</si>
  <si>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</si>
  <si>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</si>
  <si>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</si>
  <si>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</si>
  <si>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</si>
  <si>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</si>
  <si>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</si>
  <si>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</si>
  <si>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</si>
  <si>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</si>
  <si>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</si>
  <si>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</si>
  <si>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</si>
  <si>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</si>
  <si>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</si>
  <si>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</si>
  <si>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</si>
  <si>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</si>
  <si>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</si>
  <si>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</si>
  <si>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</si>
  <si>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</si>
  <si>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</si>
  <si>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</si>
  <si>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</si>
  <si>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</si>
  <si>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</si>
  <si>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</si>
  <si>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</si>
  <si>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</si>
  <si>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</si>
  <si>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</si>
  <si>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</si>
  <si>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</si>
  <si>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</si>
  <si>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</si>
  <si>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</si>
  <si>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</si>
  <si>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</si>
  <si>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</si>
  <si>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</si>
  <si>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</si>
  <si>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</si>
  <si>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</si>
  <si>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</si>
  <si>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</si>
  <si>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</si>
  <si>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</si>
  <si>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</si>
  <si>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</si>
  <si>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</si>
  <si>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</si>
  <si>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</si>
  <si>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</si>
  <si>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</si>
  <si>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</si>
  <si>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</si>
  <si>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</si>
  <si>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</si>
  <si>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</si>
  <si>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</si>
  <si>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</si>
  <si>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</si>
  <si>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</si>
  <si>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</si>
  <si>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</si>
  <si>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</si>
  <si>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</si>
  <si>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</si>
  <si>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</si>
  <si>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</si>
  <si>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</si>
  <si>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</si>
  <si>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</si>
  <si>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</si>
  <si>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</si>
  <si>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</si>
  <si>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</si>
  <si>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</si>
  <si>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</si>
  <si>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</si>
  <si>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</si>
  <si>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</si>
  <si>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</si>
  <si>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</si>
  <si>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</si>
  <si>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</si>
  <si>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</si>
  <si>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</si>
  <si>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</si>
  <si>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</si>
  <si>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</si>
  <si>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</si>
  <si>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</si>
  <si>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</si>
  <si>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</si>
  <si>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</si>
  <si>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</si>
  <si>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</si>
  <si>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</si>
  <si>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</si>
  <si>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</si>
  <si>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</si>
  <si>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</si>
  <si>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</si>
  <si>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</si>
  <si>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</si>
  <si>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</si>
  <si>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</si>
  <si>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</si>
  <si>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</si>
  <si>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</si>
  <si>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</si>
  <si>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</si>
  <si>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</si>
  <si>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</si>
  <si>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</si>
  <si>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</si>
  <si>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</si>
  <si>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</si>
  <si>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</si>
  <si>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</si>
  <si>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</si>
  <si>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</si>
  <si>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</si>
  <si>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</si>
  <si>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</si>
  <si>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</si>
  <si>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</si>
  <si>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</si>
  <si>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</si>
  <si>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</si>
  <si>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</si>
  <si>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</si>
  <si>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</si>
  <si>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</si>
  <si>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</si>
  <si>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</si>
  <si>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</si>
  <si>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</si>
  <si>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</si>
  <si>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</si>
  <si>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</si>
  <si>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</si>
  <si>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</si>
  <si>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</si>
  <si>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</si>
  <si>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</si>
  <si>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</si>
  <si>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</si>
  <si>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</si>
  <si>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</si>
  <si>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</si>
  <si>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</si>
  <si>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</si>
  <si>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</si>
  <si>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</si>
  <si>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</si>
  <si>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</si>
  <si>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</si>
  <si>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</si>
  <si>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</si>
  <si>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</si>
  <si>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</si>
  <si>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</si>
  <si>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</si>
  <si>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</si>
  <si>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</si>
  <si>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</si>
  <si>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</si>
  <si>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</si>
  <si>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</si>
  <si>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</si>
  <si>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</si>
  <si>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</si>
  <si>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</si>
  <si>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</si>
  <si>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</si>
  <si>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</si>
  <si>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</si>
  <si>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</si>
  <si>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</si>
  <si>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</si>
  <si>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</si>
  <si>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</si>
  <si>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</si>
  <si>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</si>
  <si>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</si>
  <si>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</si>
  <si>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</si>
  <si>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</si>
  <si>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</si>
  <si>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</si>
  <si>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</si>
  <si>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</si>
  <si>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</si>
  <si>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</si>
  <si>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</si>
  <si>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</si>
  <si>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</si>
  <si>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</si>
  <si>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</si>
  <si>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</si>
  <si>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</si>
  <si>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</si>
  <si>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</si>
  <si>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</si>
  <si>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</si>
  <si>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</si>
  <si>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</si>
  <si>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</si>
  <si>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</si>
  <si>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</si>
  <si>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</si>
  <si>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</si>
  <si>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</si>
  <si>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</si>
  <si>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</si>
  <si>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</si>
  <si>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</si>
  <si>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</si>
  <si>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</si>
  <si>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</si>
  <si>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</si>
  <si>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</si>
  <si>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</si>
  <si>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</si>
  <si>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</si>
  <si>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</si>
  <si>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</si>
  <si>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</si>
  <si>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</si>
  <si>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</si>
  <si>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</si>
  <si>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</si>
  <si>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</si>
  <si>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</si>
  <si>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</si>
  <si>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</si>
  <si>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</si>
  <si>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</si>
  <si>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</si>
  <si>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</si>
  <si>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</si>
  <si>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</si>
  <si>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</si>
  <si>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</si>
  <si>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</si>
  <si>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</si>
  <si>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</si>
  <si>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</si>
  <si>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</si>
  <si>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</si>
  <si>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</si>
  <si>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</si>
  <si>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</si>
  <si>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</si>
  <si>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</si>
  <si>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</si>
  <si>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</si>
  <si>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</si>
  <si>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</si>
  <si>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</si>
  <si>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</si>
  <si>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</si>
  <si>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</si>
  <si>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</si>
  <si>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</si>
  <si>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</si>
  <si>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</si>
  <si>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</si>
  <si>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</si>
  <si>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</si>
  <si>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</si>
  <si>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</si>
  <si>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</si>
  <si>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</si>
  <si>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</si>
  <si>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</si>
  <si>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</si>
  <si>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</si>
  <si>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</si>
  <si>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</si>
  <si>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</si>
  <si>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</si>
  <si>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</si>
  <si>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</si>
  <si>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</si>
  <si>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</si>
  <si>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</si>
  <si>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</si>
  <si>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</si>
  <si>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</si>
  <si>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</si>
  <si>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</si>
  <si>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</si>
  <si>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</si>
  <si>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</si>
  <si>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</si>
  <si>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</si>
  <si>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</si>
  <si>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</si>
  <si>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</si>
  <si>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</si>
  <si>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</si>
  <si>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</si>
  <si>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</si>
  <si>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</si>
  <si>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</si>
  <si>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</si>
  <si>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</si>
  <si>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</si>
  <si>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</si>
  <si>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</si>
  <si>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</si>
  <si>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</si>
  <si>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</si>
  <si>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</si>
  <si>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</si>
  <si>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</si>
  <si>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</si>
  <si>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</si>
  <si>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</si>
  <si>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</si>
  <si>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</si>
  <si>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</si>
  <si>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</si>
  <si>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</si>
  <si>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</si>
  <si>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</si>
  <si>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</si>
  <si>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</si>
  <si>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</si>
  <si>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</si>
  <si>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</si>
  <si>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</si>
  <si>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</si>
  <si>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</si>
  <si>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</si>
  <si>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</si>
  <si>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</si>
  <si>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</si>
  <si>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</si>
  <si>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</si>
  <si>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</si>
  <si>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</si>
  <si>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</si>
  <si>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</si>
  <si>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</si>
  <si>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</si>
  <si>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</si>
  <si>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</si>
  <si>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</si>
  <si>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</si>
  <si>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</si>
  <si>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</si>
  <si>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</si>
  <si>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</si>
  <si>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</si>
  <si>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</si>
  <si>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</si>
  <si>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</si>
  <si>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</si>
  <si>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</si>
  <si>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</si>
  <si>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</si>
  <si>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</si>
  <si>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</si>
  <si>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</si>
  <si>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</si>
  <si>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</si>
  <si>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</si>
  <si>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</si>
  <si>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</si>
  <si>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</si>
  <si>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</si>
  <si>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</si>
  <si>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</si>
  <si>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</si>
  <si>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</si>
  <si>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</si>
  <si>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</si>
  <si>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</si>
  <si>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</si>
  <si>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</si>
  <si>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</si>
  <si>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</si>
  <si>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</si>
  <si>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</si>
  <si>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</si>
  <si>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</si>
  <si>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</si>
  <si>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</si>
  <si>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</si>
  <si>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</si>
  <si>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</si>
  <si>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</si>
  <si>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</si>
  <si>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</si>
  <si>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</si>
  <si>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</si>
  <si>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</si>
  <si>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</si>
  <si>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</si>
  <si>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</si>
  <si>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</si>
  <si>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</si>
  <si>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</si>
  <si>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</si>
  <si>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</si>
  <si>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</si>
  <si>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</si>
  <si>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</si>
  <si>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</si>
  <si>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</si>
  <si>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</si>
  <si>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</si>
  <si>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</si>
  <si>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</si>
  <si>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</si>
  <si>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</si>
  <si>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</si>
  <si>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</si>
  <si>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</si>
  <si>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</si>
  <si>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</si>
  <si>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</si>
  <si>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</si>
  <si>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</si>
  <si>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</si>
  <si>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</si>
  <si>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</si>
  <si>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</si>
  <si>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</si>
  <si>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</si>
  <si>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</si>
  <si>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</si>
  <si>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</si>
  <si>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</si>
  <si>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</si>
  <si>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</si>
  <si>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</si>
  <si>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</si>
  <si>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</si>
  <si>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</si>
  <si>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</si>
  <si>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</si>
  <si>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</si>
  <si>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</si>
  <si>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</si>
  <si>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</si>
  <si>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</si>
  <si>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</si>
  <si>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</si>
  <si>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</si>
  <si>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</si>
  <si>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</si>
  <si>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</si>
  <si>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</si>
  <si>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</si>
  <si>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</si>
  <si>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</si>
  <si>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</si>
  <si>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</si>
  <si>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</si>
  <si>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</si>
  <si>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</si>
  <si>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</si>
  <si>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</si>
  <si>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</si>
  <si>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</si>
  <si>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</si>
  <si>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</si>
  <si>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</si>
  <si>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</si>
  <si>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</si>
  <si>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</si>
  <si>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</si>
  <si>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</si>
  <si>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</si>
  <si>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</si>
  <si>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</si>
  <si>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</si>
  <si>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</si>
  <si>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</si>
  <si>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</si>
  <si>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</si>
  <si>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</si>
  <si>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</si>
  <si>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</si>
  <si>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</si>
  <si>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</si>
  <si>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</si>
  <si>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</si>
  <si>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</si>
  <si>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</si>
  <si>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</si>
  <si>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</si>
  <si>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</si>
  <si>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</si>
  <si>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</si>
  <si>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</si>
  <si>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</si>
  <si>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</si>
  <si>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</si>
  <si>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</si>
  <si>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</si>
  <si>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</si>
  <si>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</si>
  <si>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</si>
  <si>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</si>
  <si>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</si>
  <si>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</si>
  <si>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</si>
  <si>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</si>
  <si>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</si>
  <si>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</si>
  <si>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</si>
  <si>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</si>
  <si>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</si>
  <si>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</si>
  <si>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</si>
  <si>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</si>
  <si>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</si>
  <si>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</si>
  <si>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</si>
  <si>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</si>
  <si>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</si>
  <si>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</si>
  <si>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</si>
  <si>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</si>
  <si>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</si>
  <si>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</si>
  <si>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</si>
  <si>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</si>
  <si>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</si>
  <si>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</si>
  <si>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</si>
  <si>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</si>
  <si>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</si>
  <si>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</si>
  <si>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</si>
  <si>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</si>
  <si>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</si>
  <si>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</si>
  <si>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</si>
  <si>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</si>
  <si>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</si>
  <si>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</si>
  <si>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</si>
  <si>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</si>
  <si>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</si>
  <si>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</si>
  <si>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</si>
  <si>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</si>
  <si>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</si>
  <si>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</si>
  <si>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</si>
  <si>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</si>
  <si>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</si>
  <si>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</si>
  <si>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</si>
  <si>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</si>
  <si>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</si>
  <si>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</si>
  <si>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</si>
  <si>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</si>
  <si>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</si>
  <si>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</si>
  <si>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</si>
  <si>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</si>
  <si>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</si>
  <si>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</si>
  <si>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</si>
  <si>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</si>
  <si>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</si>
  <si>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</si>
  <si>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</si>
  <si>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</si>
  <si>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</si>
  <si>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</si>
  <si>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</si>
  <si>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</si>
  <si>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</si>
  <si>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</si>
  <si>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</si>
  <si>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</si>
  <si>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</si>
  <si>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</si>
  <si>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</si>
  <si>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</si>
  <si>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</si>
  <si>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</si>
  <si>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</si>
  <si>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</si>
  <si>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</si>
  <si>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</si>
  <si>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</si>
  <si>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</si>
  <si>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</si>
  <si>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</si>
  <si>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</si>
  <si>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</si>
  <si>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</si>
  <si>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</si>
  <si>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</si>
  <si>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</si>
  <si>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</si>
  <si>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</si>
  <si>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</si>
  <si>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</si>
  <si>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</si>
  <si>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</si>
  <si>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</si>
  <si>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</si>
  <si>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</si>
  <si>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</si>
  <si>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</si>
  <si>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</si>
  <si>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</si>
  <si>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</si>
  <si>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</si>
  <si>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</si>
  <si>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</si>
  <si>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</si>
  <si>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</si>
  <si>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</si>
  <si>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</si>
  <si>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</si>
  <si>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</si>
  <si>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</si>
  <si>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</si>
  <si>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</si>
  <si>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</si>
  <si>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</si>
  <si>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</si>
  <si>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</si>
  <si>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</si>
  <si>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</si>
  <si>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</si>
  <si>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</si>
  <si>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</si>
  <si>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</si>
  <si>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</si>
  <si>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</si>
  <si>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</si>
  <si>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</si>
  <si>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</si>
  <si>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</si>
  <si>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</si>
  <si>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</si>
  <si>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</si>
  <si>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</si>
  <si>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</si>
  <si>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</si>
  <si>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</si>
  <si>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</si>
  <si>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</si>
  <si>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</si>
  <si>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</si>
  <si>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</si>
  <si>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</si>
  <si>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</si>
  <si>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</si>
  <si>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</si>
  <si>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</si>
  <si>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</si>
  <si>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</si>
  <si>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</si>
  <si>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</si>
  <si>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</si>
  <si>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</si>
  <si>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</si>
  <si>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</si>
  <si>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</si>
  <si>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</si>
  <si>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</si>
  <si>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</si>
  <si>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</si>
  <si>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</si>
  <si>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</si>
  <si>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</si>
  <si>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</si>
  <si>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</si>
  <si>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</si>
  <si>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</si>
  <si>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</si>
  <si>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</si>
  <si>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</si>
  <si>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</si>
  <si>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</si>
  <si>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</si>
  <si>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</si>
  <si>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</si>
  <si>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</si>
  <si>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</si>
  <si>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</si>
  <si>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</si>
  <si>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</si>
  <si>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</si>
  <si>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</si>
  <si>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</si>
  <si>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</si>
  <si>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</si>
  <si>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</si>
  <si>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</si>
  <si>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</si>
  <si>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</si>
  <si>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</si>
  <si>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</si>
  <si>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</si>
  <si>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</si>
  <si>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</si>
  <si>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</si>
  <si>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</si>
  <si>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</si>
  <si>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</si>
  <si>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</si>
  <si>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</si>
  <si>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</si>
  <si>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</si>
  <si>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</si>
  <si>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</si>
  <si>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</si>
  <si>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</si>
  <si>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</si>
  <si>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</si>
  <si>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</si>
  <si>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</si>
  <si>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</si>
  <si>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</si>
  <si>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</si>
  <si>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</si>
  <si>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</si>
  <si>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</si>
  <si>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</si>
  <si>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</si>
  <si>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</si>
  <si>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</si>
  <si>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</si>
  <si>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</si>
  <si>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</si>
  <si>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</si>
  <si>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</si>
  <si>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</si>
  <si>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</si>
  <si>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</si>
  <si>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</si>
  <si>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</si>
  <si>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</si>
  <si>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</si>
  <si>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</si>
  <si>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</si>
  <si>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</si>
  <si>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</si>
  <si>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</si>
  <si>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</si>
  <si>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</si>
  <si>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</si>
  <si>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</si>
  <si>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</si>
  <si>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</si>
  <si>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</si>
  <si>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</si>
  <si>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</si>
  <si>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</si>
  <si>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</si>
  <si>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</si>
  <si>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</si>
  <si>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</si>
  <si>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</si>
  <si>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</si>
  <si>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</si>
  <si>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</si>
  <si>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</si>
  <si>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</si>
  <si>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</si>
  <si>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</si>
  <si>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</si>
  <si>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</si>
  <si>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</si>
  <si>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</si>
  <si>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</si>
  <si>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</si>
  <si>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</si>
  <si>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</si>
  <si>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</si>
  <si>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</si>
  <si>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</si>
  <si>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</si>
  <si>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</si>
  <si>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</si>
  <si>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</si>
  <si>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</si>
  <si>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</si>
  <si>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</si>
  <si>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</si>
  <si>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</si>
  <si>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</si>
  <si>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</si>
  <si>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</si>
  <si>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</si>
  <si>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</si>
  <si>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</si>
  <si>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</si>
  <si>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</si>
  <si>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</si>
  <si>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</si>
  <si>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</si>
  <si>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</si>
  <si>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</si>
  <si>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</si>
  <si>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</si>
  <si>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</si>
  <si>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</si>
  <si>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</si>
  <si>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</si>
  <si>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</si>
  <si>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</si>
  <si>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</si>
  <si>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</si>
  <si>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</si>
  <si>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</si>
  <si>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</si>
  <si>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</si>
  <si>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</si>
  <si>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</si>
  <si>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</si>
  <si>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</si>
  <si>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</si>
  <si>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</si>
  <si>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</si>
  <si>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</si>
  <si>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</si>
  <si>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</si>
  <si>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</si>
  <si>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</si>
  <si>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</si>
  <si>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</si>
  <si>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</si>
  <si>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</si>
  <si>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</si>
  <si>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</si>
  <si>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</si>
  <si>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</si>
  <si>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</si>
  <si>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</si>
  <si>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</si>
  <si>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</si>
  <si>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</si>
  <si>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</si>
  <si>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</si>
  <si>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</si>
  <si>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</si>
  <si>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</si>
  <si>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</si>
  <si>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</si>
  <si>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</si>
  <si>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</si>
  <si>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</si>
  <si>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</si>
  <si>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</si>
  <si>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</si>
  <si>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</si>
  <si>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</si>
  <si>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</si>
  <si>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</si>
  <si>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</si>
  <si>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</si>
  <si>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</si>
  <si>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</si>
  <si>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</si>
  <si>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</si>
  <si>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</si>
  <si>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</si>
  <si>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</si>
  <si>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</si>
  <si>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</si>
  <si>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</si>
  <si>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</si>
  <si>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</si>
  <si>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</si>
  <si>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</si>
  <si>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</si>
  <si>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</si>
  <si>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</si>
  <si>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</si>
  <si>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</si>
  <si>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</si>
  <si>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</si>
  <si>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</si>
  <si>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</si>
  <si>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</si>
  <si>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</si>
  <si>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</si>
  <si>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</si>
  <si>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</si>
  <si>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</si>
  <si>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</si>
  <si>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</si>
  <si>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</si>
  <si>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</si>
  <si>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</si>
  <si>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</si>
  <si>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</si>
  <si>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</si>
  <si>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</si>
  <si>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</si>
  <si>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</si>
  <si>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</si>
  <si>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</si>
  <si>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</si>
  <si>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</si>
  <si>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</si>
  <si>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</si>
  <si>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</si>
  <si>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</si>
  <si>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</si>
  <si>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</si>
  <si>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</si>
  <si>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</si>
  <si>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</si>
  <si>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</si>
  <si>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</si>
  <si>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</si>
  <si>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</si>
  <si>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</si>
  <si>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</si>
  <si>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</si>
  <si>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</si>
  <si>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</si>
  <si>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</si>
  <si>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</si>
  <si>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</si>
  <si>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</si>
  <si>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</si>
  <si>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</si>
  <si>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</si>
  <si>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</si>
  <si>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</si>
  <si>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</si>
  <si>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 xml:space="preserve">Aguardando TP ficar pronta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</si>
  <si>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</si>
  <si>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</si>
  <si>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</si>
  <si>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</si>
  <si>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>ZCTS</t>
  </si>
  <si>
    <t>ZCT-S</t>
  </si>
  <si>
    <t>Acabamento de Solda em ZTO2</t>
  </si>
  <si>
    <t xml:space="preserve">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</si>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</sst>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8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BK133" activePane="topRight" state="frozen"/>
      <selection pane="topRight" activeCell="BO140" sqref="BO1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9" t="s">
        <v>1020</v>
      </c>
      <c r="C1" s="260"/>
      <c r="D1" s="260"/>
      <c r="E1" s="3"/>
      <c r="F1" s="259" t="s">
        <v>1021</v>
      </c>
      <c r="G1" s="260"/>
      <c r="H1" s="261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2"/>
      <c r="AH1" s="5"/>
      <c r="AI1" s="269" t="s">
        <v>1022</v>
      </c>
      <c r="AJ1" s="270"/>
      <c r="AK1" s="270"/>
      <c r="AL1" s="270"/>
      <c r="AM1" s="271"/>
      <c r="AN1" s="272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3"/>
      <c r="BG1" s="5"/>
      <c r="BH1" s="274" t="s">
        <v>1023</v>
      </c>
      <c r="BI1" s="275"/>
      <c r="BJ1" s="275"/>
      <c r="BK1" s="276"/>
      <c r="BL1" s="5"/>
      <c r="BM1" s="266" t="s">
        <v>1024</v>
      </c>
      <c r="BN1" s="267"/>
      <c r="BO1" s="267"/>
      <c r="BP1" s="267"/>
      <c r="BQ1" s="267"/>
      <c r="BR1" s="267"/>
      <c r="BS1" s="268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9" t="s">
        <v>1025</v>
      </c>
      <c r="AJ2" s="270"/>
      <c r="AK2" s="270"/>
      <c r="AL2" s="270"/>
      <c r="AM2" s="271"/>
      <c r="AN2" s="272"/>
      <c r="AO2" s="270"/>
      <c r="AP2" s="270"/>
      <c r="AQ2" s="273"/>
      <c r="AR2" s="6"/>
      <c r="AS2" s="269" t="s">
        <v>1028</v>
      </c>
      <c r="AT2" s="270"/>
      <c r="AU2" s="270"/>
      <c r="AV2" s="270"/>
      <c r="AW2" s="270"/>
      <c r="AX2" s="270"/>
      <c r="AY2" s="273"/>
      <c r="AZ2" s="6"/>
      <c r="BA2" s="263" t="s">
        <v>1029</v>
      </c>
      <c r="BB2" s="265"/>
      <c r="BC2" s="269" t="s">
        <v>1026</v>
      </c>
      <c r="BD2" s="270"/>
      <c r="BE2" s="270"/>
      <c r="BF2" s="273"/>
      <c r="BG2" s="5"/>
      <c r="BH2" s="277"/>
      <c r="BI2" s="278"/>
      <c r="BJ2" s="278"/>
      <c r="BK2" s="279"/>
      <c r="BL2" s="5"/>
      <c r="BM2" s="280"/>
      <c r="BN2" s="281"/>
      <c r="BO2" s="281"/>
      <c r="BP2" s="281"/>
      <c r="BQ2" s="281"/>
      <c r="BR2" s="281"/>
      <c r="BS2" s="282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3" t="s">
        <v>1030</v>
      </c>
      <c r="AJ3" s="265"/>
      <c r="AK3" s="263" t="s">
        <v>1031</v>
      </c>
      <c r="AL3" s="264"/>
      <c r="AM3" s="287"/>
      <c r="AN3" s="288"/>
      <c r="AO3" s="264"/>
      <c r="AP3" s="264"/>
      <c r="AQ3" s="265"/>
      <c r="AR3" s="66"/>
      <c r="AS3" s="285" t="s">
        <v>1037</v>
      </c>
      <c r="AT3" s="286"/>
      <c r="AU3" s="285" t="s">
        <v>1038</v>
      </c>
      <c r="AV3" s="286"/>
      <c r="AW3" s="285" t="s">
        <v>1039</v>
      </c>
      <c r="AX3" s="286"/>
      <c r="AY3" s="66" t="s">
        <v>1040</v>
      </c>
      <c r="AZ3" s="66"/>
      <c r="BA3" s="283"/>
      <c r="BB3" s="284"/>
      <c r="BC3" s="263" t="s">
        <v>1033</v>
      </c>
      <c r="BD3" s="264"/>
      <c r="BE3" s="264"/>
      <c r="BF3" s="265"/>
      <c r="BG3" s="65"/>
      <c r="BH3" s="277"/>
      <c r="BI3" s="278"/>
      <c r="BJ3" s="278"/>
      <c r="BK3" s="279"/>
      <c r="BL3" s="65"/>
      <c r="BM3" s="266" t="s">
        <v>1041</v>
      </c>
      <c r="BN3" s="267"/>
      <c r="BO3" s="267"/>
      <c r="BP3" s="268"/>
      <c r="BQ3" s="266" t="s">
        <v>839</v>
      </c>
      <c r="BR3" s="267"/>
      <c r="BS3" s="268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1</v>
      </c>
      <c r="BI122" s="18"/>
      <c r="BJ122" s="18" t="s">
        <v>1336</v>
      </c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1</v>
      </c>
      <c r="BI123" s="18"/>
      <c r="BJ123" s="18" t="s">
        <v>1337</v>
      </c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/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1338</v>
      </c>
      <c r="BK124" s="18" t="s">
        <v>1338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1338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1339</v>
      </c>
      <c r="BK130" s="18" t="s">
        <v>1339</v>
      </c>
      <c r="BL130" s="17"/>
      <c r="BM130" s="144" t="s">
        <v>539</v>
      </c>
      <c r="BN130" s="144" t="s">
        <v>568</v>
      </c>
      <c r="BO130" s="144" t="s">
        <v>619</v>
      </c>
      <c r="BP130" s="18" t="s">
        <v>1339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SuperExecução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1340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1</v>
      </c>
      <c r="BI131" s="18"/>
      <c r="BJ131" s="18" t="s">
        <v>1341</v>
      </c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1342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1343</v>
      </c>
      <c r="N132" s="141" t="s">
        <v>1342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/>
      <c r="AS132" s="120"/>
      <c r="AT132" s="120"/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/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1</v>
      </c>
      <c r="BI132" s="18"/>
      <c r="BJ132" s="18" t="s">
        <v>1337</v>
      </c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1344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1</v>
      </c>
      <c r="BI133" s="18"/>
      <c r="BJ133" s="18" t="s">
        <v>1337</v>
      </c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1344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1</v>
      </c>
      <c r="BI135" s="18"/>
      <c r="BJ135" s="18" t="s">
        <v>1337</v>
      </c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1345</v>
      </c>
      <c r="BK137" s="18" t="s">
        <v>1346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1346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1347</v>
      </c>
      <c r="N138" s="141" t="s">
        <v>1348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1349</v>
      </c>
      <c r="X138" s="116" t="s">
        <v>519</v>
      </c>
      <c r="Y138" s="143" t="s">
        <v>522</v>
      </c>
      <c r="Z138" s="116"/>
      <c r="AA138" s="164" t="s">
        <v>1350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1</v>
      </c>
      <c r="BI138" s="18"/>
      <c r="BJ138" s="18" t="s">
        <v>1336</v>
      </c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1351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1352</v>
      </c>
      <c r="BK140" s="18" t="s">
        <v>1352</v>
      </c>
      <c r="BL140" s="17"/>
      <c r="BM140" s="144" t="s">
        <v>545</v>
      </c>
      <c r="BN140" s="144" t="s">
        <v>569</v>
      </c>
      <c r="BO140" s="144"/>
      <c r="BP140" s="18" t="s">
        <v>1352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1</v>
      </c>
      <c r="BI142" s="18"/>
      <c r="BJ142" s="18" t="s">
        <v>1336</v>
      </c>
      <c r="BK142" s="19"/>
      <c r="BL142" s="17"/>
      <c r="BM142" s="144"/>
      <c r="BN142" s="144"/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/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1353</v>
      </c>
      <c r="BK143" s="18" t="s">
        <v>1353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1353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1354</v>
      </c>
      <c r="W144" s="117" t="s">
        <v>1355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1340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 hidden="1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 hidden="1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 hidden="1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 hidden="1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 hidden="1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1356</v>
      </c>
      <c r="N150" s="141" t="s">
        <v>1357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1358</v>
      </c>
      <c r="W150" s="117" t="s">
        <v>1359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 hidden="1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 hidden="1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 hidden="1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 hidden="1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 hidden="1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 hidden="1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 hidden="1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 hidden="1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 hidden="1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 hidden="1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1351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1360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 hidden="1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 hidden="1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43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29" operator="equal">
      <formula>"NÃO"</formula>
    </cfRule>
    <cfRule type="cellIs" dxfId="235" priority="430" operator="equal">
      <formula>"SIM"</formula>
    </cfRule>
  </conditionalFormatting>
  <conditionalFormatting sqref="AZ357:AZ815 AZ6:AZ355">
    <cfRule type="expression" dxfId="234" priority="42885">
      <formula>#REF!=1</formula>
    </cfRule>
  </conditionalFormatting>
  <conditionalFormatting sqref="BF65 V65 U6:U64 U66:U817 BE6:BE835 AY6:AY835">
    <cfRule type="cellIs" dxfId="233" priority="42869" operator="equal">
      <formula>"ERRO"</formula>
    </cfRule>
  </conditionalFormatting>
  <conditionalFormatting sqref="BQ192:BQ819 BQ6:BQ190">
    <cfRule type="cellIs" dxfId="232" priority="42864" operator="equal">
      <formula>"Produção e Intervalo"</formula>
    </cfRule>
    <cfRule type="cellIs" dxfId="231" priority="42865" operator="equal">
      <formula>"Aderente"</formula>
    </cfRule>
    <cfRule type="cellIs" dxfId="230" priority="42866" operator="equal">
      <formula>"Intervalo"</formula>
    </cfRule>
    <cfRule type="cellIs" dxfId="229" priority="42867" operator="equal">
      <formula>"Produção"</formula>
    </cfRule>
    <cfRule type="cellIs" dxfId="228" priority="42868" operator="equal">
      <formula>"ERRO"</formula>
    </cfRule>
  </conditionalFormatting>
  <conditionalFormatting sqref="BR6:BS835">
    <cfRule type="cellIs" dxfId="227" priority="42846" operator="equal">
      <formula>"*"</formula>
    </cfRule>
    <cfRule type="cellIs" dxfId="226" priority="42847" operator="greaterThanOrEqual">
      <formula>1</formula>
    </cfRule>
    <cfRule type="cellIs" dxfId="225" priority="42848" operator="lessThan">
      <formula>1</formula>
    </cfRule>
  </conditionalFormatting>
  <conditionalFormatting sqref="BH818 BH441:BH815 BH6:BH27 BH28:BI34 BH35:BH84 BH85:BI88 BH89:BH438">
    <cfRule type="iconSet" priority="44669">
      <iconSet showValue="0">
        <cfvo type="percent" val="0"/>
        <cfvo type="num" val="1"/>
        <cfvo type="num" val="1" gte="0"/>
      </iconSet>
    </cfRule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123 BK125:BK129 BK141:BK142 BK131:BK136 BK138:BK139 BK144:BK8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686">
      <formula>#REF!=1</formula>
    </cfRule>
  </conditionalFormatting>
  <conditionalFormatting sqref="BP12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44 BK164 BK160:BK162 BK125:BK129">
    <cfRule type="iconSet" priority="44701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3:BP134 BP148:BP150 BP146 BP152 BP141:BP142 BP154:BP173 BP144">
    <cfRule type="iconSet" priority="44720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56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146 BJ74:BJ130 BJ140:BJ141 BJ148:BJ171 BJ132:BJ135 BJ137:BK137 BJ143:BJ144">
    <cfRule type="iconSet" priority="4475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67" operator="equal">
      <formula>"OPORTUNIDADE"</formula>
    </cfRule>
  </conditionalFormatting>
  <conditionalFormatting sqref="Z222">
    <cfRule type="cellIs" dxfId="222" priority="265" operator="equal">
      <formula>"NÃO"</formula>
    </cfRule>
    <cfRule type="cellIs" dxfId="221" priority="266" operator="equal">
      <formula>"SIM"</formula>
    </cfRule>
  </conditionalFormatting>
  <conditionalFormatting sqref="Z224">
    <cfRule type="cellIs" dxfId="220" priority="264" operator="equal">
      <formula>"OPORTUNIDADE"</formula>
    </cfRule>
  </conditionalFormatting>
  <conditionalFormatting sqref="Z224">
    <cfRule type="cellIs" dxfId="219" priority="262" operator="equal">
      <formula>"NÃO"</formula>
    </cfRule>
    <cfRule type="cellIs" dxfId="218" priority="263" operator="equal">
      <formula>"SIM"</formula>
    </cfRule>
  </conditionalFormatting>
  <conditionalFormatting sqref="BP21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57" operator="equal">
      <formula>"OPORTUNIDADE"</formula>
    </cfRule>
  </conditionalFormatting>
  <conditionalFormatting sqref="Y222">
    <cfRule type="cellIs" dxfId="216" priority="255" operator="equal">
      <formula>"NÃO"</formula>
    </cfRule>
    <cfRule type="cellIs" dxfId="215" priority="256" operator="equal">
      <formula>"SIM"</formula>
    </cfRule>
  </conditionalFormatting>
  <conditionalFormatting sqref="Y224">
    <cfRule type="cellIs" dxfId="214" priority="254" operator="equal">
      <formula>"OPORTUNIDADE"</formula>
    </cfRule>
  </conditionalFormatting>
  <conditionalFormatting sqref="Y224">
    <cfRule type="cellIs" dxfId="213" priority="252" operator="equal">
      <formula>"NÃO"</formula>
    </cfRule>
    <cfRule type="cellIs" dxfId="212" priority="253" operator="equal">
      <formula>"SIM"</formula>
    </cfRule>
  </conditionalFormatting>
  <conditionalFormatting sqref="BP21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03" operator="equal">
      <formula>"OPORTUNIDADE"</formula>
    </cfRule>
  </conditionalFormatting>
  <conditionalFormatting sqref="Z241">
    <cfRule type="cellIs" dxfId="210" priority="201" operator="equal">
      <formula>"NÃO"</formula>
    </cfRule>
    <cfRule type="cellIs" dxfId="209" priority="202" operator="equal">
      <formula>"SIM"</formula>
    </cfRule>
  </conditionalFormatting>
  <conditionalFormatting sqref="Y241:Y245">
    <cfRule type="cellIs" dxfId="208" priority="200" operator="equal">
      <formula>"OPORTUNIDADE"</formula>
    </cfRule>
  </conditionalFormatting>
  <conditionalFormatting sqref="Y241:Y245">
    <cfRule type="cellIs" dxfId="207" priority="198" operator="equal">
      <formula>"NÃO"</formula>
    </cfRule>
    <cfRule type="cellIs" dxfId="206" priority="199" operator="equal">
      <formula>"SIM"</formula>
    </cfRule>
  </conditionalFormatting>
  <conditionalFormatting sqref="Y239">
    <cfRule type="cellIs" dxfId="205" priority="197" operator="equal">
      <formula>"OPORTUNIDADE"</formula>
    </cfRule>
  </conditionalFormatting>
  <conditionalFormatting sqref="Y239">
    <cfRule type="cellIs" dxfId="204" priority="195" operator="equal">
      <formula>"NÃO"</formula>
    </cfRule>
    <cfRule type="cellIs" dxfId="203" priority="196" operator="equal">
      <formula>"SIM"</formula>
    </cfRule>
  </conditionalFormatting>
  <conditionalFormatting sqref="Y238">
    <cfRule type="cellIs" dxfId="202" priority="194" operator="equal">
      <formula>"OPORTUNIDADE"</formula>
    </cfRule>
  </conditionalFormatting>
  <conditionalFormatting sqref="Y238">
    <cfRule type="cellIs" dxfId="201" priority="192" operator="equal">
      <formula>"NÃO"</formula>
    </cfRule>
    <cfRule type="cellIs" dxfId="200" priority="193" operator="equal">
      <formula>"SIM"</formula>
    </cfRule>
  </conditionalFormatting>
  <conditionalFormatting sqref="Y237">
    <cfRule type="cellIs" dxfId="199" priority="191" operator="equal">
      <formula>"OPORTUNIDADE"</formula>
    </cfRule>
  </conditionalFormatting>
  <conditionalFormatting sqref="Y237">
    <cfRule type="cellIs" dxfId="198" priority="189" operator="equal">
      <formula>"NÃO"</formula>
    </cfRule>
    <cfRule type="cellIs" dxfId="197" priority="190" operator="equal">
      <formula>"SIM"</formula>
    </cfRule>
  </conditionalFormatting>
  <conditionalFormatting sqref="Y236">
    <cfRule type="cellIs" dxfId="196" priority="188" operator="equal">
      <formula>"OPORTUNIDADE"</formula>
    </cfRule>
  </conditionalFormatting>
  <conditionalFormatting sqref="Y236">
    <cfRule type="cellIs" dxfId="195" priority="186" operator="equal">
      <formula>"NÃO"</formula>
    </cfRule>
    <cfRule type="cellIs" dxfId="194" priority="187" operator="equal">
      <formula>"SIM"</formula>
    </cfRule>
  </conditionalFormatting>
  <conditionalFormatting sqref="Y235">
    <cfRule type="cellIs" dxfId="193" priority="185" operator="equal">
      <formula>"OPORTUNIDADE"</formula>
    </cfRule>
  </conditionalFormatting>
  <conditionalFormatting sqref="Y235">
    <cfRule type="cellIs" dxfId="192" priority="183" operator="equal">
      <formula>"NÃO"</formula>
    </cfRule>
    <cfRule type="cellIs" dxfId="191" priority="184" operator="equal">
      <formula>"SIM"</formula>
    </cfRule>
  </conditionalFormatting>
  <conditionalFormatting sqref="Y234">
    <cfRule type="cellIs" dxfId="190" priority="182" operator="equal">
      <formula>"OPORTUNIDADE"</formula>
    </cfRule>
  </conditionalFormatting>
  <conditionalFormatting sqref="Y234">
    <cfRule type="cellIs" dxfId="189" priority="180" operator="equal">
      <formula>"NÃO"</formula>
    </cfRule>
    <cfRule type="cellIs" dxfId="188" priority="181" operator="equal">
      <formula>"SIM"</formula>
    </cfRule>
  </conditionalFormatting>
  <conditionalFormatting sqref="BQ191">
    <cfRule type="cellIs" dxfId="187" priority="175" operator="equal">
      <formula>"Produção e Intervalo"</formula>
    </cfRule>
    <cfRule type="cellIs" dxfId="186" priority="176" operator="equal">
      <formula>"Aderente"</formula>
    </cfRule>
    <cfRule type="cellIs" dxfId="185" priority="177" operator="equal">
      <formula>"Intervalo"</formula>
    </cfRule>
    <cfRule type="cellIs" dxfId="184" priority="178" operator="equal">
      <formula>"Produção"</formula>
    </cfRule>
    <cfRule type="cellIs" dxfId="183" priority="179" operator="equal">
      <formula>"ERRO"</formula>
    </cfRule>
  </conditionalFormatting>
  <conditionalFormatting sqref="BJ200:BK20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68" operator="equal">
      <formula>"OPORTUNIDADE"</formula>
    </cfRule>
  </conditionalFormatting>
  <conditionalFormatting sqref="Y252">
    <cfRule type="cellIs" dxfId="181" priority="166" operator="equal">
      <formula>"NÃO"</formula>
    </cfRule>
    <cfRule type="cellIs" dxfId="180" priority="167" operator="equal">
      <formula>"SIM"</formula>
    </cfRule>
  </conditionalFormatting>
  <conditionalFormatting sqref="Y260">
    <cfRule type="cellIs" dxfId="179" priority="162" operator="equal">
      <formula>"OPORTUNIDADE"</formula>
    </cfRule>
  </conditionalFormatting>
  <conditionalFormatting sqref="Y260">
    <cfRule type="cellIs" dxfId="178" priority="160" operator="equal">
      <formula>"NÃO"</formula>
    </cfRule>
    <cfRule type="cellIs" dxfId="177" priority="161" operator="equal">
      <formula>"SIM"</formula>
    </cfRule>
  </conditionalFormatting>
  <conditionalFormatting sqref="BP24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43" operator="equal">
      <formula>"OPORTUNIDADE"</formula>
    </cfRule>
  </conditionalFormatting>
  <conditionalFormatting sqref="Y272:Z272">
    <cfRule type="cellIs" dxfId="175" priority="141" operator="equal">
      <formula>"NÃO"</formula>
    </cfRule>
    <cfRule type="cellIs" dxfId="174" priority="142" operator="equal">
      <formula>"SIM"</formula>
    </cfRule>
  </conditionalFormatting>
  <conditionalFormatting sqref="BP25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36" operator="equal">
      <formula>"OPORTUNIDADE"</formula>
    </cfRule>
  </conditionalFormatting>
  <conditionalFormatting sqref="Z269">
    <cfRule type="cellIs" dxfId="172" priority="134" operator="equal">
      <formula>"NÃO"</formula>
    </cfRule>
    <cfRule type="cellIs" dxfId="171" priority="135" operator="equal">
      <formula>"SIM"</formula>
    </cfRule>
  </conditionalFormatting>
  <conditionalFormatting sqref="BK27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85" operator="equal">
      <formula>"OPORTUNIDADE"</formula>
    </cfRule>
  </conditionalFormatting>
  <conditionalFormatting sqref="Y6:Z25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18">
    <cfRule type="cellIs" dxfId="167" priority="82" operator="equal">
      <formula>"OPORTUNIDADE"</formula>
    </cfRule>
  </conditionalFormatting>
  <conditionalFormatting sqref="Z18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18">
    <cfRule type="cellIs" dxfId="164" priority="79" operator="equal">
      <formula>"OPORTUNIDADE"</formula>
    </cfRule>
  </conditionalFormatting>
  <conditionalFormatting sqref="Y18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23">
    <cfRule type="cellIs" dxfId="161" priority="76" operator="equal">
      <formula>"OPORTUNIDADE"</formula>
    </cfRule>
  </conditionalFormatting>
  <conditionalFormatting sqref="Z23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Y23">
    <cfRule type="cellIs" dxfId="158" priority="73" operator="equal">
      <formula>"OPORTUNIDADE"</formula>
    </cfRule>
  </conditionalFormatting>
  <conditionalFormatting sqref="Y23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BK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1:BO132 BN148:BO148 BO145 BO124 BO122 BO151 BN163:BO163 BN154:BO158 BO138:BO140 BM6:BM815 BO142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59:BO162 BO123 BO128:BO130 BO143:BO144 BO146 BO149:BO150 BO14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H3005" sqref="H300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1361</v>
      </c>
      <c r="V1" s="294"/>
      <c r="W1" s="294"/>
    </row>
    <row r="2" spans="1:23" s="91" customFormat="1">
      <c r="A2" s="94" t="s">
        <v>1362</v>
      </c>
      <c r="B2" s="94" t="s">
        <v>1363</v>
      </c>
      <c r="C2" s="94" t="s">
        <v>508</v>
      </c>
      <c r="D2" s="95" t="s">
        <v>1062</v>
      </c>
      <c r="E2" s="95" t="s">
        <v>1063</v>
      </c>
      <c r="F2" s="95" t="s">
        <v>1364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1365</v>
      </c>
      <c r="T2" s="98" t="s">
        <v>1065</v>
      </c>
      <c r="U2" s="170">
        <f ca="1">TODAY()-1</f>
        <v>45968</v>
      </c>
      <c r="V2" s="170">
        <f ca="1">U2-1</f>
        <v>45967</v>
      </c>
      <c r="W2" s="170">
        <f ca="1">V2-1</f>
        <v>45966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1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1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2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1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81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81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2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>
        <f ca="1">_xlfn.XLOOKUP(G40&amp;$W$2,BS_CONTROLE[CHAVE],BS_CONTROLE[Quantidade_11],"-")</f>
        <v>1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1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81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2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1036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>
        <f ca="1">_xlfn.XLOOKUP(G70&amp;$W$2,BS_CONTROLE[CHAVE],BS_CONTROLE[Quantidade_11],"-")</f>
        <v>1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>
        <f ca="1">_xlfn.XLOOKUP(G72&amp;$W$2,BS_CONTROLE[CHAVE],BS_CONTROLE[Quantidade_11],"-")</f>
        <v>1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>
        <f ca="1">_xlfn.XLOOKUP(G75&amp;$W$2,BS_CONTROLE[CHAVE],BS_CONTROLE[Quantidade_11],"-")</f>
        <v>850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1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>
        <f ca="1">_xlfn.XLOOKUP(G77&amp;$V$2,BS_CONTROLE[CHAVE],BS_CONTROLE[Quantidade_11],"-")</f>
        <v>1</v>
      </c>
      <c r="W77" s="169">
        <f ca="1">_xlfn.XLOOKUP(G77&amp;$W$2,BS_CONTROLE[CHAVE],BS_CONTROLE[Quantidade_11],"-")</f>
        <v>0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81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1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>
        <f ca="1">_xlfn.XLOOKUP(G91&amp;$V$2,BS_CONTROLE[CHAVE],BS_CONTROLE[Quantidade_11],"-")</f>
        <v>1</v>
      </c>
      <c r="W91" s="169">
        <f ca="1">_xlfn.XLOOKUP(G91&amp;$W$2,BS_CONTROLE[CHAVE],BS_CONTROLE[Quantidade_11],"-")</f>
        <v>0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1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1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1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1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>
        <f ca="1">_xlfn.XLOOKUP(G111&amp;$U$2,BS_CONTROLE[CHAVE],BS_CONTROLE[Quantidade_11],"-")</f>
        <v>0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>
        <f ca="1">_xlfn.XLOOKUP(G112&amp;$U$2,BS_CONTROLE[CHAVE],BS_CONTROLE[Quantidade_11],"-")</f>
        <v>0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2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>
        <f ca="1">_xlfn.XLOOKUP(G115&amp;$U$2,BS_CONTROLE[CHAVE],BS_CONTROLE[Quantidade_11],"-")</f>
        <v>0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2</v>
      </c>
    </row>
    <row r="130" spans="1:23" s="99" customFormat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1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1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1036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81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1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1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1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1366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1367</v>
      </c>
      <c r="D5" s="296"/>
      <c r="E5" s="296"/>
      <c r="F5" s="296"/>
      <c r="G5" s="296"/>
      <c r="H5" s="296"/>
      <c r="I5" s="296"/>
      <c r="J5" s="297"/>
      <c r="K5" s="298" t="s">
        <v>1368</v>
      </c>
      <c r="L5" s="299"/>
      <c r="M5" s="299"/>
      <c r="N5" s="299"/>
      <c r="O5" s="300" t="s">
        <v>1369</v>
      </c>
      <c r="P5" s="301"/>
    </row>
    <row r="6" spans="1:16" s="81" customFormat="1" ht="15" customHeight="1">
      <c r="A6" s="73" t="s">
        <v>1364</v>
      </c>
      <c r="B6" s="82" t="s">
        <v>1363</v>
      </c>
      <c r="C6" s="83" t="s">
        <v>1062</v>
      </c>
      <c r="D6" s="84" t="s">
        <v>1063</v>
      </c>
      <c r="E6" s="83" t="s">
        <v>1370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1371</v>
      </c>
      <c r="M6" s="87" t="s">
        <v>708</v>
      </c>
      <c r="N6" s="88" t="s">
        <v>1057</v>
      </c>
      <c r="O6" s="204" t="s">
        <v>1100</v>
      </c>
      <c r="P6" s="149" t="s">
        <v>1372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1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IF(SP_NORTE!B124="","*",SP_NORTE!B124)</f>
        <v>45969</v>
      </c>
      <c r="B123" s="90" t="str">
        <f>IF(SP_NORTE!X124="","*",SP_NORTE!X124)</f>
        <v>Oportunidade</v>
      </c>
      <c r="C123" s="90" t="str">
        <f>IF(SP_NORTE!S124="","*",SP_NORTE!S124)</f>
        <v>SP NORTE</v>
      </c>
      <c r="D123" s="90" t="str">
        <f>IF(SP_NORTE!T124="","*",SP_NORTE!T124)</f>
        <v>TMI-ZEB</v>
      </c>
      <c r="E123" s="90" t="str">
        <f>IF(SP_NORTE!D124="","*",SP_NORTE!D124)</f>
        <v>EXPANSÃO TURMA 1</v>
      </c>
      <c r="F123" s="90" t="str">
        <f>IF(SP_NORTE!H124="","*",SP_NORTE!H124)</f>
        <v>ZCF1</v>
      </c>
      <c r="G123" s="90" t="str">
        <f>IF(SP_NORTE!M124="","*",SP_NORTE!M124)</f>
        <v>ZCF</v>
      </c>
      <c r="H123" s="129">
        <f>IF(SP_NORTE!K124="","*",SP_NORTE!K124)</f>
        <v>295.25</v>
      </c>
      <c r="I123" s="126">
        <f>IF(SP_NORTE!O124="","*",SP_NORTE!O124)</f>
        <v>0.33333333333333331</v>
      </c>
      <c r="J123" s="126">
        <f>IF(SP_NORTE!P124="","*",SP_NORTE!P124)</f>
        <v>8.3333333333333329E-2</v>
      </c>
      <c r="K123" s="90" t="str">
        <f>IF(SP_NORTE!AK124="","*",SP_NORTE!AK124)</f>
        <v>ZCF1</v>
      </c>
      <c r="L123" s="90" t="str">
        <f>IF(SP_NORTE!AM124="","*",SP_NORTE!AM124)</f>
        <v>ZCF</v>
      </c>
      <c r="M123" s="90">
        <f>IF(SP_NORTE!AP124="","*",SP_NORTE!AP124)</f>
        <v>295.25</v>
      </c>
      <c r="N123" s="90" t="str">
        <f>IF(SP_NORTE!AM124="","*",SP_NORTE!AM124)</f>
        <v>ZCF</v>
      </c>
      <c r="O123" s="122">
        <f>IF(SP_NORTE!BH124="","*",SP_NORTE!BH124)</f>
        <v>0</v>
      </c>
      <c r="P123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4" spans="1:16" hidden="1">
      <c r="A124" s="89" t="str">
        <f>IF(SP_NORTE!B125="","*",SP_NORTE!B125)</f>
        <v>*</v>
      </c>
      <c r="B124" s="90" t="str">
        <f>IF(SP_NORTE!X125="","*",SP_NORTE!X125)</f>
        <v>Oportunidade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*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*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idden="1">
      <c r="A129" s="89">
        <f>IF(SP_NORTE!B133="","*",SP_NORTE!B133)</f>
        <v>45969</v>
      </c>
      <c r="B129" s="90" t="str">
        <f>IF(SP_NORTE!X133="","*",SP_NORTE!X133)</f>
        <v>Oportunidade</v>
      </c>
      <c r="C129" s="90" t="str">
        <f>IF(SP_NORTE!S133="","*",SP_NORTE!S133)</f>
        <v>SP NORTE</v>
      </c>
      <c r="D129" s="90" t="str">
        <f>IF(SP_NORTE!T133="","*",SP_NORTE!T133)</f>
        <v>ZCZ-ZTI</v>
      </c>
      <c r="E129" s="90" t="str">
        <f>IF(SP_NORTE!D133="","*",SP_NORTE!D133)</f>
        <v>IGOR (TF-660)</v>
      </c>
      <c r="F129" s="90" t="str">
        <f>IF(SP_NORTE!H133="","*",SP_NORTE!H133)</f>
        <v>ZTO2</v>
      </c>
      <c r="G129" s="90" t="str">
        <f>IF(SP_NORTE!M133="","*",SP_NORTE!M133)</f>
        <v>ZTO</v>
      </c>
      <c r="H129" s="129">
        <f>IF(SP_NORTE!K133="","*",SP_NORTE!K133)</f>
        <v>252.834</v>
      </c>
      <c r="I129" s="126">
        <f>IF(SP_NORTE!O133="","*",SP_NORTE!O133)</f>
        <v>0.375</v>
      </c>
      <c r="J129" s="126">
        <f>IF(SP_NORTE!P133="","*",SP_NORTE!P133)</f>
        <v>6.25E-2</v>
      </c>
      <c r="K129" s="90" t="str">
        <f>IF(SP_NORTE!AK133="","*",SP_NORTE!AK133)</f>
        <v>ZTO2</v>
      </c>
      <c r="L129" s="90" t="str">
        <f>IF(SP_NORTE!AM133="","*",SP_NORTE!AM133)</f>
        <v>ZTO</v>
      </c>
      <c r="M129" s="90">
        <f>IF(SP_NORTE!AP133="","*",SP_NORTE!AP133)</f>
        <v>252.834</v>
      </c>
      <c r="N129" s="90" t="str">
        <f>IF(SP_NORTE!AM133="","*",SP_NORTE!AM133)</f>
        <v>ZTO</v>
      </c>
      <c r="O129" s="122">
        <f>IF(SP_NORTE!BH133="","*",SP_NORTE!BH133)</f>
        <v>1</v>
      </c>
      <c r="P129" s="182" t="str">
        <f>IF($A$2=1,IF(SP_NORTE!BJ133="","*",SP_NORTE!BJ133),IF(SP_NORTE!BK133="","*",SP_NORTE!BK133))</f>
        <v>*</v>
      </c>
    </row>
    <row r="130" spans="1:16" hidden="1">
      <c r="A130" s="89">
        <f>IF(SP_NORTE!B135="","*",SP_NORTE!B135)</f>
        <v>45969</v>
      </c>
      <c r="B130" s="90" t="str">
        <f>IF(SP_NORTE!X135="","*",SP_NORTE!X135)</f>
        <v>Oportunidade</v>
      </c>
      <c r="C130" s="90" t="str">
        <f>IF(SP_NORTE!S135="","*",SP_NORTE!S135)</f>
        <v>SP NORTE</v>
      </c>
      <c r="D130" s="90" t="str">
        <f>IF(SP_NORTE!T135="","*",SP_NORTE!T135)</f>
        <v>ZCZ-ZTI</v>
      </c>
      <c r="E130" s="90" t="str">
        <f>IF(SP_NORTE!D135="","*",SP_NORTE!D135)</f>
        <v>DANILO (TP-837)</v>
      </c>
      <c r="F130" s="90" t="str">
        <f>IF(SP_NORTE!H135="","*",SP_NORTE!H135)</f>
        <v>ZTO2</v>
      </c>
      <c r="G130" s="90" t="str">
        <f>IF(SP_NORTE!M135="","*",SP_NORTE!M135)</f>
        <v>ZTO</v>
      </c>
      <c r="H130" s="129">
        <f>IF(SP_NORTE!K135="","*",SP_NORTE!K135)</f>
        <v>252.834</v>
      </c>
      <c r="I130" s="126">
        <f>IF(SP_NORTE!O135="","*",SP_NORTE!O135)</f>
        <v>0.375</v>
      </c>
      <c r="J130" s="126">
        <f>IF(SP_NORTE!P135="","*",SP_NORTE!P135)</f>
        <v>6.25E-2</v>
      </c>
      <c r="K130" s="90" t="str">
        <f>IF(SP_NORTE!AK135="","*",SP_NORTE!AK135)</f>
        <v>ZTO2</v>
      </c>
      <c r="L130" s="90" t="str">
        <f>IF(SP_NORTE!AM135="","*",SP_NORTE!AM135)</f>
        <v>ZTO</v>
      </c>
      <c r="M130" s="90">
        <f>IF(SP_NORTE!AP135="","*",SP_NORTE!AP135)</f>
        <v>252.834</v>
      </c>
      <c r="N130" s="90" t="str">
        <f>IF(SP_NORTE!AM135="","*",SP_NORTE!AM135)</f>
        <v>ZTO</v>
      </c>
      <c r="O130" s="122">
        <f>IF(SP_NORTE!BH135="","*",SP_NORTE!BH135)</f>
        <v>1</v>
      </c>
      <c r="P130" s="182" t="str">
        <f>IF($A$2=1,IF(SP_NORTE!BJ135="","*",SP_NORTE!BJ135),IF(SP_NORTE!BK135="","*",SP_NORTE!BK135))</f>
        <v>*</v>
      </c>
    </row>
    <row r="131" spans="1:16" hidden="1">
      <c r="A131" s="89">
        <f>IF(SP_NORTE!B137="","*",SP_NORTE!B137)</f>
        <v>45969</v>
      </c>
      <c r="B131" s="90" t="str">
        <f>IF(SP_NORTE!X137="","*",SP_NORTE!X137)</f>
        <v>Oportunidade</v>
      </c>
      <c r="C131" s="90" t="str">
        <f>IF(SP_NORTE!S137="","*",SP_NORTE!S137)</f>
        <v>SP NORTE</v>
      </c>
      <c r="D131" s="90" t="str">
        <f>IF(SP_NORTE!T137="","*",SP_NORTE!T137)</f>
        <v>ZCZ-ZTI</v>
      </c>
      <c r="E131" s="90" t="str">
        <f>IF(SP_NORTE!D137="","*",SP_NORTE!D137)</f>
        <v>V40</v>
      </c>
      <c r="F131" s="90" t="str">
        <f>IF(SP_NORTE!H137="","*",SP_NORTE!H137)</f>
        <v>ZMAPAT2</v>
      </c>
      <c r="G131" s="90" t="str">
        <f>IF(SP_NORTE!M137="","*",SP_NORTE!M137)</f>
        <v>ZTO-ZDZ</v>
      </c>
      <c r="H131" s="129">
        <f>IF(SP_NORTE!K137="","*",SP_NORTE!K137)</f>
        <v>15</v>
      </c>
      <c r="I131" s="126">
        <f>IF(SP_NORTE!O137="","*",SP_NORTE!O137)</f>
        <v>0.375</v>
      </c>
      <c r="J131" s="126">
        <f>IF(SP_NORTE!P137="","*",SP_NORTE!P137)</f>
        <v>8.3333333333333329E-2</v>
      </c>
      <c r="K131" s="90" t="str">
        <f>IF(SP_NORTE!AK137="","*",SP_NORTE!AK137)</f>
        <v>ZMAPAT2</v>
      </c>
      <c r="L131" s="90" t="str">
        <f>IF(SP_NORTE!AM137="","*",SP_NORTE!AM137)</f>
        <v>ZTO-ZDZ</v>
      </c>
      <c r="M131" s="90">
        <f>IF(SP_NORTE!AP137="","*",SP_NORTE!AP137)</f>
        <v>15</v>
      </c>
      <c r="N131" s="90" t="str">
        <f>IF(SP_NORTE!AM137="","*",SP_NORTE!AM137)</f>
        <v>ZTO-ZDZ</v>
      </c>
      <c r="O131" s="122">
        <f>IF(SP_NORTE!BH137="","*",SP_NORTE!BH137)</f>
        <v>0</v>
      </c>
      <c r="P131" s="182" t="str">
        <f>IF($A$2=1,IF(SP_NORTE!BJ137="","*",SP_NORTE!BJ137),IF(SP_NORTE!BK137="","*",SP_NORTE!BK137))</f>
        <v xml:space="preserve">Sem faixa devido malha saturada, alto fluxo de trens </v>
      </c>
    </row>
    <row r="132" spans="1:16" hidden="1">
      <c r="A132" s="89" t="str">
        <f>IF(SP_NORTE!B141="","*",SP_NORTE!B141)</f>
        <v>*</v>
      </c>
      <c r="B132" s="90" t="str">
        <f>IF(SP_NORTE!X141="","*",SP_NORTE!X141)</f>
        <v>*</v>
      </c>
      <c r="C132" s="90" t="str">
        <f>IF(SP_NORTE!S141="","*",SP_NORTE!S141)</f>
        <v>-</v>
      </c>
      <c r="D132" s="90" t="str">
        <f>IF(SP_NORTE!T141="","*",SP_NORTE!T141)</f>
        <v>-</v>
      </c>
      <c r="E132" s="90" t="str">
        <f>IF(SP_NORTE!D141="","*",SP_NORTE!D141)</f>
        <v>*</v>
      </c>
      <c r="F132" s="90" t="str">
        <f>IF(SP_NORTE!H141="","*",SP_NORTE!H141)</f>
        <v>*</v>
      </c>
      <c r="G132" s="90" t="str">
        <f>IF(SP_NORTE!M141="","*",SP_NORTE!M141)</f>
        <v>*</v>
      </c>
      <c r="H132" s="129" t="str">
        <f>IF(SP_NORTE!K141="","*",SP_NORTE!K141)</f>
        <v>*</v>
      </c>
      <c r="I132" s="126" t="str">
        <f>IF(SP_NORTE!O141="","*",SP_NORTE!O141)</f>
        <v>*</v>
      </c>
      <c r="J132" s="126" t="str">
        <f>IF(SP_NORTE!P141="","*",SP_NORTE!P141)</f>
        <v>*</v>
      </c>
      <c r="K132" s="90">
        <f>IF(SP_NORTE!AK141="","*",SP_NORTE!AK141)</f>
        <v>0</v>
      </c>
      <c r="L132" s="90" t="str">
        <f>IF(SP_NORTE!AM141="","*",SP_NORTE!AM141)</f>
        <v>-</v>
      </c>
      <c r="M132" s="90">
        <f>IF(SP_NORTE!AP141="","*",SP_NORTE!AP141)</f>
        <v>0</v>
      </c>
      <c r="N132" s="90" t="str">
        <f>IF(SP_NORTE!AM141="","*",SP_NORTE!AM141)</f>
        <v>-</v>
      </c>
      <c r="O132" s="122" t="str">
        <f>IF(SP_NORTE!BH141="","*",SP_NORTE!BH141)</f>
        <v>*</v>
      </c>
      <c r="P132" s="182" t="str">
        <f>IF($A$2=1,IF(SP_NORTE!BJ141="","*",SP_NORTE!BJ141),IF(SP_NORTE!BK141="","*",SP_NORTE!BK141))</f>
        <v>*</v>
      </c>
    </row>
    <row r="133" spans="1:16" hidden="1">
      <c r="A133" s="89">
        <f>IF(SP_NORTE!B142="","*",SP_NORTE!B142)</f>
        <v>45969</v>
      </c>
      <c r="B133" s="90" t="str">
        <f>IF(SP_NORTE!X142="","*",SP_NORTE!X142)</f>
        <v>Oportunidade</v>
      </c>
      <c r="C133" s="90" t="str">
        <f>IF(SP_NORTE!S142="","*",SP_NORTE!S142)</f>
        <v>SP NORTE</v>
      </c>
      <c r="D133" s="90" t="str">
        <f>IF(SP_NORTE!T142="","*",SP_NORTE!T142)</f>
        <v>ZBV-ZTI</v>
      </c>
      <c r="E133" s="90" t="str">
        <f>IF(SP_NORTE!D142="","*",SP_NORTE!D142)</f>
        <v>V92</v>
      </c>
      <c r="F133" s="90" t="str">
        <f>IF(SP_NORTE!H142="","*",SP_NORTE!H142)</f>
        <v>109111</v>
      </c>
      <c r="G133" s="90" t="str">
        <f>IF(SP_NORTE!M142="","*",SP_NORTE!M142)</f>
        <v>ZLI-ZCD</v>
      </c>
      <c r="H133" s="129">
        <f>IF(SP_NORTE!K142="","*",SP_NORTE!K142)</f>
        <v>109.26600000000001</v>
      </c>
      <c r="I133" s="126">
        <f>IF(SP_NORTE!O142="","*",SP_NORTE!O142)</f>
        <v>0.35416666666666669</v>
      </c>
      <c r="J133" s="126">
        <f>IF(SP_NORTE!P142="","*",SP_NORTE!P142)</f>
        <v>8.3333333333333329E-2</v>
      </c>
      <c r="K133" s="90" t="str">
        <f>IF(SP_NORTE!AK142="","*",SP_NORTE!AK142)</f>
        <v>109111</v>
      </c>
      <c r="L133" s="90" t="str">
        <f>IF(SP_NORTE!AM142="","*",SP_NORTE!AM142)</f>
        <v>ZLI-ZCD</v>
      </c>
      <c r="M133" s="90">
        <f>IF(SP_NORTE!AP142="","*",SP_NORTE!AP142)</f>
        <v>109.26600000000001</v>
      </c>
      <c r="N133" s="90" t="str">
        <f>IF(SP_NORTE!AM142="","*",SP_NORTE!AM142)</f>
        <v>ZLI-ZCD</v>
      </c>
      <c r="O133" s="122">
        <f>IF(SP_NORTE!BH142="","*",SP_NORTE!BH142)</f>
        <v>1</v>
      </c>
      <c r="P133" s="182" t="str">
        <f>IF($A$2=1,IF(SP_NORTE!BJ142="","*",SP_NORTE!BJ142),IF(SP_NORTE!BK142="","*",SP_NORTE!BK142))</f>
        <v>*</v>
      </c>
    </row>
    <row r="134" spans="1:16" hidden="1">
      <c r="A134" s="89">
        <f>IF(SP_NORTE!B144="","*",SP_NORTE!B144)</f>
        <v>45970</v>
      </c>
      <c r="B134" s="90" t="str">
        <f>IF(SP_NORTE!X144="","*",SP_NORTE!X144)</f>
        <v>Oportunidade</v>
      </c>
      <c r="C134" s="90" t="str">
        <f>IF(SP_NORTE!S144="","*",SP_NORTE!S144)</f>
        <v>SP NORTE</v>
      </c>
      <c r="D134" s="90" t="str">
        <f>IF(SP_NORTE!T144="","*",SP_NORTE!T144)</f>
        <v>ZEB-ZCZ</v>
      </c>
      <c r="E134" s="90" t="str">
        <f>IF(SP_NORTE!D144="","*",SP_NORTE!D144)</f>
        <v>RAFAEL (TP-695)</v>
      </c>
      <c r="F134" s="90" t="str">
        <f>IF(SP_NORTE!H144="","*",SP_NORTE!H144)</f>
        <v>ZGB217</v>
      </c>
      <c r="G134" s="90" t="str">
        <f>IF(SP_NORTE!M144="","*",SP_NORTE!M144)</f>
        <v>ZGB-ZMO</v>
      </c>
      <c r="H134" s="129">
        <f>IF(SP_NORTE!K144="","*",SP_NORTE!K144)</f>
        <v>217.17</v>
      </c>
      <c r="I134" s="126">
        <f>IF(SP_NORTE!O144="","*",SP_NORTE!O144)</f>
        <v>0.4375</v>
      </c>
      <c r="J134" s="126">
        <f>IF(SP_NORTE!P144="","*",SP_NORTE!P144)</f>
        <v>6.25E-2</v>
      </c>
      <c r="K134" s="90" t="str">
        <f>IF(SP_NORTE!AK144="","*",SP_NORTE!AK144)</f>
        <v>ZGB217</v>
      </c>
      <c r="L134" s="90" t="str">
        <f>IF(SP_NORTE!AM144="","*",SP_NORTE!AM144)</f>
        <v>ZGB-ZMO</v>
      </c>
      <c r="M134" s="90">
        <f>IF(SP_NORTE!AP144="","*",SP_NORTE!AP144)</f>
        <v>217.17</v>
      </c>
      <c r="N134" s="90" t="str">
        <f>IF(SP_NORTE!AM144="","*",SP_NORTE!AM144)</f>
        <v>ZGB-ZMO</v>
      </c>
      <c r="O134" s="122" t="str">
        <f>IF(SP_NORTE!BH144="","*",SP_NORTE!BH144)</f>
        <v>*</v>
      </c>
      <c r="P134" s="182" t="str">
        <f>IF($A$2=1,IF(SP_NORTE!BJ144="","*",SP_NORTE!BJ144),IF(SP_NORTE!BK144="","*",SP_NORTE!BK144))</f>
        <v>*</v>
      </c>
    </row>
    <row r="135" spans="1:16" hidden="1">
      <c r="A135" s="89">
        <f>IF(SP_NORTE!B146="","*",SP_NORTE!B146)</f>
        <v>45970</v>
      </c>
      <c r="B135" s="90" t="str">
        <f>IF(SP_NORTE!X146="","*",SP_NORTE!X146)</f>
        <v>Oportunidade</v>
      </c>
      <c r="C135" s="90" t="str">
        <f>IF(SP_NORTE!S146="","*",SP_NORTE!S146)</f>
        <v>SP NORTE</v>
      </c>
      <c r="D135" s="90" t="str">
        <f>IF(SP_NORTE!T146="","*",SP_NORTE!T146)</f>
        <v>ZCZ-ZTI</v>
      </c>
      <c r="E135" s="90" t="str">
        <f>IF(SP_NORTE!D146="","*",SP_NORTE!D146)</f>
        <v>V40</v>
      </c>
      <c r="F135" s="90" t="str">
        <f>IF(SP_NORTE!H146="","*",SP_NORTE!H146)</f>
        <v>ZMAPAT2</v>
      </c>
      <c r="G135" s="90" t="str">
        <f>IF(SP_NORTE!M146="","*",SP_NORTE!M146)</f>
        <v>ZTO-ZDZ</v>
      </c>
      <c r="H135" s="129">
        <f>IF(SP_NORTE!K146="","*",SP_NORTE!K146)</f>
        <v>15</v>
      </c>
      <c r="I135" s="126">
        <f>IF(SP_NORTE!O146="","*",SP_NORTE!O146)</f>
        <v>0.375</v>
      </c>
      <c r="J135" s="126">
        <f>IF(SP_NORTE!P146="","*",SP_NORTE!P146)</f>
        <v>8.3333333333333329E-2</v>
      </c>
      <c r="K135" s="90" t="str">
        <f>IF(SP_NORTE!AK146="","*",SP_NORTE!AK146)</f>
        <v>ZMAPAT2</v>
      </c>
      <c r="L135" s="90" t="str">
        <f>IF(SP_NORTE!AM146="","*",SP_NORTE!AM146)</f>
        <v>ZTO-ZDZ</v>
      </c>
      <c r="M135" s="90">
        <f>IF(SP_NORTE!AP146="","*",SP_NORTE!AP146)</f>
        <v>15</v>
      </c>
      <c r="N135" s="90" t="str">
        <f>IF(SP_NORTE!AM146="","*",SP_NORTE!AM146)</f>
        <v>ZTO-ZDZ</v>
      </c>
      <c r="O135" s="122" t="str">
        <f>IF(SP_NORTE!BH146="","*",SP_NORTE!BH146)</f>
        <v>*</v>
      </c>
      <c r="P135" s="182" t="str">
        <f>IF($A$2=1,IF(SP_NORTE!BJ146="","*",SP_NORTE!BJ146),IF(SP_NORTE!BK146="","*",SP_NORTE!BK146))</f>
        <v>*</v>
      </c>
    </row>
    <row r="136" spans="1:16" hidden="1">
      <c r="A136" s="89" t="str">
        <f>IF(SP_NORTE!B147="","*",SP_NORTE!B147)</f>
        <v>*</v>
      </c>
      <c r="B136" s="90" t="str">
        <f>IF(SP_NORTE!X147="","*",SP_NORTE!X147)</f>
        <v>*</v>
      </c>
      <c r="C136" s="90" t="str">
        <f>IF(SP_NORTE!S147="","*",SP_NORTE!S147)</f>
        <v>SP NORTE</v>
      </c>
      <c r="D136" s="90" t="str">
        <f>IF(SP_NORTE!T147="","*",SP_NORTE!T147)</f>
        <v>ZEB-ZCZ</v>
      </c>
      <c r="E136" s="90" t="str">
        <f>IF(SP_NORTE!D147="","*",SP_NORTE!D147)</f>
        <v>*</v>
      </c>
      <c r="F136" s="90" t="str">
        <f>IF(SP_NORTE!H147="","*",SP_NORTE!H147)</f>
        <v>*</v>
      </c>
      <c r="G136" s="90" t="str">
        <f>IF(SP_NORTE!M147="","*",SP_NORTE!M147)</f>
        <v>ZEH-ZRU</v>
      </c>
      <c r="H136" s="129">
        <f>IF(SP_NORTE!K147="","*",SP_NORTE!K147)</f>
        <v>200</v>
      </c>
      <c r="I136" s="126">
        <f>IF(SP_NORTE!O147="","*",SP_NORTE!O147)</f>
        <v>0.375</v>
      </c>
      <c r="J136" s="126">
        <f>IF(SP_NORTE!P147="","*",SP_NORTE!P147)</f>
        <v>8.3333333333333329E-2</v>
      </c>
      <c r="K136" s="90">
        <f>IF(SP_NORTE!AK147="","*",SP_NORTE!AK147)</f>
        <v>0</v>
      </c>
      <c r="L136" s="90" t="str">
        <f>IF(SP_NORTE!AM147="","*",SP_NORTE!AM147)</f>
        <v>ZEH-ZRU</v>
      </c>
      <c r="M136" s="90">
        <f>IF(SP_NORTE!AP147="","*",SP_NORTE!AP147)</f>
        <v>200</v>
      </c>
      <c r="N136" s="90" t="str">
        <f>IF(SP_NORTE!AM147="","*",SP_NORTE!AM147)</f>
        <v>ZEH-ZRU</v>
      </c>
      <c r="O136" s="122" t="str">
        <f>IF(SP_NORTE!BH147="","*",SP_NORTE!BH147)</f>
        <v>*</v>
      </c>
      <c r="P136" s="182" t="str">
        <f>IF($A$2=1,IF(SP_NORTE!BJ147="","*",SP_NORTE!BJ147),IF(SP_NORTE!BK147="","*",SP_NORTE!BK147))</f>
        <v>*</v>
      </c>
    </row>
    <row r="137" spans="1:16" hidden="1">
      <c r="A137" s="89">
        <f>IF(SP_NORTE!B148="","*",SP_NORTE!B148)</f>
        <v>45971</v>
      </c>
      <c r="B137" s="90" t="str">
        <f>IF(SP_NORTE!X148="","*",SP_NORTE!X148)</f>
        <v>Oportunidade</v>
      </c>
      <c r="C137" s="90" t="str">
        <f>IF(SP_NORTE!S148="","*",SP_NORTE!S148)</f>
        <v>SP NORTE</v>
      </c>
      <c r="D137" s="90" t="str">
        <f>IF(SP_NORTE!T148="","*",SP_NORTE!T148)</f>
        <v>TMI-ZEB</v>
      </c>
      <c r="E137" s="90" t="str">
        <f>IF(SP_NORTE!D148="","*",SP_NORTE!D148)</f>
        <v>A73</v>
      </c>
      <c r="F137" s="90" t="str">
        <f>IF(SP_NORTE!H148="","*",SP_NORTE!H148)</f>
        <v>ZRWTMI</v>
      </c>
      <c r="G137" s="90" t="str">
        <f>IF(SP_NORTE!M148="","*",SP_NORTE!M148)</f>
        <v>ZRW-TRP</v>
      </c>
      <c r="H137" s="129">
        <f>IF(SP_NORTE!K148="","*",SP_NORTE!K148)</f>
        <v>439</v>
      </c>
      <c r="I137" s="126">
        <f>IF(SP_NORTE!O148="","*",SP_NORTE!O148)</f>
        <v>0.54166666666666663</v>
      </c>
      <c r="J137" s="126">
        <f>IF(SP_NORTE!P148="","*",SP_NORTE!P148)</f>
        <v>4.1666666666666664E-2</v>
      </c>
      <c r="K137" s="90" t="str">
        <f>IF(SP_NORTE!AK148="","*",SP_NORTE!AK148)</f>
        <v>ZRWTMI</v>
      </c>
      <c r="L137" s="90" t="str">
        <f>IF(SP_NORTE!AM148="","*",SP_NORTE!AM148)</f>
        <v>ZRW-TRP</v>
      </c>
      <c r="M137" s="90">
        <f>IF(SP_NORTE!AP148="","*",SP_NORTE!AP148)</f>
        <v>439</v>
      </c>
      <c r="N137" s="90" t="str">
        <f>IF(SP_NORTE!AM148="","*",SP_NORTE!AM148)</f>
        <v>ZRW-TRP</v>
      </c>
      <c r="O137" s="122" t="str">
        <f>IF(SP_NORTE!BH148="","*",SP_NORTE!BH148)</f>
        <v>*</v>
      </c>
      <c r="P137" s="182" t="str">
        <f>IF($A$2=1,IF(SP_NORTE!BJ148="","*",SP_NORTE!BJ148),IF(SP_NORTE!BK148="","*",SP_NORTE!BK148))</f>
        <v>*</v>
      </c>
    </row>
    <row r="138" spans="1:16" hidden="1">
      <c r="A138" s="89">
        <f>IF(SP_NORTE!B149="","*",SP_NORTE!B149)</f>
        <v>45971</v>
      </c>
      <c r="B138" s="90" t="str">
        <f>IF(SP_NORTE!X149="","*",SP_NORTE!X149)</f>
        <v>Oportunidade</v>
      </c>
      <c r="C138" s="90" t="str">
        <f>IF(SP_NORTE!S149="","*",SP_NORTE!S149)</f>
        <v>SP NORTE</v>
      </c>
      <c r="D138" s="90" t="str">
        <f>IF(SP_NORTE!T149="","*",SP_NORTE!T149)</f>
        <v>TMI-ZEB</v>
      </c>
      <c r="E138" s="90" t="str">
        <f>IF(SP_NORTE!D149="","*",SP_NORTE!D149)</f>
        <v>A63</v>
      </c>
      <c r="F138" s="90" t="str">
        <f>IF(SP_NORTE!H149="","*",SP_NORTE!H149)</f>
        <v>ZSF</v>
      </c>
      <c r="G138" s="90" t="str">
        <f>IF(SP_NORTE!M149="","*",SP_NORTE!M149)</f>
        <v>ZRW-TRP</v>
      </c>
      <c r="H138" s="129">
        <f>IF(SP_NORTE!K149="","*",SP_NORTE!K149)</f>
        <v>438</v>
      </c>
      <c r="I138" s="126">
        <f>IF(SP_NORTE!O149="","*",SP_NORTE!O149)</f>
        <v>0.35416666666666669</v>
      </c>
      <c r="J138" s="126">
        <f>IF(SP_NORTE!P149="","*",SP_NORTE!P149)</f>
        <v>4.1666666666666664E-2</v>
      </c>
      <c r="K138" s="90" t="str">
        <f>IF(SP_NORTE!AK149="","*",SP_NORTE!AK149)</f>
        <v>ZSF</v>
      </c>
      <c r="L138" s="90" t="str">
        <f>IF(SP_NORTE!AM149="","*",SP_NORTE!AM149)</f>
        <v>ZRW-TRP</v>
      </c>
      <c r="M138" s="90">
        <f>IF(SP_NORTE!AP149="","*",SP_NORTE!AP149)</f>
        <v>438</v>
      </c>
      <c r="N138" s="90" t="str">
        <f>IF(SP_NORTE!AM149="","*",SP_NORTE!AM149)</f>
        <v>ZRW-TRP</v>
      </c>
      <c r="O138" s="122" t="str">
        <f>IF(SP_NORTE!BH149="","*",SP_NORTE!BH149)</f>
        <v>*</v>
      </c>
      <c r="P138" s="182" t="str">
        <f>IF($A$2=1,IF(SP_NORTE!BJ149="","*",SP_NORTE!BJ149),IF(SP_NORTE!BK149="","*",SP_NORTE!BK149))</f>
        <v>*</v>
      </c>
    </row>
    <row r="139" spans="1:16" hidden="1">
      <c r="A139" s="89">
        <f>IF(SP_NORTE!B152="","*",SP_NORTE!B152)</f>
        <v>45971</v>
      </c>
      <c r="B139" s="90" t="str">
        <f>IF(SP_NORTE!X152="","*",SP_NORTE!X152)</f>
        <v>Oportunidade</v>
      </c>
      <c r="C139" s="90" t="str">
        <f>IF(SP_NORTE!S152="","*",SP_NORTE!S152)</f>
        <v>SP NORTE</v>
      </c>
      <c r="D139" s="90" t="str">
        <f>IF(SP_NORTE!T152="","*",SP_NORTE!T152)</f>
        <v>TMI-ZEB</v>
      </c>
      <c r="E139" s="90" t="str">
        <f>IF(SP_NORTE!D152="","*",SP_NORTE!D152)</f>
        <v>JOVÂNIO (TP-850)</v>
      </c>
      <c r="F139" s="90" t="str">
        <f>IF(SP_NORTE!H152="","*",SP_NORTE!H152)</f>
        <v>ZJAN</v>
      </c>
      <c r="G139" s="90" t="str">
        <f>IF(SP_NORTE!M152="","*",SP_NORTE!M152)</f>
        <v>ZJA-N</v>
      </c>
      <c r="H139" s="129">
        <f>IF(SP_NORTE!K152="","*",SP_NORTE!K152)</f>
        <v>373.63</v>
      </c>
      <c r="I139" s="126">
        <f>IF(SP_NORTE!O152="","*",SP_NORTE!O152)</f>
        <v>0.35416666666666669</v>
      </c>
      <c r="J139" s="126">
        <f>IF(SP_NORTE!P152="","*",SP_NORTE!P152)</f>
        <v>6.25E-2</v>
      </c>
      <c r="K139" s="90" t="str">
        <f>IF(SP_NORTE!AK152="","*",SP_NORTE!AK152)</f>
        <v>ZJAN</v>
      </c>
      <c r="L139" s="90" t="str">
        <f>IF(SP_NORTE!AM152="","*",SP_NORTE!AM152)</f>
        <v>ZJA-N</v>
      </c>
      <c r="M139" s="90">
        <f>IF(SP_NORTE!AP152="","*",SP_NORTE!AP152)</f>
        <v>373.63</v>
      </c>
      <c r="N139" s="90" t="str">
        <f>IF(SP_NORTE!AM152="","*",SP_NORTE!AM152)</f>
        <v>ZJA-N</v>
      </c>
      <c r="O139" s="122" t="str">
        <f>IF(SP_NORTE!BH152="","*",SP_NORTE!BH152)</f>
        <v>*</v>
      </c>
      <c r="P139" s="182" t="str">
        <f>IF($A$2=1,IF(SP_NORTE!BJ152="","*",SP_NORTE!BJ152),IF(SP_NORTE!BK152="","*",SP_NORTE!BK152))</f>
        <v>*</v>
      </c>
    </row>
    <row r="140" spans="1:16" hidden="1">
      <c r="A140" s="89">
        <f>IF(SP_NORTE!B153="","*",SP_NORTE!B153)</f>
        <v>45971</v>
      </c>
      <c r="B140" s="90" t="str">
        <f>IF(SP_NORTE!X153="","*",SP_NORTE!X153)</f>
        <v>Oportunidade</v>
      </c>
      <c r="C140" s="90" t="str">
        <f>IF(SP_NORTE!S153="","*",SP_NORTE!S153)</f>
        <v>SP NORTE</v>
      </c>
      <c r="D140" s="90" t="str">
        <f>IF(SP_NORTE!T153="","*",SP_NORTE!T153)</f>
        <v>TMI-ZEB</v>
      </c>
      <c r="E140" s="90" t="str">
        <f>IF(SP_NORTE!D153="","*",SP_NORTE!D153)</f>
        <v>JULIO (TP-697)</v>
      </c>
      <c r="F140" s="90" t="str">
        <f>IF(SP_NORTE!H153="","*",SP_NORTE!H153)</f>
        <v>282286</v>
      </c>
      <c r="G140" s="90" t="str">
        <f>IF(SP_NORTE!M153="","*",SP_NORTE!M153)</f>
        <v>ZKY-ZZM</v>
      </c>
      <c r="H140" s="129">
        <f>IF(SP_NORTE!K153="","*",SP_NORTE!K153)</f>
        <v>283.3</v>
      </c>
      <c r="I140" s="126">
        <f>IF(SP_NORTE!O153="","*",SP_NORTE!O153)</f>
        <v>0.35416666666666669</v>
      </c>
      <c r="J140" s="126">
        <f>IF(SP_NORTE!P153="","*",SP_NORTE!P153)</f>
        <v>6.25E-2</v>
      </c>
      <c r="K140" s="90" t="str">
        <f>IF(SP_NORTE!AK153="","*",SP_NORTE!AK153)</f>
        <v>282286</v>
      </c>
      <c r="L140" s="90" t="str">
        <f>IF(SP_NORTE!AM153="","*",SP_NORTE!AM153)</f>
        <v>ZKY-ZZM</v>
      </c>
      <c r="M140" s="90">
        <f>IF(SP_NORTE!AP153="","*",SP_NORTE!AP153)</f>
        <v>283.3</v>
      </c>
      <c r="N140" s="90" t="str">
        <f>IF(SP_NORTE!AM153="","*",SP_NORTE!AM153)</f>
        <v>ZKY-ZZM</v>
      </c>
      <c r="O140" s="122" t="str">
        <f>IF(SP_NORTE!BH153="","*",SP_NORTE!BH153)</f>
        <v>*</v>
      </c>
      <c r="P140" s="182" t="str">
        <f>IF($A$2=1,IF(SP_NORTE!BJ153="","*",SP_NORTE!BJ153),IF(SP_NORTE!BK153="","*",SP_NORTE!BK153))</f>
        <v>*</v>
      </c>
    </row>
    <row r="141" spans="1:16" hidden="1">
      <c r="A141" s="89" t="str">
        <f>IF(SP_NORTE!B154="","*",SP_NORTE!B154)</f>
        <v>*</v>
      </c>
      <c r="B141" s="90" t="str">
        <f>IF(SP_NORTE!X154="","*",SP_NORTE!X154)</f>
        <v>*</v>
      </c>
      <c r="C141" s="90" t="str">
        <f>IF(SP_NORTE!S154="","*",SP_NORTE!S154)</f>
        <v>-</v>
      </c>
      <c r="D141" s="90" t="str">
        <f>IF(SP_NORTE!T154="","*",SP_NORTE!T154)</f>
        <v>-</v>
      </c>
      <c r="E141" s="90" t="str">
        <f>IF(SP_NORTE!D154="","*",SP_NORTE!D154)</f>
        <v>*</v>
      </c>
      <c r="F141" s="90" t="str">
        <f>IF(SP_NORTE!H154="","*",SP_NORTE!H154)</f>
        <v>*</v>
      </c>
      <c r="G141" s="90" t="str">
        <f>IF(SP_NORTE!M154="","*",SP_NORTE!M154)</f>
        <v>*</v>
      </c>
      <c r="H141" s="129" t="str">
        <f>IF(SP_NORTE!K154="","*",SP_NORTE!K154)</f>
        <v>*</v>
      </c>
      <c r="I141" s="126" t="str">
        <f>IF(SP_NORTE!O154="","*",SP_NORTE!O154)</f>
        <v>*</v>
      </c>
      <c r="J141" s="126" t="str">
        <f>IF(SP_NORTE!P154="","*",SP_NORTE!P154)</f>
        <v>*</v>
      </c>
      <c r="K141" s="90">
        <f>IF(SP_NORTE!AK154="","*",SP_NORTE!AK154)</f>
        <v>0</v>
      </c>
      <c r="L141" s="90" t="str">
        <f>IF(SP_NORTE!AM154="","*",SP_NORTE!AM154)</f>
        <v>-</v>
      </c>
      <c r="M141" s="90">
        <f>IF(SP_NORTE!AP154="","*",SP_NORTE!AP154)</f>
        <v>0</v>
      </c>
      <c r="N141" s="90" t="str">
        <f>IF(SP_NORTE!AM154="","*",SP_NORTE!AM154)</f>
        <v>-</v>
      </c>
      <c r="O141" s="122" t="str">
        <f>IF(SP_NORTE!BH154="","*",SP_NORTE!BH154)</f>
        <v>*</v>
      </c>
      <c r="P141" s="182" t="str">
        <f>IF($A$2=1,IF(SP_NORTE!BJ154="","*",SP_NORTE!BJ154),IF(SP_NORTE!BK154="","*",SP_NORTE!BK154))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 hidden="1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 hidden="1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 hidden="1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 hidden="1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 hidden="1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 hidden="1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 hidden="1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 hidden="1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 hidden="1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 hidden="1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 hidden="1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 hidden="1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 hidden="1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 hidden="1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 hidden="1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 hidden="1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 hidden="1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 hidden="1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 hidden="1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 hidden="1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 hidden="1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 hidden="1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 hidden="1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 hidden="1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 hidden="1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 hidden="1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 hidden="1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 hidden="1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 hidden="1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 hidden="1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 hidden="1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 hidden="1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 hidden="1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 hidden="1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 hidden="1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 hidden="1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 hidden="1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 hidden="1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 hidden="1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 hidden="1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 hidden="1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 hidden="1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 hidden="1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 hidden="1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 hidden="1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 hidden="1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 hidden="1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 hidden="1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 hidden="1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 hidden="1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 hidden="1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 hidden="1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 hidden="1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 hidden="1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 hidden="1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 hidden="1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 hidden="1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 hidden="1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 hidden="1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 hidden="1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 hidden="1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 hidden="1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 hidden="1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 hidden="1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hidden="1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 hidden="1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 hidden="1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 hidden="1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 hidden="1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 hidden="1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 hidden="1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 hidden="1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 hidden="1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 hidden="1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 hidden="1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 hidden="1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 hidden="1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 hidden="1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 hidden="1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 hidden="1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 hidden="1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 hidden="1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 hidden="1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 hidden="1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 hidden="1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 hidden="1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 hidden="1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 hidden="1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 hidden="1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 hidden="1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 hidden="1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 hidden="1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 hidden="1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 hidden="1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 hidden="1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 hidden="1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 hidden="1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 hidden="1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 hidden="1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 hidden="1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 hidden="1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 hidden="1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 hidden="1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 hidden="1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 hidden="1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 hidden="1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 hidden="1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 hidden="1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 hidden="1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 hidden="1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 hidden="1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 hidden="1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 hidden="1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 hidden="1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 hidden="1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 hidden="1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 hidden="1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 hidden="1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 hidden="1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 hidden="1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 hidden="1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 hidden="1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 hidden="1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 hidden="1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 hidden="1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 hidden="1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 hidden="1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 hidden="1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 hidden="1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 hidden="1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 hidden="1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 hidden="1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 hidden="1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 hidden="1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 hidden="1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 hidden="1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hidden="1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13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1373</v>
      </c>
      <c r="C2" s="134" t="s">
        <v>1047</v>
      </c>
      <c r="D2" s="83" t="s">
        <v>1049</v>
      </c>
      <c r="E2" s="83" t="s">
        <v>1374</v>
      </c>
      <c r="F2" s="111" t="s">
        <v>1375</v>
      </c>
      <c r="G2" s="83" t="s">
        <v>1376</v>
      </c>
      <c r="H2" s="83" t="s">
        <v>1377</v>
      </c>
      <c r="I2" s="83" t="s">
        <v>1378</v>
      </c>
      <c r="J2" s="83" t="s">
        <v>1379</v>
      </c>
      <c r="K2" s="85" t="s">
        <v>1380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2025-11-08T13:26:28Z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