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552" documentId="8_{B6337239-1A00-434D-AAD0-422EA1FEB5AE}" xr6:coauthVersionLast="47" xr6:coauthVersionMax="47" xr10:uidLastSave="{DA828370-DB0E-474D-BC9B-DC3F241A111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58" i="1" l="1" a="1"/>
  <c r="N358" i="1" s="1"/>
  <c r="N360" i="1" a="1"/>
  <c r="N360" i="1" s="1"/>
  <c r="M360" i="1" a="1"/>
  <c r="M360" i="1" s="1"/>
  <c r="H360" i="1" a="1"/>
  <c r="H360" i="1" s="1"/>
  <c r="N361" i="1" a="1"/>
  <c r="N361" i="1" s="1"/>
  <c r="M361" i="1" a="1"/>
  <c r="M361" i="1" s="1"/>
  <c r="H359" i="1" a="1"/>
  <c r="H359" i="1" s="1"/>
  <c r="N356" i="1" a="1"/>
  <c r="N356" i="1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N354" i="1" a="1"/>
  <c r="N354" i="1" s="1"/>
  <c r="M354" i="1" a="1"/>
  <c r="M354" i="1" s="1"/>
  <c r="N355" i="1" a="1"/>
  <c r="N355" i="1" s="1"/>
  <c r="M367" i="1" a="1"/>
  <c r="M367" i="1"/>
  <c r="N367" i="1" a="1"/>
  <c r="N367" i="1"/>
  <c r="M368" i="1" a="1"/>
  <c r="M368" i="1"/>
  <c r="N368" i="1" a="1"/>
  <c r="N368" i="1"/>
  <c r="M369" i="1" a="1"/>
  <c r="M369" i="1"/>
  <c r="N369" i="1" a="1"/>
  <c r="N369" i="1"/>
  <c r="M370" i="1" a="1"/>
  <c r="M370" i="1"/>
  <c r="N370" i="1" a="1"/>
  <c r="N370" i="1"/>
  <c r="M371" i="1" a="1"/>
  <c r="M371" i="1"/>
  <c r="N371" i="1" a="1"/>
  <c r="N371" i="1"/>
  <c r="M372" i="1" a="1"/>
  <c r="M372" i="1"/>
  <c r="N372" i="1" a="1"/>
  <c r="N372" i="1"/>
  <c r="M373" i="1" a="1"/>
  <c r="M373" i="1"/>
  <c r="N373" i="1" a="1"/>
  <c r="N373" i="1"/>
  <c r="M374" i="1" a="1"/>
  <c r="M374" i="1"/>
  <c r="N374" i="1" a="1"/>
  <c r="N374" i="1"/>
  <c r="M375" i="1" a="1"/>
  <c r="M375" i="1"/>
  <c r="N375" i="1" a="1"/>
  <c r="N375" i="1"/>
  <c r="M376" i="1" a="1"/>
  <c r="M376" i="1"/>
  <c r="N376" i="1" a="1"/>
  <c r="N376" i="1"/>
  <c r="M377" i="1" a="1"/>
  <c r="M377" i="1"/>
  <c r="N377" i="1" a="1"/>
  <c r="N377" i="1"/>
  <c r="M378" i="1" a="1"/>
  <c r="M378" i="1"/>
  <c r="N378" i="1" a="1"/>
  <c r="N378" i="1"/>
  <c r="M379" i="1" a="1"/>
  <c r="M379" i="1"/>
  <c r="N379" i="1" a="1"/>
  <c r="N379" i="1"/>
  <c r="M380" i="1" a="1"/>
  <c r="M380" i="1"/>
  <c r="N380" i="1" a="1"/>
  <c r="N380" i="1"/>
  <c r="M381" i="1" a="1"/>
  <c r="M381" i="1"/>
  <c r="N381" i="1" a="1"/>
  <c r="N381" i="1"/>
  <c r="M382" i="1" a="1"/>
  <c r="M382" i="1"/>
  <c r="N382" i="1" a="1"/>
  <c r="N382" i="1"/>
  <c r="M383" i="1" a="1"/>
  <c r="M383" i="1"/>
  <c r="N383" i="1" a="1"/>
  <c r="N383" i="1"/>
  <c r="M384" i="1" a="1"/>
  <c r="M384" i="1"/>
  <c r="N384" i="1" a="1"/>
  <c r="N384" i="1"/>
  <c r="M385" i="1" a="1"/>
  <c r="M385" i="1"/>
  <c r="N385" i="1" a="1"/>
  <c r="N385" i="1"/>
  <c r="M386" i="1" a="1"/>
  <c r="M386" i="1"/>
  <c r="N386" i="1" a="1"/>
  <c r="N386" i="1"/>
  <c r="M387" i="1" a="1"/>
  <c r="M387" i="1"/>
  <c r="N387" i="1" a="1"/>
  <c r="N387" i="1"/>
  <c r="M388" i="1" a="1"/>
  <c r="M388" i="1"/>
  <c r="N388" i="1" a="1"/>
  <c r="N388" i="1"/>
  <c r="M389" i="1" a="1"/>
  <c r="M389" i="1"/>
  <c r="N389" i="1" a="1"/>
  <c r="N389" i="1"/>
  <c r="M390" i="1" a="1"/>
  <c r="M390" i="1"/>
  <c r="N390" i="1" a="1"/>
  <c r="N390" i="1"/>
  <c r="M391" i="1" a="1"/>
  <c r="M391" i="1"/>
  <c r="N391" i="1" a="1"/>
  <c r="N391" i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N350" i="1" a="1"/>
  <c r="N350" i="1"/>
  <c r="N351" i="1" a="1"/>
  <c r="N351" i="1"/>
  <c r="N352" i="1" a="1"/>
  <c r="N352" i="1"/>
  <c r="N359" i="1" a="1"/>
  <c r="N359" i="1"/>
  <c r="N362" i="1" a="1"/>
  <c r="N362" i="1"/>
  <c r="N363" i="1" a="1"/>
  <c r="N363" i="1"/>
  <c r="N364" i="1" a="1"/>
  <c r="N364" i="1"/>
  <c r="N365" i="1" a="1"/>
  <c r="N365" i="1"/>
  <c r="N366" i="1" a="1"/>
  <c r="N366" i="1"/>
  <c r="M350" i="1" a="1"/>
  <c r="M350" i="1"/>
  <c r="M351" i="1" a="1"/>
  <c r="M351" i="1"/>
  <c r="M352" i="1" a="1"/>
  <c r="M352" i="1"/>
  <c r="M359" i="1" a="1"/>
  <c r="M359" i="1"/>
  <c r="M362" i="1" a="1"/>
  <c r="M362" i="1"/>
  <c r="M363" i="1" a="1"/>
  <c r="M363" i="1"/>
  <c r="M364" i="1" a="1"/>
  <c r="M364" i="1"/>
  <c r="M365" i="1" a="1"/>
  <c r="M365" i="1"/>
  <c r="M366" i="1" a="1"/>
  <c r="M366" i="1"/>
  <c r="U343" i="1"/>
  <c r="R343" i="1"/>
  <c r="T343" i="1" a="1"/>
  <c r="T343" i="1" s="1"/>
  <c r="S343" i="1" a="1"/>
  <c r="S343" i="1" s="1"/>
  <c r="M343" i="1" a="1"/>
  <c r="M343" i="1" s="1"/>
  <c r="A343" i="1"/>
  <c r="N347" i="1" a="1"/>
  <c r="N347" i="1" s="1"/>
  <c r="M347" i="1" a="1"/>
  <c r="M347" i="1" s="1"/>
  <c r="M348" i="1" a="1"/>
  <c r="M348" i="1"/>
  <c r="N348" i="1" a="1"/>
  <c r="N348" i="1"/>
  <c r="M349" i="1" a="1"/>
  <c r="M349" i="1" s="1"/>
  <c r="N349" i="1" a="1"/>
  <c r="N349" i="1" s="1"/>
  <c r="N346" i="1" a="1"/>
  <c r="N346" i="1" s="1"/>
  <c r="M346" i="1" a="1"/>
  <c r="M346" i="1" s="1"/>
  <c r="N345" i="1" a="1"/>
  <c r="N345" i="1" s="1"/>
  <c r="M345" i="1" a="1"/>
  <c r="M345" i="1" s="1"/>
  <c r="N344" i="1" a="1"/>
  <c r="N344" i="1" s="1"/>
  <c r="M344" i="1" a="1"/>
  <c r="M344" i="1" s="1"/>
  <c r="N341" i="1" a="1"/>
  <c r="N341" i="1" s="1"/>
  <c r="M341" i="1" a="1"/>
  <c r="M341" i="1" s="1"/>
  <c r="N340" i="1" a="1"/>
  <c r="N340" i="1" s="1"/>
  <c r="M340" i="1" a="1"/>
  <c r="M340" i="1" s="1"/>
  <c r="N339" i="1" a="1"/>
  <c r="N339" i="1" s="1"/>
  <c r="M339" i="1" a="1"/>
  <c r="M339" i="1" s="1"/>
  <c r="N338" i="1" a="1"/>
  <c r="N338" i="1" s="1"/>
  <c r="M338" i="1" a="1"/>
  <c r="M338" i="1" s="1"/>
  <c r="N337" i="1" a="1"/>
  <c r="N337" i="1" s="1"/>
  <c r="M337" i="1" a="1"/>
  <c r="M337" i="1" s="1"/>
  <c r="N334" i="1" a="1"/>
  <c r="N334" i="1" s="1"/>
  <c r="M334" i="1" a="1"/>
  <c r="M334" i="1" s="1"/>
  <c r="N331" i="1" a="1"/>
  <c r="N331" i="1" s="1"/>
  <c r="M331" i="1" a="1"/>
  <c r="M331" i="1" s="1"/>
  <c r="H329" i="1" a="1"/>
  <c r="H329" i="1" s="1"/>
  <c r="N327" i="1" a="1"/>
  <c r="N327" i="1" s="1"/>
  <c r="M327" i="1" a="1"/>
  <c r="M327" i="1" s="1"/>
  <c r="N326" i="1" a="1"/>
  <c r="N326" i="1" s="1"/>
  <c r="N325" i="1" a="1"/>
  <c r="N325" i="1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M312" i="1" a="1"/>
  <c r="M312" i="1" s="1"/>
  <c r="G286" i="1"/>
  <c r="R286" i="1"/>
  <c r="N303" i="1" a="1"/>
  <c r="N303" i="1"/>
  <c r="M303" i="1" a="1"/>
  <c r="M303" i="1"/>
  <c r="N301" i="1" a="1"/>
  <c r="N301" i="1"/>
  <c r="N330" i="1" a="1"/>
  <c r="N330" i="1"/>
  <c r="N329" i="1" a="1"/>
  <c r="N329" i="1"/>
  <c r="N328" i="1" a="1"/>
  <c r="N328" i="1"/>
  <c r="N324" i="1" a="1"/>
  <c r="N324" i="1"/>
  <c r="N323" i="1" a="1"/>
  <c r="N323" i="1"/>
  <c r="N322" i="1" a="1"/>
  <c r="N322" i="1"/>
  <c r="N321" i="1" a="1"/>
  <c r="N321" i="1"/>
  <c r="N320" i="1" a="1"/>
  <c r="N320" i="1"/>
  <c r="N319" i="1" a="1"/>
  <c r="N319" i="1"/>
  <c r="N318" i="1" a="1"/>
  <c r="N318" i="1"/>
  <c r="N317" i="1" a="1"/>
  <c r="N317" i="1"/>
  <c r="N316" i="1" a="1"/>
  <c r="N316" i="1"/>
  <c r="N311" i="1" a="1"/>
  <c r="N311" i="1"/>
  <c r="N310" i="1" a="1"/>
  <c r="N310" i="1"/>
  <c r="N309" i="1" a="1"/>
  <c r="N309" i="1"/>
  <c r="N308" i="1" a="1"/>
  <c r="N308" i="1"/>
  <c r="N307" i="1" a="1"/>
  <c r="N307" i="1"/>
  <c r="N306" i="1" a="1"/>
  <c r="N306" i="1"/>
  <c r="N304" i="1" a="1"/>
  <c r="N304" i="1"/>
  <c r="N302" i="1" a="1"/>
  <c r="N302" i="1"/>
  <c r="N300" i="1" a="1"/>
  <c r="N300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M288" i="1" a="1"/>
  <c r="M288" i="1"/>
  <c r="R257" i="1"/>
  <c r="N286" i="1" a="1"/>
  <c r="N286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N279" i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7" i="1" a="1"/>
  <c r="N287" i="1"/>
  <c r="N282" i="1" a="1"/>
  <c r="N282" i="1"/>
  <c r="N281" i="1" a="1"/>
  <c r="N281" i="1"/>
  <c r="N274" i="1" a="1"/>
  <c r="N274" i="1"/>
  <c r="M297" i="1" a="1"/>
  <c r="M297" i="1"/>
  <c r="M290" i="1" a="1"/>
  <c r="M290" i="1"/>
  <c r="M289" i="1" a="1"/>
  <c r="M289" i="1"/>
  <c r="M287" i="1" a="1"/>
  <c r="M287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 s="1"/>
  <c r="K35" i="12" s="1"/>
  <c r="M36" i="1" a="1"/>
  <c r="M36" i="1"/>
  <c r="N35" i="1" a="1"/>
  <c r="N35" i="1" s="1"/>
  <c r="AN35" i="1" s="1"/>
  <c r="M35" i="1" a="1"/>
  <c r="M35" i="1" s="1"/>
  <c r="AM35" i="1" s="1"/>
  <c r="N34" i="1" a="1"/>
  <c r="N34" i="1"/>
  <c r="M34" i="1" a="1"/>
  <c r="M34" i="1" s="1"/>
  <c r="AM34" i="1" s="1"/>
  <c r="N33" i="1" a="1"/>
  <c r="N33" i="1" s="1"/>
  <c r="AN33" i="1" s="1"/>
  <c r="M33" i="1" a="1"/>
  <c r="M33" i="1"/>
  <c r="N32" i="1" a="1"/>
  <c r="N32" i="1" s="1"/>
  <c r="AN32" i="1" s="1"/>
  <c r="M32" i="1" a="1"/>
  <c r="M32" i="1" s="1"/>
  <c r="AM32" i="1" s="1"/>
  <c r="N31" i="1" a="1"/>
  <c r="N31" i="1"/>
  <c r="M31" i="1" a="1"/>
  <c r="M31" i="1" s="1"/>
  <c r="AM31" i="1" s="1"/>
  <c r="BC23" i="1" a="1"/>
  <c r="BC23" i="1" s="1"/>
  <c r="BD23" i="1" a="1"/>
  <c r="BD23" i="1"/>
  <c r="S6" i="1" a="1"/>
  <c r="S6" i="1" s="1"/>
  <c r="D4" i="12" s="1"/>
  <c r="T552" i="1" a="1"/>
  <c r="T552" i="1" s="1"/>
  <c r="S552" i="1" a="1"/>
  <c r="S552" i="1"/>
  <c r="T551" i="1" a="1"/>
  <c r="T551" i="1" s="1"/>
  <c r="S551" i="1" a="1"/>
  <c r="S551" i="1" s="1"/>
  <c r="T550" i="1" a="1"/>
  <c r="T550" i="1"/>
  <c r="S550" i="1" a="1"/>
  <c r="S550" i="1" s="1"/>
  <c r="T549" i="1" a="1"/>
  <c r="T549" i="1" s="1"/>
  <c r="S549" i="1" a="1"/>
  <c r="S549" i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/>
  <c r="T545" i="1" a="1"/>
  <c r="T545" i="1" s="1"/>
  <c r="S545" i="1" a="1"/>
  <c r="S545" i="1" s="1"/>
  <c r="T544" i="1" a="1"/>
  <c r="T544" i="1"/>
  <c r="S544" i="1" a="1"/>
  <c r="S544" i="1" s="1"/>
  <c r="T543" i="1" a="1"/>
  <c r="T543" i="1" s="1"/>
  <c r="S543" i="1" a="1"/>
  <c r="S543" i="1"/>
  <c r="T542" i="1" a="1"/>
  <c r="T542" i="1" s="1"/>
  <c r="S542" i="1" a="1"/>
  <c r="S542" i="1" s="1"/>
  <c r="T541" i="1" a="1"/>
  <c r="T541" i="1"/>
  <c r="S541" i="1" a="1"/>
  <c r="S541" i="1" s="1"/>
  <c r="T540" i="1" a="1"/>
  <c r="T540" i="1"/>
  <c r="S540" i="1" a="1"/>
  <c r="S540" i="1"/>
  <c r="T539" i="1" a="1"/>
  <c r="T539" i="1" s="1"/>
  <c r="S539" i="1" a="1"/>
  <c r="S539" i="1"/>
  <c r="T538" i="1" a="1"/>
  <c r="T538" i="1"/>
  <c r="S538" i="1" a="1"/>
  <c r="S538" i="1" s="1"/>
  <c r="T537" i="1" a="1"/>
  <c r="T537" i="1"/>
  <c r="S537" i="1" a="1"/>
  <c r="S537" i="1"/>
  <c r="T536" i="1" a="1"/>
  <c r="T536" i="1" s="1"/>
  <c r="S536" i="1" a="1"/>
  <c r="S536" i="1"/>
  <c r="T535" i="1" a="1"/>
  <c r="T535" i="1"/>
  <c r="S535" i="1" a="1"/>
  <c r="S535" i="1" s="1"/>
  <c r="T534" i="1" a="1"/>
  <c r="T534" i="1"/>
  <c r="S534" i="1" a="1"/>
  <c r="S534" i="1"/>
  <c r="T533" i="1" a="1"/>
  <c r="T533" i="1" s="1"/>
  <c r="S533" i="1" a="1"/>
  <c r="S533" i="1"/>
  <c r="T532" i="1" a="1"/>
  <c r="T532" i="1"/>
  <c r="S532" i="1" a="1"/>
  <c r="S532" i="1" s="1"/>
  <c r="T531" i="1" a="1"/>
  <c r="T531" i="1"/>
  <c r="S531" i="1" a="1"/>
  <c r="S531" i="1"/>
  <c r="T530" i="1" a="1"/>
  <c r="T530" i="1" s="1"/>
  <c r="S530" i="1" a="1"/>
  <c r="S530" i="1"/>
  <c r="T529" i="1" a="1"/>
  <c r="T529" i="1" s="1"/>
  <c r="S529" i="1" a="1"/>
  <c r="S529" i="1" s="1"/>
  <c r="T528" i="1" a="1"/>
  <c r="T528" i="1"/>
  <c r="S528" i="1" a="1"/>
  <c r="S528" i="1" s="1"/>
  <c r="T527" i="1" a="1"/>
  <c r="T527" i="1" s="1"/>
  <c r="S527" i="1" a="1"/>
  <c r="S527" i="1"/>
  <c r="T526" i="1" a="1"/>
  <c r="T526" i="1" s="1"/>
  <c r="S526" i="1" a="1"/>
  <c r="S526" i="1" s="1"/>
  <c r="T525" i="1" a="1"/>
  <c r="T525" i="1"/>
  <c r="S525" i="1" a="1"/>
  <c r="S525" i="1" s="1"/>
  <c r="T524" i="1" a="1"/>
  <c r="T524" i="1" s="1"/>
  <c r="S524" i="1" a="1"/>
  <c r="S524" i="1"/>
  <c r="T523" i="1" a="1"/>
  <c r="T523" i="1" s="1"/>
  <c r="S523" i="1" a="1"/>
  <c r="S523" i="1" s="1"/>
  <c r="T522" i="1" a="1"/>
  <c r="T522" i="1"/>
  <c r="S522" i="1" a="1"/>
  <c r="S522" i="1" s="1"/>
  <c r="T521" i="1" a="1"/>
  <c r="T521" i="1" s="1"/>
  <c r="S521" i="1" a="1"/>
  <c r="S521" i="1"/>
  <c r="T520" i="1" a="1"/>
  <c r="T520" i="1" s="1"/>
  <c r="S520" i="1" a="1"/>
  <c r="S520" i="1" s="1"/>
  <c r="T519" i="1" a="1"/>
  <c r="T519" i="1"/>
  <c r="S519" i="1" a="1"/>
  <c r="S519" i="1" s="1"/>
  <c r="T518" i="1" a="1"/>
  <c r="T518" i="1" s="1"/>
  <c r="S518" i="1" a="1"/>
  <c r="S518" i="1"/>
  <c r="T517" i="1" a="1"/>
  <c r="T517" i="1" s="1"/>
  <c r="S517" i="1" a="1"/>
  <c r="S517" i="1" s="1"/>
  <c r="T516" i="1" a="1"/>
  <c r="T516" i="1"/>
  <c r="S516" i="1" a="1"/>
  <c r="S516" i="1" s="1"/>
  <c r="T515" i="1" a="1"/>
  <c r="T515" i="1" s="1"/>
  <c r="S515" i="1" a="1"/>
  <c r="S515" i="1"/>
  <c r="T514" i="1" a="1"/>
  <c r="T514" i="1" s="1"/>
  <c r="S514" i="1" a="1"/>
  <c r="S514" i="1" s="1"/>
  <c r="T513" i="1" a="1"/>
  <c r="T513" i="1"/>
  <c r="S513" i="1" a="1"/>
  <c r="S513" i="1" s="1"/>
  <c r="T512" i="1" a="1"/>
  <c r="T512" i="1" s="1"/>
  <c r="S512" i="1" a="1"/>
  <c r="S512" i="1"/>
  <c r="T511" i="1" a="1"/>
  <c r="T511" i="1" s="1"/>
  <c r="S511" i="1" a="1"/>
  <c r="S511" i="1" s="1"/>
  <c r="T510" i="1" a="1"/>
  <c r="T510" i="1"/>
  <c r="S510" i="1" a="1"/>
  <c r="S510" i="1" s="1"/>
  <c r="T509" i="1" a="1"/>
  <c r="T509" i="1" s="1"/>
  <c r="S509" i="1" a="1"/>
  <c r="S509" i="1"/>
  <c r="T508" i="1" a="1"/>
  <c r="T508" i="1" s="1"/>
  <c r="S508" i="1" a="1"/>
  <c r="S508" i="1" s="1"/>
  <c r="T507" i="1" a="1"/>
  <c r="T507" i="1"/>
  <c r="S507" i="1" a="1"/>
  <c r="S507" i="1" s="1"/>
  <c r="T506" i="1" a="1"/>
  <c r="T506" i="1" s="1"/>
  <c r="S506" i="1" a="1"/>
  <c r="S506" i="1"/>
  <c r="T505" i="1" a="1"/>
  <c r="T505" i="1" s="1"/>
  <c r="S505" i="1" a="1"/>
  <c r="S505" i="1" s="1"/>
  <c r="T504" i="1" a="1"/>
  <c r="T504" i="1"/>
  <c r="S504" i="1" a="1"/>
  <c r="S504" i="1" s="1"/>
  <c r="T503" i="1" a="1"/>
  <c r="T503" i="1" s="1"/>
  <c r="S503" i="1" a="1"/>
  <c r="S503" i="1"/>
  <c r="T502" i="1" a="1"/>
  <c r="T502" i="1" s="1"/>
  <c r="S502" i="1" a="1"/>
  <c r="S502" i="1" s="1"/>
  <c r="T501" i="1" a="1"/>
  <c r="T501" i="1"/>
  <c r="S501" i="1" a="1"/>
  <c r="S501" i="1" s="1"/>
  <c r="T500" i="1" a="1"/>
  <c r="T500" i="1" s="1"/>
  <c r="S500" i="1" a="1"/>
  <c r="S500" i="1"/>
  <c r="T499" i="1" a="1"/>
  <c r="T499" i="1" s="1"/>
  <c r="S499" i="1" a="1"/>
  <c r="S499" i="1" s="1"/>
  <c r="T498" i="1" a="1"/>
  <c r="T498" i="1"/>
  <c r="S498" i="1" a="1"/>
  <c r="S498" i="1" s="1"/>
  <c r="T497" i="1" a="1"/>
  <c r="T497" i="1" s="1"/>
  <c r="S497" i="1" a="1"/>
  <c r="S497" i="1"/>
  <c r="T496" i="1" a="1"/>
  <c r="T496" i="1" s="1"/>
  <c r="S496" i="1" a="1"/>
  <c r="S496" i="1" s="1"/>
  <c r="T495" i="1" a="1"/>
  <c r="T495" i="1"/>
  <c r="S495" i="1" a="1"/>
  <c r="S495" i="1" s="1"/>
  <c r="T494" i="1" a="1"/>
  <c r="T494" i="1" s="1"/>
  <c r="S494" i="1" a="1"/>
  <c r="S494" i="1"/>
  <c r="T493" i="1" a="1"/>
  <c r="T493" i="1" s="1"/>
  <c r="S493" i="1" a="1"/>
  <c r="S493" i="1" s="1"/>
  <c r="T492" i="1" a="1"/>
  <c r="T492" i="1"/>
  <c r="S492" i="1" a="1"/>
  <c r="S492" i="1" s="1"/>
  <c r="T491" i="1" a="1"/>
  <c r="T491" i="1" s="1"/>
  <c r="S491" i="1" a="1"/>
  <c r="S491" i="1"/>
  <c r="T490" i="1" a="1"/>
  <c r="T490" i="1" s="1"/>
  <c r="S490" i="1" a="1"/>
  <c r="S490" i="1" s="1"/>
  <c r="T489" i="1" a="1"/>
  <c r="T489" i="1"/>
  <c r="S489" i="1" a="1"/>
  <c r="S489" i="1" s="1"/>
  <c r="T488" i="1" a="1"/>
  <c r="T488" i="1" s="1"/>
  <c r="S488" i="1" a="1"/>
  <c r="S488" i="1"/>
  <c r="T487" i="1" a="1"/>
  <c r="T487" i="1" s="1"/>
  <c r="S487" i="1" a="1"/>
  <c r="S487" i="1" s="1"/>
  <c r="T486" i="1" a="1"/>
  <c r="T486" i="1"/>
  <c r="S486" i="1" a="1"/>
  <c r="S486" i="1" s="1"/>
  <c r="T485" i="1" a="1"/>
  <c r="T485" i="1" s="1"/>
  <c r="S485" i="1" a="1"/>
  <c r="S485" i="1"/>
  <c r="T484" i="1" a="1"/>
  <c r="T484" i="1" s="1"/>
  <c r="S484" i="1" a="1"/>
  <c r="S484" i="1" s="1"/>
  <c r="T483" i="1" a="1"/>
  <c r="T483" i="1"/>
  <c r="S483" i="1" a="1"/>
  <c r="S483" i="1" s="1"/>
  <c r="T482" i="1" a="1"/>
  <c r="T482" i="1" s="1"/>
  <c r="S482" i="1" a="1"/>
  <c r="S482" i="1"/>
  <c r="T481" i="1" a="1"/>
  <c r="T481" i="1" s="1"/>
  <c r="S481" i="1" a="1"/>
  <c r="S481" i="1" s="1"/>
  <c r="T480" i="1" a="1"/>
  <c r="T480" i="1"/>
  <c r="S480" i="1" a="1"/>
  <c r="S480" i="1" s="1"/>
  <c r="T479" i="1" a="1"/>
  <c r="T479" i="1" s="1"/>
  <c r="S479" i="1" a="1"/>
  <c r="S479" i="1"/>
  <c r="T478" i="1" a="1"/>
  <c r="T478" i="1" s="1"/>
  <c r="S478" i="1" a="1"/>
  <c r="S478" i="1" s="1"/>
  <c r="T477" i="1" a="1"/>
  <c r="T477" i="1"/>
  <c r="S477" i="1" a="1"/>
  <c r="S477" i="1" s="1"/>
  <c r="T476" i="1" a="1"/>
  <c r="T476" i="1" s="1"/>
  <c r="S476" i="1" a="1"/>
  <c r="S476" i="1"/>
  <c r="T475" i="1" a="1"/>
  <c r="T475" i="1" s="1"/>
  <c r="S475" i="1" a="1"/>
  <c r="S475" i="1" s="1"/>
  <c r="T474" i="1" a="1"/>
  <c r="T474" i="1"/>
  <c r="S474" i="1" a="1"/>
  <c r="S474" i="1" s="1"/>
  <c r="T473" i="1" a="1"/>
  <c r="T473" i="1" s="1"/>
  <c r="S473" i="1" a="1"/>
  <c r="S473" i="1"/>
  <c r="T472" i="1" a="1"/>
  <c r="T472" i="1" s="1"/>
  <c r="S472" i="1" a="1"/>
  <c r="S472" i="1" s="1"/>
  <c r="T471" i="1" a="1"/>
  <c r="T471" i="1"/>
  <c r="S471" i="1" a="1"/>
  <c r="S471" i="1" s="1"/>
  <c r="T470" i="1" a="1"/>
  <c r="T470" i="1" s="1"/>
  <c r="S470" i="1" a="1"/>
  <c r="S470" i="1"/>
  <c r="T469" i="1" a="1"/>
  <c r="T469" i="1" s="1"/>
  <c r="S469" i="1" a="1"/>
  <c r="S469" i="1" s="1"/>
  <c r="T468" i="1" a="1"/>
  <c r="T468" i="1"/>
  <c r="S468" i="1" a="1"/>
  <c r="S468" i="1" s="1"/>
  <c r="T467" i="1" a="1"/>
  <c r="T467" i="1" s="1"/>
  <c r="S467" i="1" a="1"/>
  <c r="S467" i="1"/>
  <c r="T466" i="1" a="1"/>
  <c r="T466" i="1" s="1"/>
  <c r="S466" i="1" a="1"/>
  <c r="S466" i="1" s="1"/>
  <c r="T465" i="1" a="1"/>
  <c r="T465" i="1"/>
  <c r="S465" i="1" a="1"/>
  <c r="S465" i="1" s="1"/>
  <c r="T464" i="1" a="1"/>
  <c r="T464" i="1" s="1"/>
  <c r="S464" i="1" a="1"/>
  <c r="S464" i="1"/>
  <c r="T463" i="1" a="1"/>
  <c r="T463" i="1" s="1"/>
  <c r="S463" i="1" a="1"/>
  <c r="S463" i="1" s="1"/>
  <c r="T462" i="1" a="1"/>
  <c r="T462" i="1"/>
  <c r="S462" i="1" a="1"/>
  <c r="S462" i="1" s="1"/>
  <c r="T461" i="1" a="1"/>
  <c r="T461" i="1" s="1"/>
  <c r="S461" i="1" a="1"/>
  <c r="S461" i="1"/>
  <c r="T460" i="1" a="1"/>
  <c r="T460" i="1" s="1"/>
  <c r="S460" i="1" a="1"/>
  <c r="S460" i="1" s="1"/>
  <c r="T459" i="1" a="1"/>
  <c r="T459" i="1"/>
  <c r="S459" i="1" a="1"/>
  <c r="S459" i="1" s="1"/>
  <c r="T458" i="1" a="1"/>
  <c r="T458" i="1" s="1"/>
  <c r="S458" i="1" a="1"/>
  <c r="S458" i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E401" i="12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E398" i="12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E389" i="12" s="1"/>
  <c r="S392" i="1" a="1"/>
  <c r="S392" i="1" s="1"/>
  <c r="D389" i="12" s="1"/>
  <c r="T391" i="1" a="1"/>
  <c r="T391" i="1" s="1"/>
  <c r="E388" i="12" s="1"/>
  <c r="S391" i="1" a="1"/>
  <c r="S391" i="1" s="1"/>
  <c r="D388" i="12" s="1"/>
  <c r="T390" i="1" a="1"/>
  <c r="T390" i="1" s="1"/>
  <c r="E387" i="12" s="1"/>
  <c r="S390" i="1" a="1"/>
  <c r="S390" i="1" s="1"/>
  <c r="D387" i="12" s="1"/>
  <c r="T389" i="1" a="1"/>
  <c r="T389" i="1" s="1"/>
  <c r="E386" i="12" s="1"/>
  <c r="S389" i="1" a="1"/>
  <c r="S389" i="1" s="1"/>
  <c r="D386" i="12" s="1"/>
  <c r="T388" i="1" a="1"/>
  <c r="T388" i="1" s="1"/>
  <c r="E385" i="12" s="1"/>
  <c r="S388" i="1" a="1"/>
  <c r="S388" i="1" s="1"/>
  <c r="D385" i="12" s="1"/>
  <c r="T387" i="1" a="1"/>
  <c r="T387" i="1" s="1"/>
  <c r="S387" i="1" a="1"/>
  <c r="S387" i="1" s="1"/>
  <c r="D384" i="12" s="1"/>
  <c r="T386" i="1" a="1"/>
  <c r="T386" i="1" s="1"/>
  <c r="E383" i="12" s="1"/>
  <c r="S386" i="1" a="1"/>
  <c r="S386" i="1" s="1"/>
  <c r="T385" i="1" a="1"/>
  <c r="T385" i="1" s="1"/>
  <c r="E382" i="12" s="1"/>
  <c r="S385" i="1" a="1"/>
  <c r="S385" i="1" s="1"/>
  <c r="D382" i="12" s="1"/>
  <c r="T384" i="1" a="1"/>
  <c r="T384" i="1" s="1"/>
  <c r="S384" i="1" a="1"/>
  <c r="S384" i="1" s="1"/>
  <c r="D381" i="12" s="1"/>
  <c r="T383" i="1" a="1"/>
  <c r="T383" i="1" s="1"/>
  <c r="E380" i="12" s="1"/>
  <c r="S383" i="1" a="1"/>
  <c r="S383" i="1" s="1"/>
  <c r="T382" i="1" a="1"/>
  <c r="T382" i="1" s="1"/>
  <c r="E379" i="12" s="1"/>
  <c r="S382" i="1" a="1"/>
  <c r="S382" i="1" s="1"/>
  <c r="D379" i="12" s="1"/>
  <c r="T381" i="1" a="1"/>
  <c r="T381" i="1" s="1"/>
  <c r="S381" i="1" a="1"/>
  <c r="S381" i="1" s="1"/>
  <c r="D378" i="12" s="1"/>
  <c r="T380" i="1" a="1"/>
  <c r="T380" i="1" s="1"/>
  <c r="E377" i="12" s="1"/>
  <c r="S380" i="1" a="1"/>
  <c r="S380" i="1" s="1"/>
  <c r="T379" i="1" a="1"/>
  <c r="T379" i="1" s="1"/>
  <c r="E376" i="12" s="1"/>
  <c r="S379" i="1" a="1"/>
  <c r="S379" i="1" s="1"/>
  <c r="D376" i="12" s="1"/>
  <c r="T378" i="1" a="1"/>
  <c r="T378" i="1" s="1"/>
  <c r="S378" i="1" a="1"/>
  <c r="S378" i="1" s="1"/>
  <c r="D375" i="12" s="1"/>
  <c r="T377" i="1" a="1"/>
  <c r="T377" i="1" s="1"/>
  <c r="E374" i="12" s="1"/>
  <c r="S377" i="1" a="1"/>
  <c r="S377" i="1" s="1"/>
  <c r="T376" i="1" a="1"/>
  <c r="T376" i="1" s="1"/>
  <c r="E373" i="12" s="1"/>
  <c r="S376" i="1" a="1"/>
  <c r="S376" i="1" s="1"/>
  <c r="D373" i="12" s="1"/>
  <c r="T375" i="1" a="1"/>
  <c r="T375" i="1" s="1"/>
  <c r="S375" i="1" a="1"/>
  <c r="S375" i="1" s="1"/>
  <c r="D372" i="12" s="1"/>
  <c r="T374" i="1" a="1"/>
  <c r="T374" i="1" s="1"/>
  <c r="E371" i="12" s="1"/>
  <c r="S374" i="1" a="1"/>
  <c r="S374" i="1" s="1"/>
  <c r="T373" i="1" a="1"/>
  <c r="T373" i="1" s="1"/>
  <c r="E370" i="12" s="1"/>
  <c r="S373" i="1" a="1"/>
  <c r="S373" i="1" s="1"/>
  <c r="D370" i="12" s="1"/>
  <c r="T372" i="1" a="1"/>
  <c r="T372" i="1" s="1"/>
  <c r="S372" i="1" a="1"/>
  <c r="S372" i="1" s="1"/>
  <c r="D369" i="12" s="1"/>
  <c r="T371" i="1" a="1"/>
  <c r="T371" i="1" s="1"/>
  <c r="E368" i="12" s="1"/>
  <c r="S371" i="1" a="1"/>
  <c r="S371" i="1" s="1"/>
  <c r="T370" i="1" a="1"/>
  <c r="T370" i="1" s="1"/>
  <c r="E367" i="12" s="1"/>
  <c r="S370" i="1" a="1"/>
  <c r="S370" i="1" s="1"/>
  <c r="D367" i="12" s="1"/>
  <c r="T369" i="1" a="1"/>
  <c r="T369" i="1" s="1"/>
  <c r="S369" i="1" a="1"/>
  <c r="S369" i="1" s="1"/>
  <c r="T368" i="1" a="1"/>
  <c r="T368" i="1" s="1"/>
  <c r="E365" i="12" s="1"/>
  <c r="S368" i="1" a="1"/>
  <c r="S368" i="1" s="1"/>
  <c r="T367" i="1" a="1"/>
  <c r="T367" i="1" s="1"/>
  <c r="S367" i="1" a="1"/>
  <c r="S367" i="1" s="1"/>
  <c r="D364" i="12" s="1"/>
  <c r="T366" i="1" a="1"/>
  <c r="T366" i="1" s="1"/>
  <c r="S366" i="1" a="1"/>
  <c r="S366" i="1" s="1"/>
  <c r="T365" i="1" a="1"/>
  <c r="T365" i="1" s="1"/>
  <c r="E362" i="12" s="1"/>
  <c r="S365" i="1" a="1"/>
  <c r="S365" i="1" s="1"/>
  <c r="T364" i="1" a="1"/>
  <c r="T364" i="1" s="1"/>
  <c r="S364" i="1" a="1"/>
  <c r="S364" i="1" s="1"/>
  <c r="D361" i="12" s="1"/>
  <c r="T363" i="1" a="1"/>
  <c r="T363" i="1" s="1"/>
  <c r="S363" i="1" a="1"/>
  <c r="S363" i="1" s="1"/>
  <c r="T362" i="1" a="1"/>
  <c r="T362" i="1" s="1"/>
  <c r="E359" i="12" s="1"/>
  <c r="S362" i="1" a="1"/>
  <c r="S362" i="1" s="1"/>
  <c r="T361" i="1" a="1"/>
  <c r="T361" i="1" s="1"/>
  <c r="S361" i="1" a="1"/>
  <c r="S361" i="1" s="1"/>
  <c r="D358" i="12" s="1"/>
  <c r="T360" i="1" a="1"/>
  <c r="T360" i="1" s="1"/>
  <c r="S360" i="1" a="1"/>
  <c r="S360" i="1" s="1"/>
  <c r="T359" i="1" a="1"/>
  <c r="T359" i="1" s="1"/>
  <c r="E356" i="12" s="1"/>
  <c r="S359" i="1" a="1"/>
  <c r="S359" i="1" s="1"/>
  <c r="T358" i="1" a="1"/>
  <c r="T358" i="1" s="1"/>
  <c r="S358" i="1" a="1"/>
  <c r="S358" i="1" s="1"/>
  <c r="D355" i="12" s="1"/>
  <c r="T357" i="1" a="1"/>
  <c r="T357" i="1" s="1"/>
  <c r="S357" i="1" a="1"/>
  <c r="S357" i="1" s="1"/>
  <c r="T356" i="1" a="1"/>
  <c r="T356" i="1" s="1"/>
  <c r="E353" i="12" s="1"/>
  <c r="S356" i="1" a="1"/>
  <c r="S356" i="1" s="1"/>
  <c r="T355" i="1" a="1"/>
  <c r="T355" i="1" s="1"/>
  <c r="S355" i="1" a="1"/>
  <c r="S355" i="1" s="1"/>
  <c r="D352" i="12" s="1"/>
  <c r="T354" i="1" a="1"/>
  <c r="T354" i="1" s="1"/>
  <c r="S354" i="1" a="1"/>
  <c r="S354" i="1" s="1"/>
  <c r="T353" i="1" a="1"/>
  <c r="T353" i="1" s="1"/>
  <c r="E350" i="12" s="1"/>
  <c r="S353" i="1" a="1"/>
  <c r="S353" i="1" s="1"/>
  <c r="T352" i="1" a="1"/>
  <c r="T352" i="1" s="1"/>
  <c r="S352" i="1" a="1"/>
  <c r="S352" i="1" s="1"/>
  <c r="D349" i="12" s="1"/>
  <c r="T351" i="1" a="1"/>
  <c r="T351" i="1" s="1"/>
  <c r="S351" i="1" a="1"/>
  <c r="S351" i="1" s="1"/>
  <c r="T350" i="1" a="1"/>
  <c r="T350" i="1" s="1"/>
  <c r="E347" i="12" s="1"/>
  <c r="S350" i="1" a="1"/>
  <c r="S350" i="1" s="1"/>
  <c r="T349" i="1" a="1"/>
  <c r="T349" i="1" s="1"/>
  <c r="S349" i="1" a="1"/>
  <c r="S349" i="1" s="1"/>
  <c r="D346" i="12" s="1"/>
  <c r="T348" i="1" a="1"/>
  <c r="T348" i="1" s="1"/>
  <c r="S348" i="1" a="1"/>
  <c r="S348" i="1" s="1"/>
  <c r="T347" i="1" a="1"/>
  <c r="T347" i="1" s="1"/>
  <c r="E344" i="12" s="1"/>
  <c r="S347" i="1" a="1"/>
  <c r="S347" i="1" s="1"/>
  <c r="T346" i="1" a="1"/>
  <c r="T346" i="1" s="1"/>
  <c r="S346" i="1" a="1"/>
  <c r="S346" i="1" s="1"/>
  <c r="D343" i="12" s="1"/>
  <c r="T345" i="1" a="1"/>
  <c r="T345" i="1" s="1"/>
  <c r="S345" i="1" a="1"/>
  <c r="S345" i="1" s="1"/>
  <c r="T344" i="1" a="1"/>
  <c r="T344" i="1" s="1"/>
  <c r="E341" i="12" s="1"/>
  <c r="S344" i="1" a="1"/>
  <c r="S344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D16" i="12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D13" i="12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T10" i="1" a="1"/>
  <c r="T10" i="1" s="1"/>
  <c r="S10" i="1" a="1"/>
  <c r="S10" i="1" s="1"/>
  <c r="D8" i="12" s="1"/>
  <c r="T9" i="1" a="1"/>
  <c r="T9" i="1" s="1"/>
  <c r="E7" i="12" s="1"/>
  <c r="S9" i="1" a="1"/>
  <c r="S9" i="1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N28" i="1" a="1"/>
  <c r="N28" i="1" s="1"/>
  <c r="AN28" i="1" s="1"/>
  <c r="M28" i="1" a="1"/>
  <c r="M28" i="1" s="1"/>
  <c r="G30" i="11" s="1"/>
  <c r="N27" i="1" a="1"/>
  <c r="N27" i="1" s="1"/>
  <c r="M27" i="1" a="1"/>
  <c r="M27" i="1" s="1"/>
  <c r="N26" i="1" a="1"/>
  <c r="N26" i="1" s="1"/>
  <c r="AN26" i="1" s="1"/>
  <c r="M26" i="1" a="1"/>
  <c r="M26" i="1" s="1"/>
  <c r="AM26" i="1" s="1"/>
  <c r="N25" i="1" a="1"/>
  <c r="N25" i="1" s="1"/>
  <c r="N24" i="1" a="1"/>
  <c r="N24" i="1" s="1"/>
  <c r="M24" i="1" a="1"/>
  <c r="M24" i="1" s="1"/>
  <c r="G26" i="11" s="1"/>
  <c r="N23" i="1" a="1"/>
  <c r="N23" i="1" s="1"/>
  <c r="M23" i="1" a="1"/>
  <c r="M23" i="1" s="1"/>
  <c r="N22" i="1" a="1"/>
  <c r="N22" i="1" s="1"/>
  <c r="M22" i="1" a="1"/>
  <c r="M22" i="1" s="1"/>
  <c r="G24" i="11" s="1"/>
  <c r="N21" i="1" a="1"/>
  <c r="N21" i="1" s="1"/>
  <c r="AN21" i="1" s="1"/>
  <c r="M21" i="1" a="1"/>
  <c r="M21" i="1" s="1"/>
  <c r="AM21" i="1" s="1"/>
  <c r="N20" i="1" a="1"/>
  <c r="N20" i="1" s="1"/>
  <c r="N17" i="1" a="1"/>
  <c r="N17" i="1" s="1"/>
  <c r="M17" i="1" a="1"/>
  <c r="M17" i="1" s="1"/>
  <c r="A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AN13" i="1" s="1"/>
  <c r="M13" i="1" a="1"/>
  <c r="M13" i="1" s="1"/>
  <c r="N12" i="1" a="1"/>
  <c r="N12" i="1" s="1"/>
  <c r="M12" i="1" a="1"/>
  <c r="M12" i="1" s="1"/>
  <c r="N11" i="1" a="1"/>
  <c r="N11" i="1" s="1"/>
  <c r="AN11" i="1" s="1"/>
  <c r="M11" i="1" a="1"/>
  <c r="M11" i="1" s="1"/>
  <c r="N10" i="1" a="1"/>
  <c r="N10" i="1" s="1"/>
  <c r="AN10" i="1" s="1"/>
  <c r="M10" i="1" a="1"/>
  <c r="M10" i="1" s="1"/>
  <c r="AM10" i="1" s="1"/>
  <c r="N9" i="1" a="1"/>
  <c r="N9" i="1" s="1"/>
  <c r="L7" i="12" s="1"/>
  <c r="M9" i="1" a="1"/>
  <c r="M9" i="1" s="1"/>
  <c r="AM9" i="1" s="1"/>
  <c r="N8" i="1" a="1"/>
  <c r="N8" i="1" s="1"/>
  <c r="AN8" i="1" s="1"/>
  <c r="M8" i="1" a="1"/>
  <c r="M8" i="1" s="1"/>
  <c r="AM8" i="1" s="1"/>
  <c r="N7" i="1" a="1"/>
  <c r="N7" i="1" s="1"/>
  <c r="M7" i="1" a="1"/>
  <c r="M7" i="1" s="1"/>
  <c r="AM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AM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AM324" i="1"/>
  <c r="AN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AM327" i="1"/>
  <c r="AN327" i="1"/>
  <c r="R327" i="1"/>
  <c r="E325" i="12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D326" i="12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AN330" i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D332" i="12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E336" i="12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F344" i="1"/>
  <c r="BR344" i="1"/>
  <c r="BS344" i="1"/>
  <c r="A345" i="1"/>
  <c r="C345" i="1"/>
  <c r="G345" i="1"/>
  <c r="AM345" i="1"/>
  <c r="R345" i="1"/>
  <c r="E342" i="12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F346" i="1"/>
  <c r="BR346" i="1"/>
  <c r="BS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F347" i="1"/>
  <c r="BR347" i="1"/>
  <c r="BS347" i="1"/>
  <c r="A348" i="1"/>
  <c r="C348" i="1"/>
  <c r="G348" i="1"/>
  <c r="AM348" i="1"/>
  <c r="R348" i="1"/>
  <c r="D345" i="12"/>
  <c r="E345" i="12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F348" i="1"/>
  <c r="BR348" i="1"/>
  <c r="BS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F350" i="1"/>
  <c r="BR350" i="1"/>
  <c r="BS350" i="1"/>
  <c r="A351" i="1"/>
  <c r="C351" i="1"/>
  <c r="G351" i="1"/>
  <c r="AM351" i="1"/>
  <c r="R351" i="1"/>
  <c r="D348" i="12"/>
  <c r="E348" i="12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F351" i="1"/>
  <c r="BR351" i="1"/>
  <c r="BS351" i="1"/>
  <c r="A352" i="1"/>
  <c r="C352" i="1"/>
  <c r="G352" i="1"/>
  <c r="AM352" i="1"/>
  <c r="R352" i="1"/>
  <c r="U352" i="1"/>
  <c r="AI352" i="1"/>
  <c r="BB352" i="1" s="1"/>
  <c r="AJ352" i="1"/>
  <c r="AK352" i="1"/>
  <c r="K346" i="11" s="1"/>
  <c r="AL352" i="1"/>
  <c r="AO352" i="1"/>
  <c r="AP352" i="1"/>
  <c r="M346" i="11" s="1"/>
  <c r="AQ352" i="1"/>
  <c r="AY352" i="1"/>
  <c r="BF352" i="1"/>
  <c r="BR352" i="1"/>
  <c r="BS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F353" i="1"/>
  <c r="BR353" i="1"/>
  <c r="BS353" i="1"/>
  <c r="A354" i="1"/>
  <c r="C354" i="1"/>
  <c r="G354" i="1"/>
  <c r="AM354" i="1"/>
  <c r="R354" i="1"/>
  <c r="D351" i="12"/>
  <c r="E351" i="12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F355" i="1"/>
  <c r="BR355" i="1"/>
  <c r="BS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F356" i="1"/>
  <c r="BR356" i="1"/>
  <c r="BS356" i="1"/>
  <c r="A357" i="1"/>
  <c r="C357" i="1"/>
  <c r="G357" i="1"/>
  <c r="AM357" i="1"/>
  <c r="R357" i="1"/>
  <c r="D354" i="12"/>
  <c r="E354" i="12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F357" i="1"/>
  <c r="BR357" i="1"/>
  <c r="BS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D357" i="12"/>
  <c r="E357" i="12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F360" i="1"/>
  <c r="BR360" i="1"/>
  <c r="BS360" i="1"/>
  <c r="A361" i="1"/>
  <c r="C361" i="1"/>
  <c r="G361" i="1"/>
  <c r="AM361" i="1"/>
  <c r="R361" i="1"/>
  <c r="U361" i="1"/>
  <c r="AI361" i="1"/>
  <c r="BB361" i="1" s="1"/>
  <c r="AK361" i="1"/>
  <c r="K355" i="11" s="1"/>
  <c r="AL361" i="1"/>
  <c r="AO361" i="1"/>
  <c r="AP361" i="1"/>
  <c r="M355" i="11" s="1"/>
  <c r="AQ361" i="1"/>
  <c r="AY361" i="1"/>
  <c r="BF361" i="1"/>
  <c r="BR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E360" i="12"/>
  <c r="U363" i="1"/>
  <c r="AI363" i="1"/>
  <c r="BB363" i="1" s="1"/>
  <c r="AJ363" i="1"/>
  <c r="AK363" i="1"/>
  <c r="K357" i="11" s="1"/>
  <c r="AL363" i="1"/>
  <c r="AO363" i="1"/>
  <c r="AP363" i="1"/>
  <c r="M357" i="11" s="1"/>
  <c r="AQ363" i="1"/>
  <c r="AY363" i="1"/>
  <c r="BF363" i="1"/>
  <c r="BR363" i="1"/>
  <c r="BS363" i="1"/>
  <c r="A364" i="1"/>
  <c r="C364" i="1"/>
  <c r="G364" i="1"/>
  <c r="AM364" i="1"/>
  <c r="R364" i="1"/>
  <c r="E361" i="12"/>
  <c r="U364" i="1"/>
  <c r="AI364" i="1"/>
  <c r="BB364" i="1" s="1"/>
  <c r="AJ364" i="1"/>
  <c r="AK364" i="1"/>
  <c r="K358" i="11" s="1"/>
  <c r="AL364" i="1"/>
  <c r="AO364" i="1"/>
  <c r="AP364" i="1"/>
  <c r="M358" i="11" s="1"/>
  <c r="AQ364" i="1"/>
  <c r="AY364" i="1"/>
  <c r="BF364" i="1"/>
  <c r="BR364" i="1"/>
  <c r="BS364" i="1"/>
  <c r="A365" i="1"/>
  <c r="C365" i="1"/>
  <c r="G365" i="1"/>
  <c r="AM365" i="1"/>
  <c r="AN365" i="1"/>
  <c r="R365" i="1"/>
  <c r="D362" i="12"/>
  <c r="U365" i="1"/>
  <c r="AI365" i="1"/>
  <c r="BB365" i="1" s="1"/>
  <c r="AJ365" i="1"/>
  <c r="AK365" i="1"/>
  <c r="K359" i="11" s="1"/>
  <c r="AL365" i="1"/>
  <c r="AO365" i="1"/>
  <c r="AP365" i="1"/>
  <c r="M359" i="11" s="1"/>
  <c r="AQ365" i="1"/>
  <c r="AY365" i="1"/>
  <c r="BF365" i="1"/>
  <c r="BR365" i="1"/>
  <c r="BS365" i="1"/>
  <c r="A366" i="1"/>
  <c r="C366" i="1"/>
  <c r="G366" i="1"/>
  <c r="AM366" i="1"/>
  <c r="AN366" i="1"/>
  <c r="R366" i="1"/>
  <c r="U366" i="1"/>
  <c r="AI366" i="1"/>
  <c r="BB366" i="1" s="1"/>
  <c r="AJ366" i="1"/>
  <c r="AK366" i="1"/>
  <c r="K360" i="11" s="1"/>
  <c r="AL366" i="1"/>
  <c r="AO366" i="1"/>
  <c r="AP366" i="1"/>
  <c r="M360" i="11" s="1"/>
  <c r="AQ366" i="1"/>
  <c r="AY366" i="1"/>
  <c r="BF366" i="1"/>
  <c r="BR366" i="1"/>
  <c r="BS366" i="1"/>
  <c r="A367" i="1"/>
  <c r="C367" i="1"/>
  <c r="G367" i="1"/>
  <c r="AM367" i="1"/>
  <c r="AN367" i="1"/>
  <c r="R367" i="1"/>
  <c r="E364" i="12"/>
  <c r="U367" i="1"/>
  <c r="AI367" i="1"/>
  <c r="BB367" i="1" s="1"/>
  <c r="AJ367" i="1"/>
  <c r="AK367" i="1"/>
  <c r="K361" i="11" s="1"/>
  <c r="AL367" i="1"/>
  <c r="AO367" i="1"/>
  <c r="AP367" i="1"/>
  <c r="M361" i="11" s="1"/>
  <c r="AQ367" i="1"/>
  <c r="AY367" i="1"/>
  <c r="BF367" i="1"/>
  <c r="BR367" i="1"/>
  <c r="BS367" i="1"/>
  <c r="A368" i="1"/>
  <c r="C368" i="1"/>
  <c r="G368" i="1"/>
  <c r="AM368" i="1"/>
  <c r="AN368" i="1"/>
  <c r="R368" i="1"/>
  <c r="D365" i="12"/>
  <c r="U368" i="1"/>
  <c r="AI368" i="1"/>
  <c r="BB368" i="1" s="1"/>
  <c r="AJ368" i="1"/>
  <c r="AK368" i="1"/>
  <c r="K362" i="11" s="1"/>
  <c r="AL368" i="1"/>
  <c r="AO368" i="1"/>
  <c r="AP368" i="1"/>
  <c r="M362" i="11" s="1"/>
  <c r="AQ368" i="1"/>
  <c r="AY368" i="1"/>
  <c r="BF368" i="1"/>
  <c r="BR368" i="1"/>
  <c r="BS368" i="1"/>
  <c r="A369" i="1"/>
  <c r="C369" i="1"/>
  <c r="G369" i="1"/>
  <c r="AM369" i="1"/>
  <c r="AN369" i="1"/>
  <c r="R369" i="1"/>
  <c r="E366" i="12"/>
  <c r="U369" i="1"/>
  <c r="AI369" i="1"/>
  <c r="BB369" i="1" s="1"/>
  <c r="AJ369" i="1"/>
  <c r="AK369" i="1"/>
  <c r="K363" i="11" s="1"/>
  <c r="AL369" i="1"/>
  <c r="AO369" i="1"/>
  <c r="AP369" i="1"/>
  <c r="M363" i="11" s="1"/>
  <c r="AQ369" i="1"/>
  <c r="AY369" i="1"/>
  <c r="BF369" i="1"/>
  <c r="BR369" i="1"/>
  <c r="BS369" i="1"/>
  <c r="A370" i="1"/>
  <c r="C370" i="1"/>
  <c r="G370" i="1"/>
  <c r="AM370" i="1"/>
  <c r="R370" i="1"/>
  <c r="U370" i="1"/>
  <c r="AI370" i="1"/>
  <c r="BB370" i="1" s="1"/>
  <c r="AJ370" i="1"/>
  <c r="AK370" i="1"/>
  <c r="K364" i="11" s="1"/>
  <c r="AL370" i="1"/>
  <c r="AO370" i="1"/>
  <c r="AP370" i="1"/>
  <c r="M364" i="11" s="1"/>
  <c r="AQ370" i="1"/>
  <c r="AY370" i="1"/>
  <c r="BF370" i="1"/>
  <c r="BR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J372" i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U373" i="1"/>
  <c r="AI373" i="1"/>
  <c r="BB373" i="1" s="1"/>
  <c r="AJ373" i="1"/>
  <c r="AK373" i="1"/>
  <c r="K367" i="11" s="1"/>
  <c r="AL373" i="1"/>
  <c r="AO373" i="1"/>
  <c r="AP373" i="1"/>
  <c r="M367" i="11" s="1"/>
  <c r="AQ373" i="1"/>
  <c r="AY373" i="1"/>
  <c r="BF373" i="1"/>
  <c r="BR373" i="1"/>
  <c r="BS373" i="1"/>
  <c r="A374" i="1"/>
  <c r="C374" i="1"/>
  <c r="G374" i="1"/>
  <c r="AM374" i="1"/>
  <c r="AN374" i="1"/>
  <c r="R374" i="1"/>
  <c r="U374" i="1"/>
  <c r="AI374" i="1"/>
  <c r="BB374" i="1" s="1"/>
  <c r="AJ374" i="1"/>
  <c r="AK374" i="1"/>
  <c r="K368" i="11" s="1"/>
  <c r="AL374" i="1"/>
  <c r="AO374" i="1"/>
  <c r="AP374" i="1"/>
  <c r="M368" i="11" s="1"/>
  <c r="AQ374" i="1"/>
  <c r="AY374" i="1"/>
  <c r="BF374" i="1"/>
  <c r="BR374" i="1"/>
  <c r="BS374" i="1"/>
  <c r="A375" i="1"/>
  <c r="C375" i="1"/>
  <c r="G375" i="1"/>
  <c r="AM375" i="1"/>
  <c r="R375" i="1"/>
  <c r="E372" i="12"/>
  <c r="U375" i="1"/>
  <c r="AI375" i="1"/>
  <c r="BB375" i="1" s="1"/>
  <c r="AJ375" i="1"/>
  <c r="AK375" i="1"/>
  <c r="K369" i="11" s="1"/>
  <c r="AL375" i="1"/>
  <c r="AO375" i="1"/>
  <c r="AP375" i="1"/>
  <c r="M369" i="11" s="1"/>
  <c r="AQ375" i="1"/>
  <c r="AY375" i="1"/>
  <c r="BF375" i="1"/>
  <c r="BR375" i="1"/>
  <c r="BS375" i="1"/>
  <c r="A376" i="1"/>
  <c r="C376" i="1"/>
  <c r="G376" i="1"/>
  <c r="AM376" i="1"/>
  <c r="AN376" i="1"/>
  <c r="R376" i="1"/>
  <c r="U376" i="1"/>
  <c r="AI376" i="1"/>
  <c r="BB376" i="1" s="1"/>
  <c r="AJ376" i="1"/>
  <c r="AK376" i="1"/>
  <c r="K370" i="11" s="1"/>
  <c r="AL376" i="1"/>
  <c r="AO376" i="1"/>
  <c r="AP376" i="1"/>
  <c r="M370" i="11" s="1"/>
  <c r="AQ376" i="1"/>
  <c r="AY376" i="1"/>
  <c r="BF376" i="1"/>
  <c r="BR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E375" i="12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AM380" i="1"/>
  <c r="AN380" i="1"/>
  <c r="R380" i="1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AM381" i="1"/>
  <c r="AN381" i="1"/>
  <c r="R381" i="1"/>
  <c r="E378" i="12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E381" i="12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AM385" i="1"/>
  <c r="AN385" i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AM386" i="1"/>
  <c r="AN386" i="1"/>
  <c r="R386" i="1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AM387" i="1"/>
  <c r="AN387" i="1"/>
  <c r="R387" i="1"/>
  <c r="E384" i="12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AM388" i="1"/>
  <c r="AN388" i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AM389" i="1"/>
  <c r="AN389" i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AM390" i="1"/>
  <c r="AN390" i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E283" i="12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E285" i="12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E286" i="12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E291" i="12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E292" i="12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E294" i="12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D296" i="12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E297" i="12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E298" i="12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D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R33" i="1"/>
  <c r="S31" i="12" s="1"/>
  <c r="D31" i="12"/>
  <c r="E31" i="12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S244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3" i="12"/>
  <c r="S175" i="12"/>
  <c r="S156" i="12"/>
  <c r="S128" i="12"/>
  <c r="E1000" i="11"/>
  <c r="S10" i="12"/>
  <c r="S9" i="12"/>
  <c r="S288" i="12"/>
  <c r="S27" i="12"/>
  <c r="S28" i="12"/>
  <c r="S42" i="12"/>
  <c r="S51" i="12"/>
  <c r="S291" i="12"/>
  <c r="S52" i="12"/>
  <c r="S61" i="12"/>
  <c r="S65" i="12"/>
  <c r="S293" i="12"/>
  <c r="S77" i="12"/>
  <c r="S76" i="12"/>
  <c r="S84" i="12"/>
  <c r="S294" i="12"/>
  <c r="S295" i="12"/>
  <c r="S90" i="12"/>
  <c r="S86" i="12"/>
  <c r="S93" i="12"/>
  <c r="S100" i="12"/>
  <c r="S298" i="12"/>
  <c r="S299" i="12"/>
  <c r="S300" i="12"/>
  <c r="S301" i="12"/>
  <c r="S302" i="12"/>
  <c r="S129" i="12"/>
  <c r="S303" i="12"/>
  <c r="S284" i="12"/>
  <c r="S140" i="12"/>
  <c r="S141" i="12"/>
  <c r="S136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BT444" i="1"/>
  <c r="BT445" i="1"/>
  <c r="BT446" i="1"/>
  <c r="BT447" i="1"/>
  <c r="BT448" i="1"/>
  <c r="BT449" i="1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BT462" i="1"/>
  <c r="BT463" i="1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BT482" i="1"/>
  <c r="S202" i="12"/>
  <c r="BT483" i="1"/>
  <c r="BT484" i="1"/>
  <c r="BT485" i="1"/>
  <c r="S205" i="12"/>
  <c r="BT486" i="1"/>
  <c r="S206" i="12"/>
  <c r="BT487" i="1"/>
  <c r="BT488" i="1"/>
  <c r="S208" i="12"/>
  <c r="BT489" i="1"/>
  <c r="S209" i="12"/>
  <c r="BT490" i="1"/>
  <c r="BT491" i="1"/>
  <c r="BT492" i="1"/>
  <c r="BT493" i="1"/>
  <c r="BT494" i="1"/>
  <c r="S214" i="12"/>
  <c r="BT495" i="1"/>
  <c r="S215" i="12"/>
  <c r="BT496" i="1"/>
  <c r="BT497" i="1"/>
  <c r="BT498" i="1"/>
  <c r="BT499" i="1"/>
  <c r="BT500" i="1"/>
  <c r="BT501" i="1"/>
  <c r="S223" i="12"/>
  <c r="BT502" i="1"/>
  <c r="BT503" i="1"/>
  <c r="BT504" i="1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BT515" i="1"/>
  <c r="S238" i="12"/>
  <c r="BT516" i="1"/>
  <c r="BT517" i="1"/>
  <c r="BT518" i="1"/>
  <c r="S241" i="12"/>
  <c r="BT519" i="1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58" i="1" l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K5" i="12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K328" i="12"/>
  <c r="L341" i="12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K334" i="12"/>
  <c r="AJ287" i="1"/>
  <c r="AJ260" i="1"/>
  <c r="AJ284" i="1"/>
  <c r="AJ285" i="1"/>
  <c r="AJ283" i="1"/>
  <c r="L304" i="12"/>
  <c r="AJ259" i="1"/>
  <c r="AJ200" i="1"/>
  <c r="L339" i="12"/>
  <c r="G9" i="11"/>
  <c r="K15" i="12"/>
  <c r="AJ277" i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L329" i="12"/>
  <c r="AM313" i="1"/>
  <c r="K311" i="12"/>
  <c r="AN305" i="1"/>
  <c r="L303" i="12"/>
  <c r="AM304" i="1"/>
  <c r="K302" i="12"/>
  <c r="AM301" i="1"/>
  <c r="K299" i="12"/>
  <c r="AN346" i="1"/>
  <c r="L343" i="12"/>
  <c r="AN345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6" i="1"/>
  <c r="BE355" i="1"/>
  <c r="BE342" i="1"/>
  <c r="BE363" i="1"/>
  <c r="AN348" i="1"/>
  <c r="L345" i="12"/>
  <c r="AN351" i="1"/>
  <c r="L348" i="12"/>
  <c r="K344" i="12"/>
  <c r="AM347" i="1"/>
  <c r="AN349" i="1"/>
  <c r="L346" i="12"/>
  <c r="BE352" i="1"/>
  <c r="BE358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8" i="1"/>
  <c r="K355" i="12"/>
  <c r="L354" i="12"/>
  <c r="AN357" i="1"/>
  <c r="L349" i="12"/>
  <c r="AN352" i="1"/>
  <c r="AN361" i="1"/>
  <c r="L358" i="12"/>
  <c r="L357" i="12"/>
  <c r="AN360" i="1"/>
  <c r="AN355" i="1"/>
  <c r="L352" i="12"/>
  <c r="L351" i="12"/>
  <c r="AN354" i="1"/>
  <c r="BE367" i="1"/>
  <c r="BE361" i="1"/>
  <c r="BE365" i="1"/>
  <c r="G135" i="11"/>
  <c r="L120" i="12"/>
  <c r="AN158" i="1"/>
  <c r="L111" i="12"/>
  <c r="L103" i="12"/>
  <c r="L293" i="12"/>
  <c r="L295" i="12"/>
  <c r="L294" i="12"/>
  <c r="AN364" i="1"/>
  <c r="L361" i="12"/>
  <c r="K359" i="12"/>
  <c r="AM362" i="1"/>
  <c r="G145" i="11"/>
  <c r="L125" i="12"/>
  <c r="L127" i="12"/>
  <c r="BE381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4" i="1"/>
  <c r="BE377" i="1"/>
  <c r="BE374" i="1"/>
  <c r="BE401" i="1"/>
  <c r="BE389" i="1"/>
  <c r="BE388" i="1"/>
  <c r="BE380" i="1"/>
  <c r="BE410" i="1"/>
  <c r="AN375" i="1"/>
  <c r="L372" i="12"/>
  <c r="AN372" i="1"/>
  <c r="L369" i="12"/>
  <c r="L367" i="12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L39" i="12"/>
  <c r="K156" i="12"/>
  <c r="K131" i="12"/>
  <c r="K126" i="12"/>
  <c r="K124" i="12"/>
  <c r="G33" i="11"/>
  <c r="BE427" i="1"/>
  <c r="K134" i="12"/>
  <c r="BE430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9" i="1"/>
  <c r="AN435" i="1"/>
  <c r="L412" i="12"/>
  <c r="C414" i="11"/>
  <c r="D412" i="12"/>
  <c r="BE436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9" i="1"/>
  <c r="BE446" i="1"/>
  <c r="BE223" i="1"/>
  <c r="BE451" i="1"/>
  <c r="L67" i="12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<sst xmlns="http://schemas.openxmlformats.org/spreadsheetml/2006/main" count="8688" uniqueCount="1492">
  <si>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</si>
  <si>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</si>
  <si>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</si>
  <si>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</si>
  <si>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</si>
  <si>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</si>
  <si>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</si>
  <si>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</si>
  <si>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</si>
  <si>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</si>
  <si>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</si>
  <si>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</si>
  <si>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</si>
  <si>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</si>
  <si>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</si>
  <si>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</si>
  <si>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</si>
  <si>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</si>
  <si>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</si>
  <si>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</si>
  <si>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</si>
  <si>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</si>
  <si>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</si>
  <si>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</si>
  <si>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</si>
  <si>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</si>
  <si>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</si>
  <si>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</si>
  <si>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</si>
  <si>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</si>
  <si>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</si>
  <si>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</si>
  <si>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</si>
  <si>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</si>
  <si>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</si>
  <si>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</si>
  <si>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</si>
  <si>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</si>
  <si>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</si>
  <si>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</si>
  <si>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</si>
  <si>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</si>
  <si>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</si>
  <si>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</si>
  <si>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</si>
  <si>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</si>
  <si>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</si>
  <si>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</si>
  <si>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</si>
  <si>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</si>
  <si>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</si>
  <si>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</si>
  <si>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</si>
  <si>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</si>
  <si>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</si>
  <si>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</si>
  <si>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</si>
  <si>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</si>
  <si>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</si>
  <si>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</si>
  <si>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</si>
  <si>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</si>
  <si>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</si>
  <si>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</si>
  <si>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</si>
  <si>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</si>
  <si>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</si>
  <si>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</si>
  <si>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</si>
  <si>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</si>
  <si>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</si>
  <si>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</si>
  <si>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</si>
  <si>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</si>
  <si>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</si>
  <si>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</si>
  <si>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</si>
  <si>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</si>
  <si>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</si>
  <si>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</si>
  <si>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</si>
  <si>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</si>
  <si>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</si>
  <si>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</si>
  <si>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</si>
  <si>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</si>
  <si>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</si>
  <si>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</si>
  <si>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</si>
  <si>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</si>
  <si>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</si>
  <si>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</si>
  <si>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</si>
  <si>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</si>
  <si>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</si>
  <si>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</si>
  <si>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</si>
  <si>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</si>
  <si>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</si>
  <si>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</si>
  <si>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</si>
  <si>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</si>
  <si>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</si>
  <si>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</si>
  <si>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</si>
  <si>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</si>
  <si>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</si>
  <si>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</si>
  <si>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</si>
  <si>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</si>
  <si>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</si>
  <si>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</si>
  <si>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</si>
  <si>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</si>
  <si>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</si>
  <si>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</si>
  <si>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</si>
  <si>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</si>
  <si>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</si>
  <si>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</si>
  <si>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</si>
  <si>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</si>
  <si>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</si>
  <si>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</si>
  <si>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</si>
  <si>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</si>
  <si>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</si>
  <si>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</si>
  <si>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</si>
  <si>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</si>
  <si>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</si>
  <si>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</si>
  <si>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</si>
  <si>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</si>
  <si>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</si>
  <si>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</si>
  <si>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</si>
  <si>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</si>
  <si>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</si>
  <si>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</si>
  <si>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</si>
  <si>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</si>
  <si>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</si>
  <si>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</si>
  <si>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</si>
  <si>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</si>
  <si>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</si>
  <si>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</si>
  <si>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</si>
  <si>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</si>
  <si>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</si>
  <si>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</si>
  <si>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</si>
  <si>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</si>
  <si>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</si>
  <si>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</si>
  <si>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</si>
  <si>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</si>
  <si>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</si>
  <si>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</si>
  <si>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</si>
  <si>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</si>
  <si>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</si>
  <si>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</si>
  <si>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</si>
  <si>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</si>
  <si>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</si>
  <si>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</si>
  <si>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</si>
  <si>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</si>
  <si>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</si>
  <si>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</si>
  <si>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</si>
  <si>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</si>
  <si>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</si>
  <si>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</si>
  <si>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</si>
  <si>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</si>
  <si>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</si>
  <si>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</si>
  <si>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</si>
  <si>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</si>
  <si>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</si>
  <si>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</si>
  <si>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</si>
  <si>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</si>
  <si>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</si>
  <si>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</si>
  <si>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</si>
  <si>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</si>
  <si>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</si>
  <si>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</si>
  <si>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</si>
  <si>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</si>
  <si>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</si>
  <si>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</si>
  <si>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</si>
  <si>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</si>
  <si>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</si>
  <si>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</si>
  <si>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</si>
  <si>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</si>
  <si>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</si>
  <si>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</si>
  <si>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</si>
  <si>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</si>
  <si>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</si>
  <si>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</si>
  <si>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</si>
  <si>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</si>
  <si>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</si>
  <si>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</si>
  <si>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</si>
  <si>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</si>
  <si>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</si>
  <si>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</si>
  <si>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</si>
  <si>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</si>
  <si>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</si>
  <si>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</si>
  <si>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</si>
  <si>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</si>
  <si>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</si>
  <si>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</si>
  <si>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</si>
  <si>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</si>
  <si>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</si>
  <si>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</si>
  <si>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</si>
  <si>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</si>
  <si>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</si>
  <si>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</si>
  <si>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</si>
  <si>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</si>
  <si>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</si>
  <si>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</si>
  <si>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</si>
  <si>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</si>
  <si>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</si>
  <si>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</si>
  <si>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</si>
  <si>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</si>
  <si>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</si>
  <si>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</si>
  <si>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</si>
  <si>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</si>
  <si>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</si>
  <si>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</si>
  <si>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</si>
  <si>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</si>
  <si>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</si>
  <si>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</si>
  <si>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</si>
  <si>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</si>
  <si>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</si>
  <si>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</si>
  <si>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</si>
  <si>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</si>
  <si>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</si>
  <si>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</si>
  <si>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</si>
  <si>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</si>
  <si>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</si>
  <si>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</si>
  <si>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</si>
  <si>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</si>
  <si>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</si>
  <si>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</si>
  <si>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</si>
  <si>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</si>
  <si>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</si>
  <si>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</si>
  <si>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</si>
  <si>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</si>
  <si>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</si>
  <si>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</si>
  <si>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</si>
  <si>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</si>
  <si>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</si>
  <si>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</si>
  <si>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</si>
  <si>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</si>
  <si>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</si>
  <si>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</si>
  <si>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</si>
  <si>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</si>
  <si>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</si>
  <si>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</si>
  <si>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</si>
  <si>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</si>
  <si>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</si>
  <si>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</si>
  <si>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</si>
  <si>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</si>
  <si>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</si>
  <si>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</si>
  <si>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</si>
  <si>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</si>
  <si>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</si>
  <si>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</si>
  <si>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</si>
  <si>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</si>
  <si>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</si>
  <si>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</si>
  <si>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</si>
  <si>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</si>
  <si>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</si>
  <si>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</si>
  <si>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</si>
  <si>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</si>
  <si>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</si>
  <si>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</si>
  <si>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</si>
  <si>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</si>
  <si>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</si>
  <si>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</si>
  <si>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</si>
  <si>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</si>
  <si>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</si>
  <si>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</si>
  <si>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</si>
  <si>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</si>
  <si>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</si>
  <si>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</si>
  <si>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</si>
  <si>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</si>
  <si>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</si>
  <si>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</si>
  <si>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</si>
  <si>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</si>
  <si>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</si>
  <si>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</si>
  <si>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</si>
  <si>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</si>
  <si>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</si>
  <si>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</si>
  <si>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</si>
  <si>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</si>
  <si>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</si>
  <si>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</si>
  <si>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</si>
  <si>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</si>
  <si>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</si>
  <si>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</si>
  <si>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</si>
  <si>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</si>
  <si>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</si>
  <si>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</si>
  <si>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</si>
  <si>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</si>
  <si>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</si>
  <si>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</si>
  <si>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</si>
  <si>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</si>
  <si>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</si>
  <si>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</si>
  <si>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</si>
  <si>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</si>
  <si>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</si>
  <si>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</si>
  <si>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</si>
  <si>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</si>
  <si>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</si>
  <si>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</si>
  <si>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</si>
  <si>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</si>
  <si>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</si>
  <si>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</si>
  <si>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</si>
  <si>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</si>
  <si>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</si>
  <si>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</si>
  <si>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</si>
  <si>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</si>
  <si>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</si>
  <si>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</si>
  <si>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</si>
  <si>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</si>
  <si>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</si>
  <si>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</si>
  <si>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</si>
  <si>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</si>
  <si>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</si>
  <si>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</si>
  <si>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</si>
  <si>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</si>
  <si>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</si>
  <si>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</si>
  <si>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</si>
  <si>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</si>
  <si>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</si>
  <si>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</si>
  <si>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</si>
  <si>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</si>
  <si>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</si>
  <si>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</si>
  <si>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</si>
  <si>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</si>
  <si>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</si>
  <si>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</si>
  <si>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</si>
  <si>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</si>
  <si>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</si>
  <si>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</si>
  <si>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</si>
  <si>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</si>
  <si>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</si>
  <si>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</si>
  <si>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</si>
  <si>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</si>
  <si>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</si>
  <si>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</si>
  <si>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</si>
  <si>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</si>
  <si>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</si>
  <si>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</si>
  <si>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</si>
  <si>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</si>
  <si>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</si>
  <si>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</si>
  <si>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</si>
  <si>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</si>
  <si>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</si>
  <si>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</si>
  <si>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</si>
  <si>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</si>
  <si>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</si>
  <si>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</si>
  <si>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</si>
  <si>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</si>
  <si>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</si>
  <si>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</si>
  <si>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</si>
  <si>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</si>
  <si>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</si>
  <si>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</si>
  <si>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</si>
  <si>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</si>
  <si>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</si>
  <si>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</si>
  <si>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</si>
  <si>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</si>
  <si>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</si>
  <si>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</si>
  <si>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</si>
  <si>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</si>
  <si>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</si>
  <si>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</si>
  <si>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</si>
  <si>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</si>
  <si>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</si>
  <si>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</si>
  <si>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</si>
  <si>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</si>
  <si>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</si>
  <si>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</si>
  <si>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</si>
  <si>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</si>
  <si>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</si>
  <si>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</si>
  <si>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</si>
  <si>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</si>
  <si>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</si>
  <si>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</si>
  <si>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</si>
  <si>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</si>
  <si>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</si>
  <si>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</si>
  <si>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</si>
  <si>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</si>
  <si>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</si>
  <si>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</si>
  <si>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</si>
  <si>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</si>
  <si>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</si>
  <si>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</si>
  <si>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</si>
  <si>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</si>
  <si>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</si>
  <si>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</si>
  <si>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</si>
  <si>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</si>
  <si>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</si>
  <si>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</si>
  <si>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</si>
  <si>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</si>
  <si>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</si>
  <si>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</si>
  <si>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</si>
  <si>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</si>
  <si>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</si>
  <si>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</si>
  <si>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</si>
  <si>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</si>
  <si>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</si>
  <si>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</si>
  <si>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</si>
  <si>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</si>
  <si>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</si>
  <si>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</si>
  <si>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</si>
  <si>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</si>
  <si>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</si>
  <si>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</si>
  <si>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</si>
  <si>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</si>
  <si>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</si>
  <si>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</si>
  <si>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</si>
  <si>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</si>
  <si>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</si>
  <si>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</si>
  <si>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</si>
  <si>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</si>
  <si>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</si>
  <si>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</si>
  <si>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</si>
  <si>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</si>
  <si>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</si>
  <si>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</si>
  <si>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</si>
  <si>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</si>
  <si>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</si>
  <si>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</si>
  <si>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</si>
  <si>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</si>
  <si>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</si>
  <si>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</si>
  <si>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</si>
  <si>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</si>
  <si>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</si>
  <si>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</si>
  <si>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</si>
  <si>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</si>
  <si>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</si>
  <si>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</si>
  <si>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</si>
  <si>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</si>
  <si>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</si>
  <si>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</si>
  <si>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</si>
  <si>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</si>
  <si>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</si>
  <si>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</si>
  <si>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</si>
  <si>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</si>
  <si>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</si>
  <si>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</si>
  <si>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</si>
  <si>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</si>
  <si>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</si>
  <si>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</si>
  <si>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</si>
  <si>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</si>
  <si>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</si>
  <si>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</si>
  <si>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</si>
  <si>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</si>
  <si>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</si>
  <si>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</si>
  <si>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</si>
  <si>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</si>
  <si>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</si>
  <si>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</si>
  <si>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</si>
  <si>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</si>
  <si>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</si>
  <si>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</si>
  <si>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</si>
  <si>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</si>
  <si>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</si>
  <si>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</si>
  <si>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</si>
  <si>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</si>
  <si>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</si>
  <si>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</si>
  <si>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</si>
  <si>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</si>
  <si>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</si>
  <si>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</si>
  <si>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</si>
  <si>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</si>
  <si>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</si>
  <si>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</si>
  <si>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</si>
  <si>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</si>
  <si>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</si>
  <si>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</si>
  <si>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</si>
  <si>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</si>
  <si>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</si>
  <si>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</si>
  <si>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</si>
  <si>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</si>
  <si>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</si>
  <si>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</si>
  <si>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</si>
  <si>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</si>
  <si>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</si>
  <si>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</si>
  <si>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</si>
  <si>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</si>
  <si>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</si>
  <si>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</si>
  <si>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</si>
  <si>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</si>
  <si>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</si>
  <si>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</si>
  <si>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</si>
  <si>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</si>
  <si>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</si>
  <si>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</si>
  <si>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</si>
  <si>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</si>
  <si>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</si>
  <si>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</si>
  <si>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</si>
  <si>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</si>
  <si>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</si>
  <si>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</si>
  <si>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</si>
  <si>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</si>
  <si>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</si>
  <si>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</si>
  <si>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</si>
  <si>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</si>
  <si>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</si>
  <si>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</si>
  <si>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</si>
  <si>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</si>
  <si>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</si>
  <si>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</si>
  <si>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</si>
  <si>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</si>
  <si>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</si>
  <si>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</si>
  <si>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</si>
  <si>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</si>
  <si>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</si>
  <si>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</si>
  <si>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</si>
  <si>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</si>
  <si>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</si>
  <si>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</si>
  <si>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</si>
  <si>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</si>
  <si>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</si>
  <si>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</si>
  <si>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</si>
  <si>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</si>
  <si>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</si>
  <si>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</si>
  <si>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</si>
  <si>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</si>
  <si>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</si>
  <si>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</si>
  <si>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</si>
  <si>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</si>
  <si>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</si>
  <si>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</si>
  <si>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</si>
  <si>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</si>
  <si>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</si>
  <si>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</si>
  <si>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</si>
  <si>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</si>
  <si>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</si>
  <si>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</si>
  <si>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</si>
  <si>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</si>
  <si>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</si>
  <si>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</si>
  <si>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</si>
  <si>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</si>
  <si>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</si>
  <si>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</si>
  <si>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</si>
  <si>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</si>
  <si>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</si>
  <si>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</si>
  <si>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</si>
  <si>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</si>
  <si>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</si>
  <si>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</si>
  <si>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</si>
  <si>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</si>
  <si>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</si>
  <si>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</si>
  <si>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</si>
  <si>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</si>
  <si>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</si>
  <si>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</si>
  <si>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</si>
  <si>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</si>
  <si>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</si>
  <si>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</si>
  <si>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</si>
  <si>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</si>
  <si>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</si>
  <si>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</si>
  <si>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</si>
  <si>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</si>
  <si>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</si>
  <si>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</si>
  <si>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</si>
  <si>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</si>
  <si>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</si>
  <si>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</si>
  <si>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</si>
  <si>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</si>
  <si>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</si>
  <si>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</si>
  <si>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</si>
  <si>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</si>
  <si>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</si>
  <si>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</si>
  <si>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</si>
  <si>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</si>
  <si>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</si>
  <si>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</si>
  <si>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</si>
  <si>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</si>
  <si>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</si>
  <si>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</si>
  <si>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</si>
  <si>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</si>
  <si>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</si>
  <si>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</si>
  <si>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</si>
  <si>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</si>
  <si>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</si>
  <si>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</si>
  <si>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</si>
  <si>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</si>
  <si>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</si>
  <si>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</si>
  <si>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</si>
  <si>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</si>
  <si>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</si>
  <si>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</si>
  <si>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</si>
  <si>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</si>
  <si>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</si>
  <si>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</si>
  <si>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</si>
  <si>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</si>
  <si>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</si>
  <si>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</si>
  <si>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</si>
  <si>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</si>
  <si>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</si>
  <si>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</si>
  <si>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</si>
  <si>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</si>
  <si>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</si>
  <si>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</si>
  <si>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</si>
  <si>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</si>
  <si>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</si>
  <si>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</si>
  <si>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</si>
  <si>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</si>
  <si>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</si>
  <si>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</si>
  <si>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</si>
  <si>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</si>
  <si>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</si>
  <si>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</si>
  <si>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</si>
  <si>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</si>
  <si>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</si>
  <si>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</si>
  <si>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</si>
  <si>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</si>
  <si>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</si>
  <si>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</si>
  <si>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</si>
  <si>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</si>
  <si>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</si>
  <si>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</si>
  <si>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</si>
  <si>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</si>
  <si>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</si>
  <si>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</si>
  <si>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</si>
  <si>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</si>
  <si>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</si>
  <si>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</si>
  <si>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</si>
  <si>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</si>
  <si>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</si>
  <si>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</si>
  <si>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</si>
  <si>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</si>
  <si>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</si>
  <si>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</si>
  <si>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</si>
  <si>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</si>
  <si>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</si>
  <si>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</si>
  <si>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</si>
  <si>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</si>
  <si>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</si>
  <si>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</si>
  <si>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</si>
  <si>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</si>
  <si>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</si>
  <si>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</si>
  <si>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</si>
  <si>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</si>
  <si>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</si>
  <si>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</si>
  <si>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</si>
  <si>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</si>
  <si>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</si>
  <si>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</si>
  <si>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</si>
  <si>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</si>
  <si>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</si>
  <si>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</si>
  <si>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</si>
  <si>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</si>
  <si>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</si>
  <si>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</si>
  <si>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</si>
  <si>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</si>
  <si>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</si>
  <si>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</si>
  <si>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</si>
  <si>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</si>
  <si>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</si>
  <si>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</si>
  <si>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</si>
  <si>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</si>
  <si>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</si>
  <si>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</si>
  <si>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</si>
  <si>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</si>
  <si>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</si>
  <si>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</si>
  <si>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</si>
  <si>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</si>
  <si>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</si>
  <si>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</si>
  <si>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</si>
  <si>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</si>
  <si>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</si>
  <si>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</si>
  <si>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</si>
  <si>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</si>
  <si>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</si>
  <si>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</si>
  <si>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</si>
  <si>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</si>
  <si>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</si>
  <si>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</si>
  <si>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</si>
  <si>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</si>
  <si>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</si>
  <si>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</si>
  <si>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</si>
  <si>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</si>
  <si>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</si>
  <si>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</si>
  <si>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</si>
  <si>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</si>
  <si>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</si>
  <si>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</si>
  <si>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</si>
  <si>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</si>
  <si>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</si>
  <si>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</si>
  <si>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</si>
  <si>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</si>
  <si>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</si>
  <si>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</si>
  <si>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</si>
  <si>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</si>
  <si>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</si>
  <si>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</si>
  <si>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</si>
  <si>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</si>
  <si>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</si>
  <si>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</si>
  <si>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</si>
  <si>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</si>
  <si>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</si>
  <si>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</si>
  <si>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</si>
  <si>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</si>
  <si>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</si>
  <si>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</si>
  <si>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</si>
  <si>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</si>
  <si>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</si>
  <si>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</si>
  <si>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</si>
  <si>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</si>
  <si>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</si>
  <si>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</si>
  <si>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</si>
  <si>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</si>
  <si>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</si>
  <si>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</si>
  <si>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</si>
  <si>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</si>
  <si>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</si>
  <si>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</si>
  <si>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</si>
  <si>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</si>
  <si>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</si>
  <si>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</si>
  <si>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</si>
  <si>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</si>
  <si>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</si>
  <si>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</si>
  <si>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</si>
  <si>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</si>
  <si>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</si>
  <si>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</si>
  <si>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</si>
  <si>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</si>
  <si>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</si>
  <si>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</si>
  <si>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</si>
  <si>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</si>
  <si>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</si>
  <si>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</si>
  <si>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</si>
  <si>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</si>
  <si>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</si>
  <si>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</si>
  <si>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</si>
  <si>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</si>
  <si>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</si>
  <si>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</si>
  <si>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</si>
  <si>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</si>
  <si>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</si>
  <si>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</si>
  <si>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</si>
  <si>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</si>
  <si>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</si>
  <si>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</si>
  <si>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</si>
  <si>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</si>
  <si>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</si>
  <si>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</si>
  <si>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</si>
  <si>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</si>
  <si>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</si>
  <si>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</si>
  <si>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</si>
  <si>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</si>
  <si>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</si>
  <si>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</si>
  <si>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</si>
  <si>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</si>
  <si>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</si>
  <si>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</si>
  <si>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</si>
  <si>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</si>
  <si>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</si>
  <si>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</si>
  <si>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</si>
  <si>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</si>
  <si>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</si>
  <si>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</si>
  <si>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</si>
  <si>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</si>
  <si>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</si>
  <si>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</si>
  <si>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</si>
  <si>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</si>
  <si>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</si>
  <si>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</si>
  <si>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</si>
  <si>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</si>
  <si>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</si>
  <si>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</si>
  <si>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</si>
  <si>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</si>
  <si>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</si>
  <si>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</si>
  <si>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</si>
  <si>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</si>
  <si>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</si>
  <si>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</si>
  <si>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</si>
  <si>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</si>
  <si>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</si>
  <si>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</si>
  <si>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</si>
  <si>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</si>
  <si>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</si>
  <si>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</si>
  <si>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</si>
  <si>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</si>
  <si>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</si>
  <si>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</si>
  <si>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</si>
  <si>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</si>
  <si>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</si>
  <si>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</si>
  <si>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</si>
  <si>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</si>
  <si>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</si>
  <si>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</si>
  <si>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</si>
  <si>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</si>
  <si>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</si>
  <si>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</si>
  <si>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</si>
  <si>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</si>
  <si>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</si>
  <si>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</si>
  <si>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</si>
  <si>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</si>
  <si>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</si>
  <si>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</si>
  <si>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</si>
  <si>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</si>
  <si>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</si>
  <si>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</si>
  <si>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</si>
  <si>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</si>
  <si>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</si>
  <si>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</si>
  <si>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</si>
  <si>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</si>
  <si>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</si>
  <si>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</si>
  <si>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</si>
  <si>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</si>
  <si>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</si>
  <si>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</si>
  <si>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</si>
  <si>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</si>
  <si>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</si>
  <si>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</si>
  <si>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</si>
  <si>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</si>
  <si>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</si>
  <si>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</si>
  <si>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</si>
  <si>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</si>
  <si>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</si>
  <si>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</si>
  <si>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</si>
  <si>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</si>
  <si>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</si>
  <si>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</si>
  <si>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</si>
  <si>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</si>
  <si>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</si>
  <si>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</si>
  <si>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</si>
  <si>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</si>
  <si>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</si>
  <si>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</si>
  <si>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</si>
  <si>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</si>
  <si>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</si>
  <si>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</si>
  <si>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</si>
  <si>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</si>
  <si>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</si>
  <si>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</si>
  <si>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</si>
  <si>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</si>
  <si>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</si>
  <si>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</si>
  <si>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</si>
  <si>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</si>
  <si>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</si>
  <si>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</si>
  <si>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</si>
  <si>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</si>
  <si>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</si>
  <si>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</si>
  <si>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</si>
  <si>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</si>
  <si>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</si>
  <si>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</si>
  <si>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</si>
  <si>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</si>
  <si>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</si>
  <si>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</si>
  <si>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</si>
  <si>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</si>
  <si>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</si>
  <si>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</si>
  <si>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</si>
  <si>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</si>
  <si>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</si>
  <si>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</si>
  <si>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</si>
  <si>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</si>
  <si>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</si>
  <si>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</si>
  <si>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</si>
  <si>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</si>
  <si>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</si>
  <si>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</si>
  <si>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</si>
  <si>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</si>
  <si>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</si>
  <si>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</si>
  <si>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</si>
  <si>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</si>
  <si>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</si>
  <si>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</si>
  <si>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</si>
  <si>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</si>
  <si>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</si>
  <si>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</si>
  <si>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</si>
  <si>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</si>
  <si>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</si>
  <si>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</si>
  <si>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</si>
  <si>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</si>
  <si>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</si>
  <si>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</si>
  <si>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</si>
  <si>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</si>
  <si>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</si>
  <si>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</si>
  <si>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</si>
  <si>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</si>
  <si>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</si>
  <si>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</si>
  <si>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</si>
  <si>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</si>
  <si>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</si>
  <si>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</si>
  <si>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</si>
  <si>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</si>
  <si>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</si>
  <si>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</si>
  <si>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</si>
  <si>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</si>
  <si>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</si>
  <si>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</si>
  <si>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</si>
  <si>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</si>
  <si>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</si>
  <si>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</si>
  <si>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</si>
  <si>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</si>
  <si>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</si>
  <si>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</si>
  <si>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</si>
  <si>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</si>
  <si>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</si>
  <si>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</si>
  <si>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</si>
  <si>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</si>
  <si>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</si>
  <si>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</si>
  <si>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</si>
  <si>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</si>
  <si>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</si>
  <si>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</si>
  <si>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</si>
  <si>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</si>
  <si>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</si>
  <si>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</si>
  <si>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</si>
  <si>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</si>
  <si>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</si>
  <si>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</si>
  <si>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</si>
  <si>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</si>
  <si>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</si>
  <si>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</si>
  <si>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</si>
  <si>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</si>
  <si>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</si>
  <si>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</si>
  <si>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</si>
  <si>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</si>
  <si>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</si>
  <si>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</si>
  <si>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</si>
  <si>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</si>
  <si>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</si>
  <si>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</si>
  <si>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</si>
  <si>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</si>
  <si>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</si>
  <si>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</si>
  <si>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</si>
  <si>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</si>
  <si>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</si>
  <si>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</si>
  <si>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</si>
  <si>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</si>
  <si>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</si>
  <si>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</si>
  <si>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</si>
  <si>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</si>
  <si>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</si>
  <si>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</si>
  <si>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</si>
  <si>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</si>
  <si>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</si>
  <si>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</si>
  <si>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</si>
  <si>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</si>
  <si>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</si>
  <si>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</si>
  <si>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</si>
  <si>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</si>
  <si>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</si>
  <si>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</si>
  <si>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</si>
  <si>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</si>
  <si>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</si>
  <si>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</si>
  <si>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</si>
  <si>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</si>
  <si>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</si>
  <si>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</si>
  <si>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</si>
  <si>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</si>
  <si>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</si>
  <si>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</si>
  <si>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</si>
  <si>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</si>
  <si>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</si>
  <si>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</si>
  <si>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</si>
  <si>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</si>
  <si>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</si>
  <si>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</si>
  <si>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</si>
  <si>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</si>
  <si>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</si>
  <si>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</si>
  <si>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</si>
  <si>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</si>
  <si>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</si>
  <si>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</si>
  <si>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</si>
  <si>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</si>
  <si>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</si>
  <si>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</si>
  <si>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</si>
  <si>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</si>
  <si>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</si>
  <si>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</si>
  <si>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</si>
  <si>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</si>
  <si>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</si>
  <si>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</si>
  <si>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</si>
  <si>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</si>
  <si>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</si>
  <si>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</si>
  <si>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</si>
  <si>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</si>
  <si>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</si>
  <si>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</si>
  <si>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</si>
  <si>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</si>
  <si>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</si>
  <si>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</si>
  <si>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</si>
  <si>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</si>
  <si>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</si>
  <si>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</si>
  <si>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</si>
  <si>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</si>
  <si>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</si>
  <si>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</si>
  <si>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</si>
  <si>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</si>
  <si>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</si>
  <si>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</si>
  <si>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</si>
  <si>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</si>
  <si>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</si>
  <si>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</si>
  <si>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</si>
  <si>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</si>
  <si>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</si>
  <si>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</si>
  <si>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</si>
  <si>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</si>
  <si>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</si>
  <si>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</si>
  <si>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</si>
  <si>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</si>
  <si>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</si>
  <si>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</si>
  <si>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</si>
  <si>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</si>
  <si>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</si>
  <si>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</si>
  <si>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</si>
  <si>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</si>
  <si>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</si>
  <si>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</si>
  <si>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</si>
  <si>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</si>
  <si>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</si>
  <si>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</si>
  <si>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</si>
  <si>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</si>
  <si>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</si>
  <si>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</si>
  <si>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</si>
  <si>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</si>
  <si>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</si>
  <si>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</si>
  <si>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</si>
  <si>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</si>
  <si>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</si>
  <si>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</si>
  <si>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</si>
  <si>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</si>
  <si>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</si>
  <si>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</si>
  <si>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</si>
  <si>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</si>
  <si>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</si>
  <si>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</si>
  <si>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</si>
  <si>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</si>
  <si>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</si>
  <si>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</si>
  <si>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</si>
  <si>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</si>
  <si>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</si>
  <si>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</si>
  <si>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</si>
  <si>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</si>
  <si>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</si>
  <si>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</si>
  <si>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</si>
  <si>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</si>
  <si>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</si>
  <si>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</si>
  <si>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</si>
  <si>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</si>
  <si>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</si>
  <si>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</si>
  <si>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</si>
  <si>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</si>
  <si>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</si>
  <si>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</si>
  <si>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</si>
  <si>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</si>
  <si>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</si>
  <si>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</si>
  <si>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</si>
  <si>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</si>
  <si>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</si>
  <si>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</si>
  <si>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</si>
  <si>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</si>
  <si>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</si>
  <si>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</si>
  <si>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</si>
  <si>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</si>
  <si>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</si>
  <si>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</si>
  <si>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</si>
  <si>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</si>
  <si>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</si>
  <si>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</si>
  <si>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</si>
  <si>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</si>
  <si>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</si>
  <si>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</si>
  <si>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</si>
  <si>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</si>
  <si>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</si>
  <si>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</si>
  <si>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</si>
  <si>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</si>
  <si>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</si>
  <si>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</si>
  <si>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</si>
  <si>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</si>
  <si>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</si>
  <si>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</si>
  <si>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</si>
  <si>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</si>
  <si>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</si>
  <si>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</si>
  <si>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</si>
  <si>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</si>
  <si>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</si>
  <si>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</si>
  <si>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</si>
  <si>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</si>
  <si>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</si>
  <si>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</si>
  <si>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</si>
  <si>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</si>
  <si>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</si>
  <si>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</si>
  <si>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</si>
  <si>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</si>
  <si>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</si>
  <si>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</si>
  <si>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</si>
  <si>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</si>
  <si>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</si>
  <si>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</si>
  <si>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</si>
  <si>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</si>
  <si>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Walter</t>
  </si>
  <si>
    <t>Mateus</t>
  </si>
  <si>
    <t>Adenison</t>
  </si>
  <si>
    <t>Clebison</t>
  </si>
  <si>
    <t>Tiago / Pedro</t>
  </si>
  <si>
    <t>Execução de soldas - Condicionado à temperatura (Considerando juntas na VIA1 e/ou na VIA2)</t>
  </si>
  <si>
    <t>Recolhimento de dormentes</t>
  </si>
  <si>
    <t>2 (Allan + Danilo)</t>
  </si>
  <si>
    <t>Z3V3</t>
  </si>
  <si>
    <t>Alisson</t>
  </si>
  <si>
    <t>Deslocamento de ZEM para ZEV</t>
  </si>
  <si>
    <t>Detecção ultrassom sperry / R7D embarcado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</si>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</sst>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2" fontId="37" fillId="3" borderId="13" xfId="0" applyNumberFormat="1" applyFont="1" applyFill="1" applyBorder="1" applyAlignment="1">
      <alignment horizontal="left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</row>
    <row r="77" spans="1:11">
      <c r="A77" s="213" t="s">
        <v>527</v>
      </c>
    </row>
    <row r="78" spans="1:11">
      <c r="A78" s="213" t="s">
        <v>528</v>
      </c>
    </row>
    <row r="79" spans="1:11">
      <c r="A79" s="213" t="s">
        <v>529</v>
      </c>
    </row>
    <row r="80" spans="1:11">
      <c r="A80" s="213" t="s">
        <v>530</v>
      </c>
    </row>
    <row r="81" spans="1:1">
      <c r="A81" s="213" t="s">
        <v>531</v>
      </c>
    </row>
    <row r="82" spans="1:1">
      <c r="A82" s="67" t="s">
        <v>532</v>
      </c>
    </row>
    <row r="83" spans="1:1">
      <c r="A83" s="213" t="s">
        <v>533</v>
      </c>
    </row>
    <row r="84" spans="1:1">
      <c r="A84" s="213" t="s">
        <v>534</v>
      </c>
    </row>
    <row r="85" spans="1:1">
      <c r="A85" s="213" t="s">
        <v>535</v>
      </c>
    </row>
    <row r="86" spans="1:1">
      <c r="A86" s="213" t="s">
        <v>536</v>
      </c>
    </row>
    <row r="87" spans="1:1">
      <c r="A87" s="213" t="s">
        <v>537</v>
      </c>
    </row>
    <row r="88" spans="1:1">
      <c r="A88" s="213" t="s">
        <v>538</v>
      </c>
    </row>
    <row r="89" spans="1:1">
      <c r="A89" s="213" t="s">
        <v>539</v>
      </c>
    </row>
    <row r="90" spans="1:1">
      <c r="A90" s="213" t="s">
        <v>540</v>
      </c>
    </row>
    <row r="91" spans="1:1">
      <c r="A91" s="213" t="s">
        <v>541</v>
      </c>
    </row>
    <row r="92" spans="1:1">
      <c r="A92" s="213" t="s">
        <v>542</v>
      </c>
    </row>
    <row r="93" spans="1:1">
      <c r="A93" s="213" t="s">
        <v>543</v>
      </c>
    </row>
    <row r="94" spans="1:1">
      <c r="A94" s="213" t="s">
        <v>544</v>
      </c>
    </row>
    <row r="95" spans="1:1">
      <c r="A95" s="213" t="s">
        <v>545</v>
      </c>
    </row>
    <row r="96" spans="1:1">
      <c r="A96" s="213" t="s">
        <v>546</v>
      </c>
    </row>
    <row r="97" spans="1:1">
      <c r="A97" s="213" t="s">
        <v>547</v>
      </c>
    </row>
    <row r="98" spans="1:1">
      <c r="A98" s="213" t="s">
        <v>548</v>
      </c>
    </row>
    <row r="99" spans="1:1">
      <c r="A99" s="213" t="s">
        <v>549</v>
      </c>
    </row>
    <row r="100" spans="1:1">
      <c r="A100" s="213" t="s">
        <v>550</v>
      </c>
    </row>
    <row r="101" spans="1:1">
      <c r="A101" s="213" t="s">
        <v>551</v>
      </c>
    </row>
    <row r="102" spans="1:1">
      <c r="A102" s="213" t="s">
        <v>552</v>
      </c>
    </row>
    <row r="103" spans="1:1">
      <c r="A103" s="213" t="s">
        <v>553</v>
      </c>
    </row>
    <row r="104" spans="1:1">
      <c r="A104" s="213" t="s">
        <v>554</v>
      </c>
    </row>
    <row r="105" spans="1:1">
      <c r="A105" s="213" t="s">
        <v>555</v>
      </c>
    </row>
    <row r="106" spans="1:1">
      <c r="A106" s="213" t="s">
        <v>459</v>
      </c>
    </row>
    <row r="107" spans="1:1">
      <c r="A107" s="213" t="s">
        <v>556</v>
      </c>
    </row>
    <row r="108" spans="1:1">
      <c r="A108" s="213" t="s">
        <v>557</v>
      </c>
    </row>
    <row r="109" spans="1:1">
      <c r="A109" s="213" t="s">
        <v>558</v>
      </c>
    </row>
    <row r="110" spans="1:1">
      <c r="A110" s="213" t="s">
        <v>559</v>
      </c>
    </row>
    <row r="111" spans="1:1">
      <c r="A111" s="213" t="s">
        <v>560</v>
      </c>
    </row>
    <row r="112" spans="1:1">
      <c r="A112" s="213" t="s">
        <v>561</v>
      </c>
    </row>
    <row r="113" spans="1:1">
      <c r="A113" s="213" t="s">
        <v>562</v>
      </c>
    </row>
    <row r="114" spans="1:1">
      <c r="A114" s="213" t="s">
        <v>563</v>
      </c>
    </row>
    <row r="115" spans="1:1">
      <c r="A115" s="213" t="s">
        <v>564</v>
      </c>
    </row>
    <row r="116" spans="1:1">
      <c r="A116" s="213" t="s">
        <v>565</v>
      </c>
    </row>
    <row r="117" spans="1:1">
      <c r="A117" s="213" t="s">
        <v>566</v>
      </c>
    </row>
    <row r="118" spans="1:1">
      <c r="A118" s="213" t="s">
        <v>567</v>
      </c>
    </row>
    <row r="119" spans="1:1">
      <c r="A119" s="213" t="s">
        <v>568</v>
      </c>
    </row>
    <row r="120" spans="1:1">
      <c r="A120" s="213" t="s">
        <v>569</v>
      </c>
    </row>
    <row r="121" spans="1:1">
      <c r="A121" s="213" t="s">
        <v>570</v>
      </c>
    </row>
    <row r="122" spans="1:1">
      <c r="A122" s="213" t="s">
        <v>571</v>
      </c>
    </row>
    <row r="123" spans="1:1">
      <c r="A123" s="213" t="s">
        <v>572</v>
      </c>
    </row>
    <row r="124" spans="1:1">
      <c r="A124" s="213" t="s">
        <v>573</v>
      </c>
    </row>
    <row r="125" spans="1:1">
      <c r="A125" s="213" t="s">
        <v>574</v>
      </c>
    </row>
    <row r="126" spans="1:1">
      <c r="A126" s="213" t="s">
        <v>575</v>
      </c>
    </row>
    <row r="127" spans="1:1">
      <c r="A127" t="s">
        <v>576</v>
      </c>
    </row>
    <row r="128" spans="1:1">
      <c r="A128" s="67" t="s">
        <v>577</v>
      </c>
    </row>
    <row r="129" spans="1:1">
      <c r="A129" s="213" t="s">
        <v>578</v>
      </c>
    </row>
    <row r="130" spans="1:1">
      <c r="A130" s="213" t="s">
        <v>579</v>
      </c>
    </row>
    <row r="131" spans="1:1">
      <c r="A131" s="213" t="s">
        <v>580</v>
      </c>
    </row>
    <row r="132" spans="1:1">
      <c r="A132" s="213" t="s">
        <v>581</v>
      </c>
    </row>
    <row r="133" spans="1:1">
      <c r="A133" s="213" t="s">
        <v>582</v>
      </c>
    </row>
    <row r="134" spans="1:1">
      <c r="A134" s="213" t="s">
        <v>583</v>
      </c>
    </row>
    <row r="135" spans="1:1">
      <c r="A135" s="213" t="s">
        <v>584</v>
      </c>
    </row>
    <row r="136" spans="1:1">
      <c r="A136" s="213" t="s">
        <v>585</v>
      </c>
    </row>
    <row r="137" spans="1:1">
      <c r="A137" s="213" t="s">
        <v>586</v>
      </c>
    </row>
    <row r="138" spans="1:1">
      <c r="A138" s="213" t="s">
        <v>587</v>
      </c>
    </row>
    <row r="139" spans="1:1">
      <c r="A139" s="213" t="s">
        <v>588</v>
      </c>
    </row>
    <row r="140" spans="1:1">
      <c r="A140" s="213" t="s">
        <v>589</v>
      </c>
    </row>
    <row r="141" spans="1:1">
      <c r="A141" s="213" t="s">
        <v>590</v>
      </c>
    </row>
    <row r="142" spans="1:1">
      <c r="A142" s="213" t="s">
        <v>591</v>
      </c>
    </row>
    <row r="143" spans="1:1">
      <c r="A143" s="213" t="s">
        <v>592</v>
      </c>
    </row>
    <row r="144" spans="1:1">
      <c r="A144" s="213" t="s">
        <v>593</v>
      </c>
    </row>
    <row r="145" spans="1:1">
      <c r="A145" s="213" t="s">
        <v>594</v>
      </c>
    </row>
    <row r="146" spans="1:1">
      <c r="A146" s="213" t="s">
        <v>595</v>
      </c>
    </row>
    <row r="147" spans="1:1">
      <c r="A147" s="213" t="s">
        <v>596</v>
      </c>
    </row>
    <row r="148" spans="1:1">
      <c r="A148" s="213" t="s">
        <v>597</v>
      </c>
    </row>
    <row r="149" spans="1:1">
      <c r="A149" s="213" t="s">
        <v>598</v>
      </c>
    </row>
    <row r="150" spans="1:1">
      <c r="A150" s="213" t="s">
        <v>599</v>
      </c>
    </row>
    <row r="151" spans="1:1">
      <c r="A151" s="213" t="s">
        <v>600</v>
      </c>
    </row>
    <row r="152" spans="1:1">
      <c r="A152" s="213" t="s">
        <v>601</v>
      </c>
    </row>
    <row r="153" spans="1:1">
      <c r="A153" s="213" t="s">
        <v>602</v>
      </c>
    </row>
    <row r="154" spans="1:1">
      <c r="A154" t="s">
        <v>603</v>
      </c>
    </row>
    <row r="155" spans="1:1">
      <c r="A155" s="213" t="s">
        <v>604</v>
      </c>
    </row>
    <row r="156" spans="1:1">
      <c r="A156" s="213" t="s">
        <v>605</v>
      </c>
    </row>
    <row r="157" spans="1:1">
      <c r="A157" s="213" t="s">
        <v>606</v>
      </c>
    </row>
    <row r="158" spans="1:1">
      <c r="A158" s="213" t="s">
        <v>607</v>
      </c>
    </row>
    <row r="159" spans="1:1">
      <c r="A159" s="213" t="s">
        <v>608</v>
      </c>
    </row>
    <row r="160" spans="1:1">
      <c r="A160" s="213" t="s">
        <v>609</v>
      </c>
    </row>
    <row r="161" spans="1:1">
      <c r="A161" s="213" t="s">
        <v>610</v>
      </c>
    </row>
    <row r="162" spans="1:1">
      <c r="A162" s="213" t="s">
        <v>611</v>
      </c>
    </row>
    <row r="163" spans="1:1">
      <c r="A163" s="213" t="s">
        <v>612</v>
      </c>
    </row>
    <row r="164" spans="1:1">
      <c r="A164" s="213" t="s">
        <v>613</v>
      </c>
    </row>
    <row r="165" spans="1:1">
      <c r="A165" s="213" t="s">
        <v>614</v>
      </c>
    </row>
    <row r="166" spans="1:1">
      <c r="A166" s="213" t="s">
        <v>615</v>
      </c>
    </row>
    <row r="167" spans="1:1">
      <c r="A167" s="213" t="s">
        <v>616</v>
      </c>
    </row>
    <row r="168" spans="1:1">
      <c r="A168" s="213" t="s">
        <v>617</v>
      </c>
    </row>
    <row r="169" spans="1:1">
      <c r="A169" s="213" t="s">
        <v>618</v>
      </c>
    </row>
    <row r="170" spans="1:1">
      <c r="A170" s="213" t="s">
        <v>619</v>
      </c>
    </row>
    <row r="171" spans="1:1">
      <c r="A171" s="213" t="s">
        <v>620</v>
      </c>
    </row>
    <row r="172" spans="1:1">
      <c r="A172" s="213" t="s">
        <v>621</v>
      </c>
    </row>
    <row r="173" spans="1:1">
      <c r="A173" t="s">
        <v>622</v>
      </c>
    </row>
    <row r="174" spans="1:1">
      <c r="A174" s="213" t="s">
        <v>623</v>
      </c>
    </row>
    <row r="175" spans="1:1">
      <c r="A175" s="213" t="s">
        <v>624</v>
      </c>
    </row>
    <row r="176" spans="1:1">
      <c r="A176" t="s">
        <v>625</v>
      </c>
    </row>
    <row r="177" spans="1:1">
      <c r="A177" s="213" t="s">
        <v>626</v>
      </c>
    </row>
    <row r="178" spans="1:1">
      <c r="A178" s="213" t="s">
        <v>627</v>
      </c>
    </row>
    <row r="179" spans="1:1">
      <c r="A179" t="s">
        <v>628</v>
      </c>
    </row>
    <row r="180" spans="1:1">
      <c r="A180" s="213" t="s">
        <v>629</v>
      </c>
    </row>
    <row r="181" spans="1:1">
      <c r="A181" s="67" t="s">
        <v>630</v>
      </c>
    </row>
    <row r="182" spans="1:1">
      <c r="A182" s="213" t="s">
        <v>631</v>
      </c>
    </row>
    <row r="183" spans="1:1">
      <c r="A183" s="213" t="s">
        <v>632</v>
      </c>
    </row>
    <row r="184" spans="1:1">
      <c r="A184" s="213" t="s">
        <v>633</v>
      </c>
    </row>
    <row r="185" spans="1:1">
      <c r="A185" s="213" t="s">
        <v>634</v>
      </c>
    </row>
    <row r="186" spans="1:1">
      <c r="A186" s="213" t="s">
        <v>635</v>
      </c>
    </row>
    <row r="187" spans="1:1">
      <c r="A187" s="213" t="s">
        <v>636</v>
      </c>
    </row>
    <row r="188" spans="1:1">
      <c r="A188" s="213" t="s">
        <v>637</v>
      </c>
    </row>
    <row r="189" spans="1:1">
      <c r="A189" s="213" t="s">
        <v>638</v>
      </c>
    </row>
    <row r="190" spans="1:1">
      <c r="A190" s="213" t="s">
        <v>639</v>
      </c>
    </row>
    <row r="191" spans="1:1">
      <c r="A191" s="213" t="s">
        <v>640</v>
      </c>
    </row>
    <row r="192" spans="1:1">
      <c r="A192" s="213" t="s">
        <v>641</v>
      </c>
    </row>
    <row r="193" spans="1:1">
      <c r="A193" s="213" t="s">
        <v>642</v>
      </c>
    </row>
    <row r="194" spans="1:1">
      <c r="A194" s="213" t="s">
        <v>643</v>
      </c>
    </row>
    <row r="195" spans="1:1">
      <c r="A195" s="213" t="s">
        <v>644</v>
      </c>
    </row>
    <row r="196" spans="1:1">
      <c r="A196" s="213" t="s">
        <v>645</v>
      </c>
    </row>
    <row r="197" spans="1:1">
      <c r="A197" s="213" t="s">
        <v>646</v>
      </c>
    </row>
    <row r="198" spans="1:1">
      <c r="A198" s="213" t="s">
        <v>647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648</v>
      </c>
      <c r="C1" s="24" t="s">
        <v>649</v>
      </c>
      <c r="E1" s="24" t="s">
        <v>650</v>
      </c>
      <c r="G1" s="24" t="s">
        <v>651</v>
      </c>
      <c r="H1" s="26"/>
      <c r="I1" s="24" t="s">
        <v>652</v>
      </c>
      <c r="J1" s="26"/>
      <c r="K1" s="24" t="s">
        <v>653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654</v>
      </c>
      <c r="C2" s="28" t="s">
        <v>655</v>
      </c>
      <c r="E2" s="28">
        <v>1</v>
      </c>
      <c r="G2" s="28" t="s">
        <v>656</v>
      </c>
      <c r="H2" s="26"/>
      <c r="I2" s="28" t="s">
        <v>657</v>
      </c>
      <c r="J2" s="26"/>
      <c r="K2" s="28" t="s">
        <v>658</v>
      </c>
      <c r="L2" s="26"/>
      <c r="M2" s="28" t="s">
        <v>659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660</v>
      </c>
      <c r="C3" s="28" t="s">
        <v>661</v>
      </c>
      <c r="E3" s="28">
        <v>2</v>
      </c>
      <c r="G3" s="28" t="s">
        <v>317</v>
      </c>
      <c r="H3" s="26"/>
      <c r="I3" s="28" t="s">
        <v>662</v>
      </c>
      <c r="J3" s="26"/>
      <c r="K3" s="28" t="s">
        <v>663</v>
      </c>
      <c r="L3" s="26"/>
      <c r="M3" s="28" t="s">
        <v>664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665</v>
      </c>
      <c r="C4" s="28" t="s">
        <v>649</v>
      </c>
      <c r="E4" s="26"/>
      <c r="H4" s="26"/>
      <c r="I4" s="28" t="s">
        <v>666</v>
      </c>
      <c r="J4" s="26"/>
      <c r="K4" s="28" t="s">
        <v>667</v>
      </c>
      <c r="L4" s="26"/>
      <c r="M4" s="28" t="s">
        <v>668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669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670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671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672</v>
      </c>
      <c r="B13" s="2" t="s">
        <v>673</v>
      </c>
      <c r="C13" s="2" t="s">
        <v>674</v>
      </c>
      <c r="D13" s="2" t="s">
        <v>675</v>
      </c>
      <c r="E13" s="2" t="s">
        <v>676</v>
      </c>
      <c r="F13" s="2" t="s">
        <v>677</v>
      </c>
      <c r="G13" s="2" t="s">
        <v>678</v>
      </c>
      <c r="H13" s="2" t="s">
        <v>679</v>
      </c>
      <c r="I13" s="2" t="s">
        <v>680</v>
      </c>
      <c r="J13" s="2" t="s">
        <v>681</v>
      </c>
      <c r="K13" s="2" t="s">
        <v>682</v>
      </c>
      <c r="L13" s="2" t="s">
        <v>683</v>
      </c>
      <c r="M13" s="2" t="s">
        <v>684</v>
      </c>
      <c r="N13" s="2" t="s">
        <v>685</v>
      </c>
      <c r="O13" s="2" t="s">
        <v>686</v>
      </c>
      <c r="P13" s="2" t="s">
        <v>687</v>
      </c>
      <c r="Q13" s="2" t="s">
        <v>688</v>
      </c>
      <c r="R13" s="2" t="s">
        <v>689</v>
      </c>
      <c r="S13" s="2" t="s">
        <v>690</v>
      </c>
      <c r="T13" s="2" t="s">
        <v>691</v>
      </c>
      <c r="U13" s="2" t="s">
        <v>692</v>
      </c>
      <c r="V13" s="31" t="s">
        <v>693</v>
      </c>
      <c r="W13" s="31" t="s">
        <v>694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695</v>
      </c>
      <c r="B14" s="33" t="s">
        <v>696</v>
      </c>
      <c r="C14" s="33" t="s">
        <v>697</v>
      </c>
      <c r="D14" s="33" t="s">
        <v>698</v>
      </c>
      <c r="E14" s="33" t="s">
        <v>698</v>
      </c>
      <c r="F14" s="33" t="s">
        <v>699</v>
      </c>
      <c r="G14" s="33" t="s">
        <v>699</v>
      </c>
      <c r="H14" s="33" t="s">
        <v>700</v>
      </c>
      <c r="I14" s="33" t="s">
        <v>701</v>
      </c>
      <c r="J14" s="33" t="s">
        <v>702</v>
      </c>
      <c r="K14" s="33" t="s">
        <v>703</v>
      </c>
      <c r="L14" s="33" t="s">
        <v>704</v>
      </c>
      <c r="M14" s="33" t="s">
        <v>704</v>
      </c>
      <c r="N14" s="33" t="s">
        <v>704</v>
      </c>
      <c r="O14" s="33" t="s">
        <v>704</v>
      </c>
      <c r="P14" s="33" t="s">
        <v>687</v>
      </c>
      <c r="Q14" s="33" t="s">
        <v>705</v>
      </c>
      <c r="R14" s="33" t="s">
        <v>706</v>
      </c>
      <c r="S14" s="33" t="s">
        <v>698</v>
      </c>
      <c r="T14" s="33" t="s">
        <v>698</v>
      </c>
      <c r="U14" s="33" t="s">
        <v>692</v>
      </c>
      <c r="V14" s="34" t="s">
        <v>693</v>
      </c>
      <c r="W14" s="34" t="s">
        <v>694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707</v>
      </c>
      <c r="B15" s="33" t="s">
        <v>708</v>
      </c>
      <c r="C15" s="33" t="str">
        <f>""</f>
        <v/>
      </c>
      <c r="D15" s="33"/>
      <c r="E15" s="33"/>
      <c r="F15" s="33"/>
      <c r="G15" s="33" t="s">
        <v>709</v>
      </c>
      <c r="H15" s="33" t="s">
        <v>710</v>
      </c>
      <c r="I15" s="33" t="s">
        <v>711</v>
      </c>
      <c r="J15" s="33"/>
      <c r="K15" s="33" t="s">
        <v>712</v>
      </c>
      <c r="L15" s="33" t="s">
        <v>713</v>
      </c>
      <c r="M15" s="33" t="s">
        <v>713</v>
      </c>
      <c r="N15" s="33" t="s">
        <v>713</v>
      </c>
      <c r="O15" s="33" t="s">
        <v>713</v>
      </c>
      <c r="P15" s="33"/>
      <c r="Q15" s="33" t="s">
        <v>678</v>
      </c>
      <c r="R15" s="33" t="s">
        <v>714</v>
      </c>
      <c r="S15" s="33" t="s">
        <v>715</v>
      </c>
      <c r="T15" s="33" t="s">
        <v>715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716</v>
      </c>
      <c r="L16" s="33"/>
      <c r="M16" s="33"/>
      <c r="N16" s="33"/>
      <c r="O16" s="33"/>
      <c r="P16" s="33"/>
      <c r="Q16" s="33"/>
      <c r="R16" s="33" t="s">
        <v>717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711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718</v>
      </c>
      <c r="B28" s="30" t="s">
        <v>719</v>
      </c>
      <c r="C28" s="30" t="s">
        <v>720</v>
      </c>
      <c r="D28" s="30" t="s">
        <v>721</v>
      </c>
      <c r="E28" s="30" t="s">
        <v>722</v>
      </c>
      <c r="F28" s="30" t="s">
        <v>723</v>
      </c>
      <c r="G28" s="30" t="s">
        <v>724</v>
      </c>
      <c r="H28" s="30" t="s">
        <v>725</v>
      </c>
      <c r="I28" s="30" t="s">
        <v>726</v>
      </c>
      <c r="J28" s="30" t="s">
        <v>727</v>
      </c>
      <c r="K28" s="30" t="s">
        <v>728</v>
      </c>
      <c r="L28" s="30" t="s">
        <v>729</v>
      </c>
      <c r="M28" s="30" t="s">
        <v>730</v>
      </c>
      <c r="N28" s="30" t="s">
        <v>731</v>
      </c>
      <c r="O28" s="30" t="s">
        <v>732</v>
      </c>
      <c r="P28" s="30" t="s">
        <v>733</v>
      </c>
      <c r="Q28" s="30" t="s">
        <v>734</v>
      </c>
      <c r="R28" s="30" t="s">
        <v>735</v>
      </c>
      <c r="S28" s="30" t="s">
        <v>736</v>
      </c>
      <c r="T28" s="30" t="s">
        <v>737</v>
      </c>
      <c r="U28" s="30" t="s">
        <v>738</v>
      </c>
      <c r="V28" s="30" t="s">
        <v>739</v>
      </c>
      <c r="W28" s="30" t="s">
        <v>740</v>
      </c>
      <c r="X28" s="30" t="s">
        <v>741</v>
      </c>
      <c r="Y28" s="30" t="s">
        <v>742</v>
      </c>
      <c r="Z28" s="30" t="s">
        <v>743</v>
      </c>
      <c r="AA28" s="30" t="s">
        <v>744</v>
      </c>
      <c r="AB28" s="30" t="s">
        <v>745</v>
      </c>
      <c r="AC28" s="30" t="s">
        <v>746</v>
      </c>
      <c r="AD28" s="30" t="s">
        <v>747</v>
      </c>
      <c r="AE28" s="30" t="s">
        <v>748</v>
      </c>
      <c r="AF28" s="30" t="s">
        <v>749</v>
      </c>
      <c r="AG28" s="30" t="s">
        <v>750</v>
      </c>
      <c r="AH28" s="30" t="s">
        <v>751</v>
      </c>
      <c r="AI28" s="30" t="s">
        <v>752</v>
      </c>
      <c r="AJ28" s="30" t="s">
        <v>753</v>
      </c>
      <c r="AK28" s="30" t="s">
        <v>754</v>
      </c>
      <c r="AL28" s="30" t="s">
        <v>755</v>
      </c>
      <c r="AM28" s="30" t="s">
        <v>756</v>
      </c>
      <c r="AN28" s="35" t="s">
        <v>757</v>
      </c>
      <c r="AO28" s="35" t="s">
        <v>758</v>
      </c>
      <c r="AP28" s="26"/>
    </row>
    <row r="29" spans="1:42" s="32" customFormat="1">
      <c r="A29" s="33" t="s">
        <v>759</v>
      </c>
      <c r="B29" s="33" t="s">
        <v>760</v>
      </c>
      <c r="C29" s="33" t="s">
        <v>761</v>
      </c>
      <c r="D29" s="33" t="s">
        <v>699</v>
      </c>
      <c r="E29" s="33" t="s">
        <v>708</v>
      </c>
      <c r="F29" s="33" t="s">
        <v>762</v>
      </c>
      <c r="G29" s="33" t="s">
        <v>763</v>
      </c>
      <c r="H29" s="33" t="s">
        <v>764</v>
      </c>
      <c r="I29" s="33" t="s">
        <v>765</v>
      </c>
      <c r="J29" s="33" t="s">
        <v>766</v>
      </c>
      <c r="K29" s="33" t="s">
        <v>766</v>
      </c>
      <c r="L29" s="33" t="s">
        <v>767</v>
      </c>
      <c r="M29" s="33" t="s">
        <v>768</v>
      </c>
      <c r="N29" s="33" t="s">
        <v>769</v>
      </c>
      <c r="O29" s="33" t="s">
        <v>770</v>
      </c>
      <c r="P29" s="33" t="s">
        <v>771</v>
      </c>
      <c r="Q29" s="33" t="s">
        <v>772</v>
      </c>
      <c r="R29" s="33" t="s">
        <v>773</v>
      </c>
      <c r="S29" s="33" t="s">
        <v>774</v>
      </c>
      <c r="T29" s="33" t="s">
        <v>775</v>
      </c>
      <c r="U29" s="33" t="s">
        <v>776</v>
      </c>
      <c r="V29" s="33" t="s">
        <v>775</v>
      </c>
      <c r="W29" s="33" t="s">
        <v>776</v>
      </c>
      <c r="X29" s="33" t="s">
        <v>777</v>
      </c>
      <c r="Y29" s="33" t="s">
        <v>776</v>
      </c>
      <c r="Z29" s="33" t="s">
        <v>775</v>
      </c>
      <c r="AA29" s="33" t="s">
        <v>776</v>
      </c>
      <c r="AB29" s="33" t="s">
        <v>687</v>
      </c>
      <c r="AC29" s="33" t="s">
        <v>778</v>
      </c>
      <c r="AD29" s="33" t="s">
        <v>779</v>
      </c>
      <c r="AE29" s="33" t="s">
        <v>780</v>
      </c>
      <c r="AF29" s="33" t="s">
        <v>717</v>
      </c>
      <c r="AG29" s="33" t="s">
        <v>714</v>
      </c>
      <c r="AH29" s="33" t="s">
        <v>781</v>
      </c>
      <c r="AI29" s="33" t="s">
        <v>782</v>
      </c>
      <c r="AJ29" s="33" t="s">
        <v>766</v>
      </c>
      <c r="AK29" s="33" t="s">
        <v>782</v>
      </c>
      <c r="AL29" s="33" t="s">
        <v>766</v>
      </c>
      <c r="AM29" s="33" t="s">
        <v>692</v>
      </c>
      <c r="AN29" s="34" t="s">
        <v>693</v>
      </c>
      <c r="AO29" s="34" t="s">
        <v>694</v>
      </c>
      <c r="AP29" s="26"/>
    </row>
    <row r="30" spans="1:42" s="32" customFormat="1">
      <c r="A30" s="33"/>
      <c r="B30" s="33"/>
      <c r="C30" s="33"/>
      <c r="D30" s="33" t="s">
        <v>709</v>
      </c>
      <c r="E30" s="33"/>
      <c r="F30" s="33" t="s">
        <v>783</v>
      </c>
      <c r="G30" s="33" t="s">
        <v>784</v>
      </c>
      <c r="H30" s="33" t="s">
        <v>785</v>
      </c>
      <c r="I30" s="33" t="s">
        <v>786</v>
      </c>
      <c r="J30" s="33"/>
      <c r="K30" s="33"/>
      <c r="L30" s="33" t="s">
        <v>787</v>
      </c>
      <c r="M30" s="33" t="s">
        <v>788</v>
      </c>
      <c r="N30" s="33" t="s">
        <v>765</v>
      </c>
      <c r="O30" s="33" t="s">
        <v>789</v>
      </c>
      <c r="P30" s="33" t="s">
        <v>790</v>
      </c>
      <c r="Q30" s="33" t="s">
        <v>791</v>
      </c>
      <c r="R30" s="33"/>
      <c r="S30" s="33" t="s">
        <v>772</v>
      </c>
      <c r="T30" s="33" t="s">
        <v>792</v>
      </c>
      <c r="U30" s="33" t="s">
        <v>765</v>
      </c>
      <c r="V30" s="33" t="s">
        <v>792</v>
      </c>
      <c r="W30" s="33" t="s">
        <v>765</v>
      </c>
      <c r="X30" s="33" t="s">
        <v>792</v>
      </c>
      <c r="Y30" s="33" t="s">
        <v>765</v>
      </c>
      <c r="Z30" s="33" t="s">
        <v>792</v>
      </c>
      <c r="AA30" s="33" t="s">
        <v>793</v>
      </c>
      <c r="AB30" s="33"/>
      <c r="AC30" s="33"/>
      <c r="AD30" s="33"/>
      <c r="AE30" s="33" t="s">
        <v>794</v>
      </c>
      <c r="AF30" s="33"/>
      <c r="AG30" s="33"/>
      <c r="AH30" s="33"/>
      <c r="AI30" s="33" t="s">
        <v>795</v>
      </c>
      <c r="AJ30" s="33" t="s">
        <v>796</v>
      </c>
      <c r="AK30" s="33" t="s">
        <v>795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797</v>
      </c>
      <c r="E31" s="33"/>
      <c r="F31" s="33"/>
      <c r="G31" s="33"/>
      <c r="H31" s="33"/>
      <c r="I31" s="33"/>
      <c r="J31" s="33"/>
      <c r="K31" s="33"/>
      <c r="L31" s="33" t="s">
        <v>798</v>
      </c>
      <c r="M31" s="33" t="s">
        <v>799</v>
      </c>
      <c r="N31" s="33" t="s">
        <v>776</v>
      </c>
      <c r="O31" s="33" t="s">
        <v>800</v>
      </c>
      <c r="P31" s="33" t="s">
        <v>801</v>
      </c>
      <c r="Q31" s="33" t="s">
        <v>802</v>
      </c>
      <c r="R31" s="33"/>
      <c r="S31" s="33" t="s">
        <v>791</v>
      </c>
      <c r="T31" s="33"/>
      <c r="U31" s="33" t="s">
        <v>803</v>
      </c>
      <c r="V31" s="33"/>
      <c r="W31" s="33" t="s">
        <v>804</v>
      </c>
      <c r="X31" s="33"/>
      <c r="Y31" s="33" t="s">
        <v>804</v>
      </c>
      <c r="Z31" s="33"/>
      <c r="AA31" s="33" t="s">
        <v>804</v>
      </c>
      <c r="AB31" s="33"/>
      <c r="AC31" s="33"/>
      <c r="AD31" s="33"/>
      <c r="AE31" s="33" t="s">
        <v>805</v>
      </c>
      <c r="AF31" s="33"/>
      <c r="AG31" s="33"/>
      <c r="AH31" s="33"/>
      <c r="AI31" s="33" t="s">
        <v>806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807</v>
      </c>
      <c r="E32" s="33"/>
      <c r="F32" s="33"/>
      <c r="G32" s="33"/>
      <c r="H32" s="33"/>
      <c r="I32" s="33"/>
      <c r="J32" s="33"/>
      <c r="K32" s="33"/>
      <c r="L32" s="33" t="s">
        <v>808</v>
      </c>
      <c r="M32" s="33"/>
      <c r="N32" s="33"/>
      <c r="O32" s="33"/>
      <c r="P32" s="33" t="s">
        <v>809</v>
      </c>
      <c r="Q32" s="33" t="s">
        <v>810</v>
      </c>
      <c r="R32" s="33"/>
      <c r="S32" s="33" t="s">
        <v>802</v>
      </c>
      <c r="T32" s="33"/>
      <c r="U32" s="33" t="s">
        <v>811</v>
      </c>
      <c r="V32" s="33"/>
      <c r="W32" s="33" t="s">
        <v>811</v>
      </c>
      <c r="X32" s="33"/>
      <c r="Y32" s="33" t="s">
        <v>811</v>
      </c>
      <c r="Z32" s="33"/>
      <c r="AA32" s="33" t="s">
        <v>811</v>
      </c>
      <c r="AB32" s="33"/>
      <c r="AC32" s="33"/>
      <c r="AD32" s="33"/>
      <c r="AE32" s="33"/>
      <c r="AF32" s="33"/>
      <c r="AG32" s="33"/>
      <c r="AH32" s="33"/>
      <c r="AI32" s="33" t="s">
        <v>798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812</v>
      </c>
      <c r="E33" s="33"/>
      <c r="F33" s="33"/>
      <c r="G33" s="33"/>
      <c r="H33" s="33"/>
      <c r="I33" s="33"/>
      <c r="J33" s="33"/>
      <c r="K33" s="33"/>
      <c r="L33" s="33" t="s">
        <v>813</v>
      </c>
      <c r="M33" s="33"/>
      <c r="N33" s="33"/>
      <c r="O33" s="33"/>
      <c r="P33" s="33"/>
      <c r="Q33" s="33" t="s">
        <v>814</v>
      </c>
      <c r="R33" s="33"/>
      <c r="S33" s="33" t="s">
        <v>810</v>
      </c>
      <c r="T33" s="33"/>
      <c r="U33" s="33" t="s">
        <v>815</v>
      </c>
      <c r="V33" s="33"/>
      <c r="W33" s="33" t="s">
        <v>815</v>
      </c>
      <c r="X33" s="33"/>
      <c r="Y33" s="33" t="s">
        <v>815</v>
      </c>
      <c r="Z33" s="33"/>
      <c r="AA33" s="33" t="s">
        <v>815</v>
      </c>
      <c r="AB33" s="33"/>
      <c r="AC33" s="33"/>
      <c r="AD33" s="33"/>
      <c r="AE33" s="33"/>
      <c r="AF33" s="33"/>
      <c r="AG33" s="33"/>
      <c r="AH33" s="33"/>
      <c r="AI33" s="33" t="s">
        <v>813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816</v>
      </c>
      <c r="M34" s="33"/>
      <c r="N34" s="33"/>
      <c r="O34" s="33"/>
      <c r="P34" s="33"/>
      <c r="Q34" s="33" t="s">
        <v>817</v>
      </c>
      <c r="R34" s="33"/>
      <c r="S34" s="33" t="s">
        <v>814</v>
      </c>
      <c r="T34" s="33"/>
      <c r="U34" s="33" t="s">
        <v>818</v>
      </c>
      <c r="V34" s="33"/>
      <c r="W34" s="33" t="s">
        <v>818</v>
      </c>
      <c r="X34" s="33"/>
      <c r="Y34" s="33" t="s">
        <v>818</v>
      </c>
      <c r="Z34" s="33"/>
      <c r="AA34" s="33" t="s">
        <v>818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819</v>
      </c>
      <c r="M35" s="33"/>
      <c r="N35" s="33"/>
      <c r="O35" s="33"/>
      <c r="P35" s="33"/>
      <c r="Q35" s="33" t="s">
        <v>820</v>
      </c>
      <c r="R35" s="33"/>
      <c r="S35" s="33" t="s">
        <v>817</v>
      </c>
      <c r="T35" s="33"/>
      <c r="U35" s="33" t="s">
        <v>821</v>
      </c>
      <c r="V35" s="33"/>
      <c r="W35" s="33" t="s">
        <v>821</v>
      </c>
      <c r="X35" s="33"/>
      <c r="Y35" s="33" t="s">
        <v>821</v>
      </c>
      <c r="Z35" s="33"/>
      <c r="AA35" s="33" t="s">
        <v>821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822</v>
      </c>
      <c r="R36" s="33"/>
      <c r="S36" s="33" t="s">
        <v>820</v>
      </c>
      <c r="T36" s="33"/>
      <c r="U36" s="33" t="s">
        <v>823</v>
      </c>
      <c r="V36" s="33"/>
      <c r="W36" s="33" t="s">
        <v>823</v>
      </c>
      <c r="X36" s="33"/>
      <c r="Y36" s="33" t="s">
        <v>823</v>
      </c>
      <c r="Z36" s="33"/>
      <c r="AA36" s="33" t="s">
        <v>823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824</v>
      </c>
      <c r="R37" s="33"/>
      <c r="S37" s="33" t="s">
        <v>822</v>
      </c>
      <c r="T37" s="33"/>
      <c r="U37" s="33" t="s">
        <v>808</v>
      </c>
      <c r="V37" s="33"/>
      <c r="W37" s="33" t="s">
        <v>808</v>
      </c>
      <c r="X37" s="33"/>
      <c r="Y37" s="33" t="s">
        <v>808</v>
      </c>
      <c r="Z37" s="33"/>
      <c r="AA37" s="33" t="s">
        <v>808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825</v>
      </c>
      <c r="R38" s="33"/>
      <c r="S38" s="33" t="s">
        <v>824</v>
      </c>
      <c r="T38" s="33"/>
      <c r="U38" s="33" t="s">
        <v>826</v>
      </c>
      <c r="V38" s="33"/>
      <c r="W38" s="33" t="s">
        <v>826</v>
      </c>
      <c r="X38" s="33"/>
      <c r="Y38" s="33" t="s">
        <v>826</v>
      </c>
      <c r="Z38" s="33"/>
      <c r="AA38" s="33" t="s">
        <v>826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827</v>
      </c>
      <c r="R39" s="36"/>
      <c r="S39" s="36" t="s">
        <v>825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828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X283" activePane="bottomRight" state="frozen"/>
      <selection pane="bottomRight" activeCell="BJ283" sqref="BJ28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829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830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831</v>
      </c>
      <c r="BI1" s="372"/>
      <c r="BJ1" s="373"/>
      <c r="BK1" s="374"/>
      <c r="BL1" s="50"/>
      <c r="BM1" s="364" t="s">
        <v>832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833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834</v>
      </c>
      <c r="T2" s="21"/>
      <c r="U2" s="78"/>
      <c r="V2" s="199"/>
      <c r="W2" s="23"/>
      <c r="X2" s="21"/>
      <c r="Y2" s="22"/>
      <c r="Z2" s="2"/>
      <c r="AA2" s="146" t="s">
        <v>835</v>
      </c>
      <c r="AB2" s="21"/>
      <c r="AC2" s="21"/>
      <c r="AD2" s="21"/>
      <c r="AE2" s="73"/>
      <c r="AF2" s="73"/>
      <c r="AG2" s="86"/>
      <c r="AH2" s="3"/>
      <c r="AI2" s="367" t="s">
        <v>833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836</v>
      </c>
      <c r="AT2" s="369"/>
      <c r="AU2" s="369"/>
      <c r="AV2" s="369"/>
      <c r="AW2" s="369"/>
      <c r="AX2" s="368"/>
      <c r="AY2" s="370"/>
      <c r="AZ2" s="4"/>
      <c r="BA2" s="361" t="s">
        <v>837</v>
      </c>
      <c r="BB2" s="363"/>
      <c r="BC2" s="367" t="s">
        <v>834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838</v>
      </c>
      <c r="G3" s="55"/>
      <c r="H3" s="54" t="s">
        <v>839</v>
      </c>
      <c r="I3" s="56"/>
      <c r="J3" s="56"/>
      <c r="K3" s="56"/>
      <c r="L3" s="74"/>
      <c r="M3" s="56"/>
      <c r="N3" s="79"/>
      <c r="O3" s="54" t="s">
        <v>836</v>
      </c>
      <c r="P3" s="55"/>
      <c r="Q3" s="77" t="s">
        <v>840</v>
      </c>
      <c r="R3" s="55"/>
      <c r="S3" s="54" t="s">
        <v>841</v>
      </c>
      <c r="T3" s="56"/>
      <c r="U3" s="79"/>
      <c r="V3" s="200"/>
      <c r="W3" s="57" t="s">
        <v>842</v>
      </c>
      <c r="X3" s="58"/>
      <c r="Y3" s="59"/>
      <c r="Z3" s="60"/>
      <c r="AA3" s="147" t="s">
        <v>843</v>
      </c>
      <c r="AB3" s="61"/>
      <c r="AC3" s="61"/>
      <c r="AD3" s="62"/>
      <c r="AE3" s="83" t="s">
        <v>844</v>
      </c>
      <c r="AF3" s="85"/>
      <c r="AG3" s="87"/>
      <c r="AH3" s="63"/>
      <c r="AI3" s="361" t="s">
        <v>838</v>
      </c>
      <c r="AJ3" s="363"/>
      <c r="AK3" s="361" t="s">
        <v>839</v>
      </c>
      <c r="AL3" s="362"/>
      <c r="AM3" s="362"/>
      <c r="AN3" s="362"/>
      <c r="AO3" s="362"/>
      <c r="AP3" s="362"/>
      <c r="AQ3" s="363"/>
      <c r="AR3" s="240"/>
      <c r="AS3" s="385" t="s">
        <v>845</v>
      </c>
      <c r="AT3" s="386"/>
      <c r="AU3" s="385" t="s">
        <v>846</v>
      </c>
      <c r="AV3" s="386"/>
      <c r="AW3" s="385" t="s">
        <v>847</v>
      </c>
      <c r="AX3" s="387"/>
      <c r="AY3" s="64" t="s">
        <v>848</v>
      </c>
      <c r="AZ3" s="64"/>
      <c r="BA3" s="383"/>
      <c r="BB3" s="384"/>
      <c r="BC3" s="361" t="s">
        <v>841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849</v>
      </c>
      <c r="BN3" s="365"/>
      <c r="BO3" s="365"/>
      <c r="BP3" s="366"/>
      <c r="BQ3" s="364" t="s">
        <v>465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850</v>
      </c>
      <c r="B4" s="44" t="s">
        <v>851</v>
      </c>
      <c r="C4" s="45" t="s">
        <v>850</v>
      </c>
      <c r="D4" s="46" t="s">
        <v>852</v>
      </c>
      <c r="E4" s="47"/>
      <c r="F4" s="46" t="s">
        <v>852</v>
      </c>
      <c r="G4" s="43" t="s">
        <v>850</v>
      </c>
      <c r="H4" s="44" t="s">
        <v>851</v>
      </c>
      <c r="I4" s="44" t="s">
        <v>851</v>
      </c>
      <c r="J4" s="44" t="s">
        <v>851</v>
      </c>
      <c r="K4" s="44" t="s">
        <v>851</v>
      </c>
      <c r="L4" s="75" t="s">
        <v>851</v>
      </c>
      <c r="M4" s="44" t="s">
        <v>851</v>
      </c>
      <c r="N4" s="135" t="s">
        <v>851</v>
      </c>
      <c r="O4" s="44" t="s">
        <v>851</v>
      </c>
      <c r="P4" s="44" t="s">
        <v>851</v>
      </c>
      <c r="Q4" s="75" t="s">
        <v>851</v>
      </c>
      <c r="R4" s="43" t="s">
        <v>850</v>
      </c>
      <c r="S4" s="46" t="s">
        <v>852</v>
      </c>
      <c r="T4" s="46" t="s">
        <v>852</v>
      </c>
      <c r="U4" s="80" t="s">
        <v>850</v>
      </c>
      <c r="V4" s="201" t="s">
        <v>851</v>
      </c>
      <c r="W4" s="48" t="s">
        <v>851</v>
      </c>
      <c r="X4" s="46" t="s">
        <v>852</v>
      </c>
      <c r="Y4" s="46" t="s">
        <v>852</v>
      </c>
      <c r="Z4" s="46" t="s">
        <v>852</v>
      </c>
      <c r="AA4" s="75" t="s">
        <v>851</v>
      </c>
      <c r="AB4" s="46" t="s">
        <v>852</v>
      </c>
      <c r="AC4" s="46" t="s">
        <v>852</v>
      </c>
      <c r="AD4" s="44" t="s">
        <v>851</v>
      </c>
      <c r="AE4" s="75" t="s">
        <v>851</v>
      </c>
      <c r="AF4" s="75" t="s">
        <v>851</v>
      </c>
      <c r="AG4" s="75" t="s">
        <v>851</v>
      </c>
      <c r="AH4" s="49"/>
      <c r="AI4" s="166" t="s">
        <v>852</v>
      </c>
      <c r="AJ4" s="43" t="s">
        <v>850</v>
      </c>
      <c r="AK4" s="135" t="s">
        <v>851</v>
      </c>
      <c r="AL4" s="135" t="s">
        <v>851</v>
      </c>
      <c r="AM4" s="135" t="s">
        <v>851</v>
      </c>
      <c r="AN4" s="135" t="s">
        <v>851</v>
      </c>
      <c r="AO4" s="44" t="s">
        <v>851</v>
      </c>
      <c r="AP4" s="44" t="s">
        <v>851</v>
      </c>
      <c r="AQ4" s="44" t="s">
        <v>851</v>
      </c>
      <c r="AR4" s="241" t="s">
        <v>851</v>
      </c>
      <c r="AS4" s="241" t="s">
        <v>851</v>
      </c>
      <c r="AT4" s="241" t="s">
        <v>851</v>
      </c>
      <c r="AU4" s="241" t="s">
        <v>851</v>
      </c>
      <c r="AV4" s="241" t="s">
        <v>851</v>
      </c>
      <c r="AW4" s="241" t="s">
        <v>851</v>
      </c>
      <c r="AX4" s="44" t="s">
        <v>851</v>
      </c>
      <c r="AY4" s="43" t="s">
        <v>850</v>
      </c>
      <c r="AZ4" s="46" t="s">
        <v>852</v>
      </c>
      <c r="BA4" s="44" t="s">
        <v>851</v>
      </c>
      <c r="BB4" s="43" t="s">
        <v>850</v>
      </c>
      <c r="BC4" s="46" t="s">
        <v>852</v>
      </c>
      <c r="BD4" s="46" t="s">
        <v>852</v>
      </c>
      <c r="BE4" s="43" t="s">
        <v>850</v>
      </c>
      <c r="BF4" s="44" t="s">
        <v>851</v>
      </c>
      <c r="BG4" s="50" t="s">
        <v>853</v>
      </c>
      <c r="BH4" s="44" t="s">
        <v>851</v>
      </c>
      <c r="BI4" s="44" t="s">
        <v>851</v>
      </c>
      <c r="BJ4" s="48" t="s">
        <v>851</v>
      </c>
      <c r="BK4" s="44" t="s">
        <v>851</v>
      </c>
      <c r="BL4" s="50" t="s">
        <v>853</v>
      </c>
      <c r="BM4" s="46" t="s">
        <v>852</v>
      </c>
      <c r="BN4" s="46" t="s">
        <v>852</v>
      </c>
      <c r="BO4" s="46" t="s">
        <v>852</v>
      </c>
      <c r="BP4" s="44" t="s">
        <v>851</v>
      </c>
      <c r="BQ4" s="43" t="s">
        <v>850</v>
      </c>
      <c r="BR4" s="43" t="s">
        <v>850</v>
      </c>
      <c r="BS4" s="43" t="s">
        <v>850</v>
      </c>
      <c r="BT4" s="169"/>
      <c r="BX4" s="6"/>
    </row>
    <row r="5" spans="1:76" s="223" customFormat="1" ht="14.25" customHeight="1">
      <c r="A5" s="220" t="s">
        <v>854</v>
      </c>
      <c r="B5" s="220" t="s">
        <v>855</v>
      </c>
      <c r="C5" s="249" t="s">
        <v>856</v>
      </c>
      <c r="D5" s="221" t="s">
        <v>857</v>
      </c>
      <c r="E5" s="221" t="s">
        <v>858</v>
      </c>
      <c r="F5" s="221" t="s">
        <v>859</v>
      </c>
      <c r="G5" s="221" t="s">
        <v>860</v>
      </c>
      <c r="H5" s="221" t="s">
        <v>861</v>
      </c>
      <c r="I5" s="221" t="s">
        <v>862</v>
      </c>
      <c r="J5" s="221" t="s">
        <v>3</v>
      </c>
      <c r="K5" s="221" t="s">
        <v>863</v>
      </c>
      <c r="L5" s="221" t="s">
        <v>864</v>
      </c>
      <c r="M5" s="221" t="s">
        <v>865</v>
      </c>
      <c r="N5" s="262" t="s">
        <v>7</v>
      </c>
      <c r="O5" s="221" t="s">
        <v>866</v>
      </c>
      <c r="P5" s="221" t="s">
        <v>867</v>
      </c>
      <c r="Q5" s="249" t="s">
        <v>868</v>
      </c>
      <c r="R5" s="221" t="s">
        <v>869</v>
      </c>
      <c r="S5" s="221" t="s">
        <v>870</v>
      </c>
      <c r="T5" s="221" t="s">
        <v>871</v>
      </c>
      <c r="U5" s="250" t="s">
        <v>8</v>
      </c>
      <c r="V5" s="221" t="s">
        <v>872</v>
      </c>
      <c r="W5" s="221" t="s">
        <v>873</v>
      </c>
      <c r="X5" s="221" t="s">
        <v>874</v>
      </c>
      <c r="Y5" s="221" t="s">
        <v>875</v>
      </c>
      <c r="Z5" s="221" t="s">
        <v>313</v>
      </c>
      <c r="AA5" s="249" t="s">
        <v>876</v>
      </c>
      <c r="AB5" s="221" t="s">
        <v>877</v>
      </c>
      <c r="AC5" s="221" t="s">
        <v>878</v>
      </c>
      <c r="AD5" s="221" t="s">
        <v>879</v>
      </c>
      <c r="AE5" s="249" t="s">
        <v>880</v>
      </c>
      <c r="AF5" s="249" t="s">
        <v>881</v>
      </c>
      <c r="AG5" s="249" t="s">
        <v>882</v>
      </c>
      <c r="AH5" s="221" t="s">
        <v>883</v>
      </c>
      <c r="AI5" s="221" t="s">
        <v>884</v>
      </c>
      <c r="AJ5" s="221" t="s">
        <v>885</v>
      </c>
      <c r="AK5" s="250" t="s">
        <v>886</v>
      </c>
      <c r="AL5" s="250" t="s">
        <v>887</v>
      </c>
      <c r="AM5" s="250" t="s">
        <v>888</v>
      </c>
      <c r="AN5" s="250" t="s">
        <v>889</v>
      </c>
      <c r="AO5" s="221" t="s">
        <v>890</v>
      </c>
      <c r="AP5" s="221" t="s">
        <v>891</v>
      </c>
      <c r="AQ5" s="221" t="s">
        <v>892</v>
      </c>
      <c r="AR5" s="251" t="s">
        <v>893</v>
      </c>
      <c r="AS5" s="251" t="s">
        <v>894</v>
      </c>
      <c r="AT5" s="251" t="s">
        <v>895</v>
      </c>
      <c r="AU5" s="251" t="s">
        <v>896</v>
      </c>
      <c r="AV5" s="251" t="s">
        <v>897</v>
      </c>
      <c r="AW5" s="251" t="s">
        <v>898</v>
      </c>
      <c r="AX5" s="221" t="s">
        <v>899</v>
      </c>
      <c r="AY5" s="221" t="s">
        <v>848</v>
      </c>
      <c r="AZ5" s="221" t="s">
        <v>900</v>
      </c>
      <c r="BA5" s="221" t="s">
        <v>901</v>
      </c>
      <c r="BB5" s="221" t="s">
        <v>902</v>
      </c>
      <c r="BC5" s="221" t="s">
        <v>903</v>
      </c>
      <c r="BD5" s="221" t="s">
        <v>904</v>
      </c>
      <c r="BE5" s="221" t="s">
        <v>905</v>
      </c>
      <c r="BF5" s="221" t="s">
        <v>906</v>
      </c>
      <c r="BG5" s="221" t="s">
        <v>907</v>
      </c>
      <c r="BH5" s="221" t="s">
        <v>908</v>
      </c>
      <c r="BI5" s="221" t="s">
        <v>909</v>
      </c>
      <c r="BJ5" s="221" t="s">
        <v>910</v>
      </c>
      <c r="BK5" s="221" t="s">
        <v>911</v>
      </c>
      <c r="BL5" s="221" t="s">
        <v>912</v>
      </c>
      <c r="BM5" s="221" t="s">
        <v>913</v>
      </c>
      <c r="BN5" s="221" t="s">
        <v>914</v>
      </c>
      <c r="BO5" s="221" t="s">
        <v>915</v>
      </c>
      <c r="BP5" s="221" t="s">
        <v>916</v>
      </c>
      <c r="BQ5" s="221" t="s">
        <v>917</v>
      </c>
      <c r="BR5" s="221" t="s">
        <v>918</v>
      </c>
      <c r="BS5" s="221" t="s">
        <v>919</v>
      </c>
      <c r="BT5" s="169" t="s">
        <v>920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536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921</v>
      </c>
      <c r="W6" s="261" t="s">
        <v>922</v>
      </c>
      <c r="X6" s="218" t="s">
        <v>663</v>
      </c>
      <c r="Y6" s="158"/>
      <c r="Z6" s="158"/>
      <c r="AA6" s="217" t="s">
        <v>923</v>
      </c>
      <c r="AB6" s="71" t="s">
        <v>654</v>
      </c>
      <c r="AC6" s="71" t="s">
        <v>649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924</v>
      </c>
      <c r="BK6" s="17" t="s">
        <v>924</v>
      </c>
      <c r="BL6" s="16"/>
      <c r="BM6" s="15" t="s">
        <v>678</v>
      </c>
      <c r="BN6" s="15" t="s">
        <v>699</v>
      </c>
      <c r="BO6" s="165" t="s">
        <v>766</v>
      </c>
      <c r="BP6" s="17" t="s">
        <v>924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925</v>
      </c>
      <c r="W7" s="261" t="s">
        <v>926</v>
      </c>
      <c r="X7" s="218" t="s">
        <v>663</v>
      </c>
      <c r="Y7" s="158"/>
      <c r="Z7" s="158"/>
      <c r="AA7" s="217">
        <v>1</v>
      </c>
      <c r="AB7" s="71" t="s">
        <v>654</v>
      </c>
      <c r="AC7" s="71" t="s">
        <v>649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927</v>
      </c>
      <c r="BK7" s="17" t="s">
        <v>927</v>
      </c>
      <c r="BL7" s="16"/>
      <c r="BM7" s="15" t="s">
        <v>693</v>
      </c>
      <c r="BN7" s="15" t="s">
        <v>693</v>
      </c>
      <c r="BO7" s="165" t="s">
        <v>693</v>
      </c>
      <c r="BP7" s="17" t="s">
        <v>927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928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921</v>
      </c>
      <c r="W8" s="261" t="s">
        <v>929</v>
      </c>
      <c r="X8" s="218" t="s">
        <v>663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930</v>
      </c>
      <c r="BK8" s="17" t="s">
        <v>931</v>
      </c>
      <c r="BL8" s="16"/>
      <c r="BM8" s="15" t="s">
        <v>683</v>
      </c>
      <c r="BN8" s="15" t="s">
        <v>713</v>
      </c>
      <c r="BO8" s="165" t="s">
        <v>765</v>
      </c>
      <c r="BP8" s="17" t="s">
        <v>931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634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921</v>
      </c>
      <c r="W9" s="261" t="s">
        <v>932</v>
      </c>
      <c r="X9" s="218" t="s">
        <v>663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933</v>
      </c>
      <c r="BK9" s="17" t="s">
        <v>933</v>
      </c>
      <c r="BL9" s="16"/>
      <c r="BM9" s="15" t="s">
        <v>693</v>
      </c>
      <c r="BN9" s="15" t="s">
        <v>693</v>
      </c>
      <c r="BO9" s="165" t="s">
        <v>693</v>
      </c>
      <c r="BP9" s="17" t="s">
        <v>933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921</v>
      </c>
      <c r="W10" s="261" t="s">
        <v>932</v>
      </c>
      <c r="X10" s="218" t="s">
        <v>663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933</v>
      </c>
      <c r="BK10" s="17" t="s">
        <v>933</v>
      </c>
      <c r="BL10" s="16"/>
      <c r="BM10" s="15" t="s">
        <v>693</v>
      </c>
      <c r="BN10" s="15" t="s">
        <v>693</v>
      </c>
      <c r="BO10" s="165" t="s">
        <v>693</v>
      </c>
      <c r="BP10" s="17" t="s">
        <v>933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639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934</v>
      </c>
      <c r="W13" s="261" t="s">
        <v>935</v>
      </c>
      <c r="X13" s="218" t="s">
        <v>663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936</v>
      </c>
      <c r="BK13" s="17" t="s">
        <v>936</v>
      </c>
      <c r="BL13" s="16"/>
      <c r="BM13" s="15" t="s">
        <v>683</v>
      </c>
      <c r="BN13" s="15" t="s">
        <v>713</v>
      </c>
      <c r="BO13" s="165" t="s">
        <v>818</v>
      </c>
      <c r="BP13" s="17" t="s">
        <v>936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937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934</v>
      </c>
      <c r="W14" s="261" t="s">
        <v>938</v>
      </c>
      <c r="X14" s="218" t="s">
        <v>658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939</v>
      </c>
      <c r="BK14" s="319" t="s">
        <v>940</v>
      </c>
      <c r="BL14" s="16"/>
      <c r="BM14" s="15" t="s">
        <v>687</v>
      </c>
      <c r="BN14" s="15" t="s">
        <v>687</v>
      </c>
      <c r="BO14" s="165" t="s">
        <v>687</v>
      </c>
      <c r="BP14" s="17" t="s">
        <v>687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934</v>
      </c>
      <c r="W15" s="261" t="s">
        <v>941</v>
      </c>
      <c r="X15" s="218" t="s">
        <v>658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942</v>
      </c>
      <c r="BK15" s="319" t="s">
        <v>940</v>
      </c>
      <c r="BL15" s="16"/>
      <c r="BM15" s="15" t="s">
        <v>687</v>
      </c>
      <c r="BN15" s="15" t="s">
        <v>687</v>
      </c>
      <c r="BO15" s="165" t="s">
        <v>687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569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934</v>
      </c>
      <c r="W16" s="261" t="s">
        <v>941</v>
      </c>
      <c r="X16" s="218" t="s">
        <v>658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942</v>
      </c>
      <c r="BK16" s="319" t="s">
        <v>940</v>
      </c>
      <c r="BL16" s="16"/>
      <c r="BM16" s="15" t="s">
        <v>687</v>
      </c>
      <c r="BN16" s="15" t="s">
        <v>687</v>
      </c>
      <c r="BO16" s="165" t="s">
        <v>687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572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934</v>
      </c>
      <c r="W17" s="261" t="s">
        <v>941</v>
      </c>
      <c r="X17" s="218" t="s">
        <v>658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939</v>
      </c>
      <c r="BK17" s="319" t="s">
        <v>940</v>
      </c>
      <c r="BL17" s="16"/>
      <c r="BM17" s="15" t="s">
        <v>687</v>
      </c>
      <c r="BN17" s="15" t="s">
        <v>687</v>
      </c>
      <c r="BO17" s="165" t="s">
        <v>687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943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944</v>
      </c>
      <c r="N18" s="217" t="s">
        <v>945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946</v>
      </c>
      <c r="W18" s="261" t="s">
        <v>947</v>
      </c>
      <c r="X18" s="218" t="s">
        <v>663</v>
      </c>
      <c r="Y18" s="158"/>
      <c r="Z18" s="158"/>
      <c r="AA18" s="217" t="s">
        <v>948</v>
      </c>
      <c r="AB18" s="71" t="s">
        <v>660</v>
      </c>
      <c r="AC18" s="71" t="s">
        <v>649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949</v>
      </c>
      <c r="BK18" s="17" t="s">
        <v>950</v>
      </c>
      <c r="BL18" s="16"/>
      <c r="BM18" s="15" t="s">
        <v>687</v>
      </c>
      <c r="BN18" s="15" t="s">
        <v>687</v>
      </c>
      <c r="BO18" s="165" t="s">
        <v>687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529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951</v>
      </c>
      <c r="I19" s="173" t="s">
        <v>952</v>
      </c>
      <c r="J19" s="217">
        <v>92</v>
      </c>
      <c r="K19" s="217">
        <v>66</v>
      </c>
      <c r="L19" s="217" t="s">
        <v>317</v>
      </c>
      <c r="M19" s="217" t="s">
        <v>953</v>
      </c>
      <c r="N19" s="217" t="s">
        <v>953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954</v>
      </c>
      <c r="W19" s="261" t="s">
        <v>955</v>
      </c>
      <c r="X19" s="218" t="s">
        <v>663</v>
      </c>
      <c r="Y19" s="158"/>
      <c r="Z19" s="158"/>
      <c r="AA19" s="217">
        <v>1</v>
      </c>
      <c r="AB19" s="71" t="s">
        <v>654</v>
      </c>
      <c r="AC19" s="71" t="s">
        <v>649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956</v>
      </c>
      <c r="BK19" s="17" t="s">
        <v>957</v>
      </c>
      <c r="BL19" s="16"/>
      <c r="BM19" s="15" t="s">
        <v>687</v>
      </c>
      <c r="BN19" s="15" t="s">
        <v>687</v>
      </c>
      <c r="BO19" s="165" t="s">
        <v>687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538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958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959</v>
      </c>
      <c r="W20" s="261" t="s">
        <v>960</v>
      </c>
      <c r="X20" s="218" t="s">
        <v>658</v>
      </c>
      <c r="Y20" s="158"/>
      <c r="Z20" s="158"/>
      <c r="AA20" s="217" t="s">
        <v>961</v>
      </c>
      <c r="AB20" s="71" t="s">
        <v>654</v>
      </c>
      <c r="AC20" s="71" t="s">
        <v>649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962</v>
      </c>
      <c r="BK20" s="17" t="s">
        <v>963</v>
      </c>
      <c r="BL20" s="16"/>
      <c r="BM20" s="15" t="s">
        <v>687</v>
      </c>
      <c r="BN20" s="15" t="s">
        <v>687</v>
      </c>
      <c r="BO20" s="165" t="s">
        <v>687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569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964</v>
      </c>
      <c r="W21" s="261" t="s">
        <v>965</v>
      </c>
      <c r="X21" s="218" t="s">
        <v>663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966</v>
      </c>
      <c r="BK21" s="17" t="s">
        <v>967</v>
      </c>
      <c r="BL21" s="16"/>
      <c r="BM21" s="15" t="s">
        <v>680</v>
      </c>
      <c r="BN21" s="15" t="s">
        <v>701</v>
      </c>
      <c r="BO21" s="165" t="s">
        <v>769</v>
      </c>
      <c r="BP21" s="17" t="s">
        <v>967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964</v>
      </c>
      <c r="W22" s="261" t="s">
        <v>968</v>
      </c>
      <c r="X22" s="218" t="s">
        <v>663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969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970</v>
      </c>
      <c r="BK22" s="17" t="s">
        <v>971</v>
      </c>
      <c r="BL22" s="16"/>
      <c r="BM22" s="15" t="s">
        <v>687</v>
      </c>
      <c r="BN22" s="15" t="s">
        <v>687</v>
      </c>
      <c r="BO22" s="165" t="s">
        <v>687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959</v>
      </c>
      <c r="W23" s="261" t="s">
        <v>941</v>
      </c>
      <c r="X23" s="218" t="s">
        <v>663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972</v>
      </c>
      <c r="BK23" s="17" t="s">
        <v>973</v>
      </c>
      <c r="BL23" s="16"/>
      <c r="BM23" s="15" t="s">
        <v>687</v>
      </c>
      <c r="BN23" s="15" t="s">
        <v>687</v>
      </c>
      <c r="BO23" s="165" t="s">
        <v>687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974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959</v>
      </c>
      <c r="W24" s="261" t="s">
        <v>965</v>
      </c>
      <c r="X24" s="218" t="s">
        <v>663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975</v>
      </c>
      <c r="BK24" s="17" t="s">
        <v>976</v>
      </c>
      <c r="BL24" s="16"/>
      <c r="BM24" s="15" t="s">
        <v>687</v>
      </c>
      <c r="BN24" s="15" t="s">
        <v>687</v>
      </c>
      <c r="BO24" s="165" t="s">
        <v>687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539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952</v>
      </c>
      <c r="J25" s="217">
        <v>54</v>
      </c>
      <c r="K25" s="217">
        <v>83.7</v>
      </c>
      <c r="L25" s="217" t="s">
        <v>317</v>
      </c>
      <c r="M25" s="217" t="s">
        <v>977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959</v>
      </c>
      <c r="W25" s="261" t="s">
        <v>978</v>
      </c>
      <c r="X25" s="218" t="s">
        <v>658</v>
      </c>
      <c r="Y25" s="158"/>
      <c r="Z25" s="158"/>
      <c r="AA25" s="217">
        <v>1</v>
      </c>
      <c r="AB25" s="172" t="s">
        <v>654</v>
      </c>
      <c r="AC25" s="172" t="s">
        <v>649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979</v>
      </c>
      <c r="BK25" s="17" t="s">
        <v>979</v>
      </c>
      <c r="BL25" s="16"/>
      <c r="BM25" s="15" t="s">
        <v>687</v>
      </c>
      <c r="BN25" s="15" t="s">
        <v>687</v>
      </c>
      <c r="BO25" s="165" t="s">
        <v>687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980</v>
      </c>
      <c r="W26" s="261" t="s">
        <v>981</v>
      </c>
      <c r="X26" s="218" t="s">
        <v>663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982</v>
      </c>
      <c r="BK26" s="17" t="s">
        <v>982</v>
      </c>
      <c r="BL26" s="16"/>
      <c r="BM26" s="15" t="s">
        <v>684</v>
      </c>
      <c r="BN26" s="15" t="s">
        <v>713</v>
      </c>
      <c r="BO26" s="165" t="s">
        <v>823</v>
      </c>
      <c r="BP26" s="17" t="s">
        <v>983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984</v>
      </c>
      <c r="I27" s="173" t="s">
        <v>952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925</v>
      </c>
      <c r="W27" s="261" t="s">
        <v>926</v>
      </c>
      <c r="X27" s="218" t="s">
        <v>663</v>
      </c>
      <c r="Y27" s="158"/>
      <c r="Z27" s="158"/>
      <c r="AA27" s="217">
        <v>1</v>
      </c>
      <c r="AB27" s="172" t="s">
        <v>654</v>
      </c>
      <c r="AC27" s="172" t="s">
        <v>649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985</v>
      </c>
      <c r="BK27" s="17" t="s">
        <v>985</v>
      </c>
      <c r="BL27" s="16"/>
      <c r="BM27" s="15" t="s">
        <v>679</v>
      </c>
      <c r="BN27" s="15" t="s">
        <v>710</v>
      </c>
      <c r="BO27" s="165" t="s">
        <v>768</v>
      </c>
      <c r="BP27" s="17" t="s">
        <v>985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621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934</v>
      </c>
      <c r="W28" s="261" t="s">
        <v>941</v>
      </c>
      <c r="X28" s="218" t="s">
        <v>658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942</v>
      </c>
      <c r="BK28" s="319" t="s">
        <v>940</v>
      </c>
      <c r="BL28" s="16"/>
      <c r="BM28" s="15" t="s">
        <v>687</v>
      </c>
      <c r="BN28" s="15" t="s">
        <v>687</v>
      </c>
      <c r="BO28" s="165" t="s">
        <v>687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536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921</v>
      </c>
      <c r="W31" s="261" t="s">
        <v>922</v>
      </c>
      <c r="X31" s="218" t="s">
        <v>663</v>
      </c>
      <c r="Y31" s="158" t="s">
        <v>666</v>
      </c>
      <c r="Z31" s="158"/>
      <c r="AA31" s="217" t="s">
        <v>986</v>
      </c>
      <c r="AB31" s="71" t="s">
        <v>654</v>
      </c>
      <c r="AC31" s="71" t="s">
        <v>649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985</v>
      </c>
      <c r="BK31" s="17" t="s">
        <v>985</v>
      </c>
      <c r="BL31" s="16"/>
      <c r="BM31" s="15" t="s">
        <v>678</v>
      </c>
      <c r="BN31" s="15" t="s">
        <v>699</v>
      </c>
      <c r="BO31" s="165" t="s">
        <v>766</v>
      </c>
      <c r="BP31" s="17" t="s">
        <v>985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925</v>
      </c>
      <c r="W32" s="261" t="s">
        <v>926</v>
      </c>
      <c r="X32" s="218" t="s">
        <v>658</v>
      </c>
      <c r="Y32" s="158" t="s">
        <v>657</v>
      </c>
      <c r="Z32" s="158"/>
      <c r="AA32" s="217">
        <v>1</v>
      </c>
      <c r="AB32" s="71" t="s">
        <v>654</v>
      </c>
      <c r="AC32" s="71" t="s">
        <v>649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987</v>
      </c>
      <c r="BK32" s="17" t="s">
        <v>988</v>
      </c>
      <c r="BL32" s="16"/>
      <c r="BM32" s="15" t="s">
        <v>679</v>
      </c>
      <c r="BN32" s="15" t="s">
        <v>710</v>
      </c>
      <c r="BO32" s="165" t="s">
        <v>768</v>
      </c>
      <c r="BP32" s="17" t="s">
        <v>988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928</v>
      </c>
      <c r="E33" s="314">
        <v>504</v>
      </c>
      <c r="F33" s="71" t="s">
        <v>989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921</v>
      </c>
      <c r="W33" s="261" t="s">
        <v>929</v>
      </c>
      <c r="X33" s="218" t="s">
        <v>663</v>
      </c>
      <c r="Y33" s="158" t="s">
        <v>666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990</v>
      </c>
      <c r="BK33" s="17" t="s">
        <v>991</v>
      </c>
      <c r="BL33" s="16"/>
      <c r="BM33" s="15" t="s">
        <v>683</v>
      </c>
      <c r="BN33" s="15" t="s">
        <v>713</v>
      </c>
      <c r="BO33" s="165" t="s">
        <v>765</v>
      </c>
      <c r="BP33" s="17" t="s">
        <v>992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634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921</v>
      </c>
      <c r="W34" s="261" t="s">
        <v>932</v>
      </c>
      <c r="X34" s="218" t="s">
        <v>663</v>
      </c>
      <c r="Y34" s="158" t="s">
        <v>666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993</v>
      </c>
      <c r="BK34" s="17" t="s">
        <v>994</v>
      </c>
      <c r="BL34" s="16"/>
      <c r="BM34" s="15" t="s">
        <v>693</v>
      </c>
      <c r="BN34" s="15" t="s">
        <v>693</v>
      </c>
      <c r="BO34" s="165" t="s">
        <v>693</v>
      </c>
      <c r="BP34" s="17" t="s">
        <v>994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921</v>
      </c>
      <c r="W35" s="261" t="s">
        <v>932</v>
      </c>
      <c r="X35" s="218" t="s">
        <v>663</v>
      </c>
      <c r="Y35" s="158" t="s">
        <v>666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995</v>
      </c>
      <c r="BK35" s="17" t="s">
        <v>994</v>
      </c>
      <c r="BL35" s="16"/>
      <c r="BM35" s="15" t="s">
        <v>693</v>
      </c>
      <c r="BN35" s="15" t="s">
        <v>693</v>
      </c>
      <c r="BO35" s="165" t="s">
        <v>693</v>
      </c>
      <c r="BP35" s="17" t="s">
        <v>994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632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921</v>
      </c>
      <c r="W36" s="173" t="s">
        <v>996</v>
      </c>
      <c r="X36" s="218" t="s">
        <v>663</v>
      </c>
      <c r="Y36" s="158" t="s">
        <v>666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990</v>
      </c>
      <c r="BK36" s="17" t="s">
        <v>997</v>
      </c>
      <c r="BL36" s="16"/>
      <c r="BM36" s="15" t="s">
        <v>673</v>
      </c>
      <c r="BN36" s="15" t="s">
        <v>708</v>
      </c>
      <c r="BO36" s="165" t="s">
        <v>708</v>
      </c>
      <c r="BP36" s="17" t="s">
        <v>997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537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934</v>
      </c>
      <c r="W37" s="173" t="s">
        <v>998</v>
      </c>
      <c r="X37" s="218" t="s">
        <v>663</v>
      </c>
      <c r="Y37" s="158" t="s">
        <v>666</v>
      </c>
      <c r="Z37" s="158"/>
      <c r="AA37" s="84">
        <v>1</v>
      </c>
      <c r="AB37" s="71" t="s">
        <v>654</v>
      </c>
      <c r="AC37" s="71" t="s">
        <v>649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999</v>
      </c>
      <c r="BK37" s="17" t="s">
        <v>1000</v>
      </c>
      <c r="BL37" s="16"/>
      <c r="BM37" s="15" t="s">
        <v>687</v>
      </c>
      <c r="BN37" s="15" t="s">
        <v>687</v>
      </c>
      <c r="BO37" s="165" t="s">
        <v>687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943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1001</v>
      </c>
      <c r="J38" s="217">
        <v>48</v>
      </c>
      <c r="K38" s="217">
        <v>134</v>
      </c>
      <c r="L38" s="84" t="s">
        <v>317</v>
      </c>
      <c r="M38" s="204" t="s">
        <v>1002</v>
      </c>
      <c r="N38" s="204" t="s">
        <v>1003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946</v>
      </c>
      <c r="W38" s="173" t="s">
        <v>947</v>
      </c>
      <c r="X38" s="218" t="s">
        <v>663</v>
      </c>
      <c r="Y38" s="158" t="s">
        <v>666</v>
      </c>
      <c r="Z38" s="158"/>
      <c r="AA38" s="84">
        <v>1</v>
      </c>
      <c r="AB38" s="71" t="s">
        <v>660</v>
      </c>
      <c r="AC38" s="71" t="s">
        <v>649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1004</v>
      </c>
      <c r="AN38" s="258" t="s">
        <v>1005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1006</v>
      </c>
      <c r="BK38" s="17" t="s">
        <v>1007</v>
      </c>
      <c r="BL38" s="16"/>
      <c r="BM38" s="15" t="s">
        <v>687</v>
      </c>
      <c r="BN38" s="15" t="s">
        <v>687</v>
      </c>
      <c r="BO38" s="165" t="s">
        <v>687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1008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1009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1010</v>
      </c>
      <c r="W39" s="324" t="s">
        <v>1011</v>
      </c>
      <c r="X39" s="218" t="s">
        <v>658</v>
      </c>
      <c r="Y39" s="158" t="s">
        <v>657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1012</v>
      </c>
      <c r="BK39" s="17" t="s">
        <v>1013</v>
      </c>
      <c r="BL39" s="16"/>
      <c r="BM39" s="15" t="s">
        <v>687</v>
      </c>
      <c r="BN39" s="15" t="s">
        <v>687</v>
      </c>
      <c r="BO39" s="165" t="s">
        <v>687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528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1010</v>
      </c>
      <c r="W40" s="173" t="s">
        <v>1014</v>
      </c>
      <c r="X40" s="218" t="s">
        <v>658</v>
      </c>
      <c r="Y40" s="158" t="s">
        <v>657</v>
      </c>
      <c r="Z40" s="158"/>
      <c r="AA40" s="217">
        <v>1</v>
      </c>
      <c r="AB40" s="71" t="s">
        <v>654</v>
      </c>
      <c r="AC40" s="71" t="s">
        <v>649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1015</v>
      </c>
      <c r="BK40" s="17" t="s">
        <v>1013</v>
      </c>
      <c r="BL40" s="16"/>
      <c r="BM40" s="15" t="s">
        <v>687</v>
      </c>
      <c r="BN40" s="15" t="s">
        <v>687</v>
      </c>
      <c r="BO40" s="165" t="s">
        <v>687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552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1010</v>
      </c>
      <c r="W41" s="173" t="s">
        <v>1016</v>
      </c>
      <c r="X41" s="218" t="s">
        <v>658</v>
      </c>
      <c r="Y41" s="158" t="s">
        <v>657</v>
      </c>
      <c r="Z41" s="158"/>
      <c r="AA41" s="217">
        <v>2</v>
      </c>
      <c r="AB41" s="71" t="s">
        <v>654</v>
      </c>
      <c r="AC41" s="71" t="s">
        <v>649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1017</v>
      </c>
      <c r="BK41" s="17" t="s">
        <v>1013</v>
      </c>
      <c r="BL41" s="16"/>
      <c r="BM41" s="15" t="s">
        <v>687</v>
      </c>
      <c r="BN41" s="15" t="s">
        <v>687</v>
      </c>
      <c r="BO41" s="165" t="s">
        <v>687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551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1010</v>
      </c>
      <c r="W42" s="173" t="s">
        <v>1018</v>
      </c>
      <c r="X42" s="218" t="s">
        <v>658</v>
      </c>
      <c r="Y42" s="158" t="s">
        <v>657</v>
      </c>
      <c r="Z42" s="158"/>
      <c r="AA42" s="217">
        <v>2</v>
      </c>
      <c r="AB42" s="71" t="s">
        <v>654</v>
      </c>
      <c r="AC42" s="71" t="s">
        <v>649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1019</v>
      </c>
      <c r="BK42" s="17" t="s">
        <v>1013</v>
      </c>
      <c r="BL42" s="16"/>
      <c r="BM42" s="15" t="s">
        <v>687</v>
      </c>
      <c r="BN42" s="15" t="s">
        <v>687</v>
      </c>
      <c r="BO42" s="165" t="s">
        <v>687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1020</v>
      </c>
      <c r="W43" s="173" t="s">
        <v>1021</v>
      </c>
      <c r="X43" s="218" t="s">
        <v>663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1022</v>
      </c>
      <c r="BL43" s="16"/>
      <c r="BM43" s="15" t="s">
        <v>687</v>
      </c>
      <c r="BN43" s="15" t="s">
        <v>687</v>
      </c>
      <c r="BO43" s="165" t="s">
        <v>687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583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964</v>
      </c>
      <c r="W45" s="173" t="s">
        <v>1023</v>
      </c>
      <c r="X45" s="218" t="s">
        <v>663</v>
      </c>
      <c r="Y45" s="158" t="s">
        <v>666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990</v>
      </c>
      <c r="BK45" s="17" t="s">
        <v>1024</v>
      </c>
      <c r="BL45" s="16"/>
      <c r="BM45" s="15" t="s">
        <v>693</v>
      </c>
      <c r="BN45" s="15" t="s">
        <v>693</v>
      </c>
      <c r="BO45" s="165" t="s">
        <v>693</v>
      </c>
      <c r="BP45" s="17" t="s">
        <v>1024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1025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1026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1027</v>
      </c>
      <c r="W46" s="324" t="s">
        <v>1028</v>
      </c>
      <c r="X46" s="218" t="s">
        <v>658</v>
      </c>
      <c r="Y46" s="158" t="s">
        <v>657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1029</v>
      </c>
      <c r="BK46" s="17" t="s">
        <v>1030</v>
      </c>
      <c r="BL46" s="16"/>
      <c r="BM46" s="15" t="s">
        <v>687</v>
      </c>
      <c r="BN46" s="15" t="s">
        <v>687</v>
      </c>
      <c r="BO46" s="165" t="s">
        <v>687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952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1027</v>
      </c>
      <c r="W47" s="261" t="s">
        <v>1031</v>
      </c>
      <c r="X47" s="218" t="s">
        <v>658</v>
      </c>
      <c r="Y47" s="158" t="s">
        <v>657</v>
      </c>
      <c r="Z47" s="158"/>
      <c r="AA47" s="217">
        <v>1</v>
      </c>
      <c r="AB47" s="172" t="s">
        <v>654</v>
      </c>
      <c r="AC47" s="172" t="s">
        <v>649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1032</v>
      </c>
      <c r="BK47" s="17" t="s">
        <v>1033</v>
      </c>
      <c r="BL47" s="16"/>
      <c r="BM47" s="15" t="s">
        <v>679</v>
      </c>
      <c r="BN47" s="15" t="s">
        <v>710</v>
      </c>
      <c r="BO47" s="165" t="s">
        <v>768</v>
      </c>
      <c r="BP47" s="17" t="s">
        <v>1033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539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952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1027</v>
      </c>
      <c r="W48" s="261" t="s">
        <v>1031</v>
      </c>
      <c r="X48" s="218" t="s">
        <v>658</v>
      </c>
      <c r="Y48" s="158" t="s">
        <v>657</v>
      </c>
      <c r="Z48" s="158"/>
      <c r="AA48" s="217" t="s">
        <v>1034</v>
      </c>
      <c r="AB48" s="172" t="s">
        <v>654</v>
      </c>
      <c r="AC48" s="172" t="s">
        <v>649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1035</v>
      </c>
      <c r="BK48" s="325" t="s">
        <v>1030</v>
      </c>
      <c r="BL48" s="16"/>
      <c r="BM48" s="15" t="s">
        <v>687</v>
      </c>
      <c r="BN48" s="15" t="s">
        <v>687</v>
      </c>
      <c r="BO48" s="165" t="s">
        <v>687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964</v>
      </c>
      <c r="W49" s="173" t="s">
        <v>1036</v>
      </c>
      <c r="X49" s="218" t="s">
        <v>663</v>
      </c>
      <c r="Y49" s="158" t="s">
        <v>666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990</v>
      </c>
      <c r="BK49" s="17" t="s">
        <v>1037</v>
      </c>
      <c r="BL49" s="16"/>
      <c r="BM49" s="15" t="s">
        <v>687</v>
      </c>
      <c r="BN49" s="15" t="s">
        <v>687</v>
      </c>
      <c r="BO49" s="165" t="s">
        <v>687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1038</v>
      </c>
      <c r="J50" s="217">
        <v>54</v>
      </c>
      <c r="K50" s="217">
        <v>105</v>
      </c>
      <c r="L50" s="84" t="s">
        <v>317</v>
      </c>
      <c r="M50" s="204" t="s">
        <v>1039</v>
      </c>
      <c r="N50" s="204" t="s">
        <v>1040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964</v>
      </c>
      <c r="W50" s="173" t="s">
        <v>1041</v>
      </c>
      <c r="X50" s="218" t="s">
        <v>663</v>
      </c>
      <c r="Y50" s="158" t="s">
        <v>666</v>
      </c>
      <c r="Z50" s="158"/>
      <c r="AA50" s="84">
        <v>1</v>
      </c>
      <c r="AB50" s="71" t="s">
        <v>654</v>
      </c>
      <c r="AC50" s="71" t="s">
        <v>649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1042</v>
      </c>
      <c r="BK50" s="17" t="s">
        <v>1043</v>
      </c>
      <c r="BL50" s="16"/>
      <c r="BM50" s="15" t="s">
        <v>687</v>
      </c>
      <c r="BN50" s="15" t="s">
        <v>687</v>
      </c>
      <c r="BO50" s="165" t="s">
        <v>687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529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1044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954</v>
      </c>
      <c r="W51" s="261" t="s">
        <v>955</v>
      </c>
      <c r="X51" s="218" t="s">
        <v>663</v>
      </c>
      <c r="Y51" s="158" t="s">
        <v>666</v>
      </c>
      <c r="Z51" s="158"/>
      <c r="AA51" s="217">
        <v>1</v>
      </c>
      <c r="AB51" s="71" t="s">
        <v>654</v>
      </c>
      <c r="AC51" s="71" t="s">
        <v>649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1045</v>
      </c>
      <c r="BK51" s="17" t="s">
        <v>1046</v>
      </c>
      <c r="BL51" s="16"/>
      <c r="BM51" s="15" t="s">
        <v>693</v>
      </c>
      <c r="BN51" s="15" t="s">
        <v>693</v>
      </c>
      <c r="BO51" s="165" t="s">
        <v>693</v>
      </c>
      <c r="BP51" s="17" t="s">
        <v>1046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578</v>
      </c>
      <c r="E52" s="294">
        <v>46</v>
      </c>
      <c r="F52" s="172" t="s">
        <v>989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964</v>
      </c>
      <c r="W52" s="173" t="s">
        <v>929</v>
      </c>
      <c r="X52" s="218" t="s">
        <v>663</v>
      </c>
      <c r="Y52" s="158" t="s">
        <v>666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1047</v>
      </c>
      <c r="BK52" s="17" t="s">
        <v>1048</v>
      </c>
      <c r="BL52" s="16"/>
      <c r="BM52" s="15" t="s">
        <v>693</v>
      </c>
      <c r="BN52" s="15" t="s">
        <v>693</v>
      </c>
      <c r="BO52" s="165" t="s">
        <v>693</v>
      </c>
      <c r="BP52" s="17" t="s">
        <v>1049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1050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1051</v>
      </c>
      <c r="N55" s="204" t="s">
        <v>1052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954</v>
      </c>
      <c r="W55" s="173" t="s">
        <v>1053</v>
      </c>
      <c r="X55" s="218" t="s">
        <v>658</v>
      </c>
      <c r="Y55" s="158" t="s">
        <v>657</v>
      </c>
      <c r="Z55" s="158"/>
      <c r="AA55" s="84">
        <v>1</v>
      </c>
      <c r="AB55" s="71" t="s">
        <v>654</v>
      </c>
      <c r="AC55" s="71" t="s">
        <v>649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1054</v>
      </c>
      <c r="BK55" s="17" t="s">
        <v>1055</v>
      </c>
      <c r="BL55" s="16"/>
      <c r="BM55" s="15" t="s">
        <v>687</v>
      </c>
      <c r="BN55" s="15" t="s">
        <v>687</v>
      </c>
      <c r="BO55" s="165" t="s">
        <v>687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536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921</v>
      </c>
      <c r="W56" s="261" t="s">
        <v>922</v>
      </c>
      <c r="X56" s="218" t="s">
        <v>663</v>
      </c>
      <c r="Y56" s="158" t="s">
        <v>666</v>
      </c>
      <c r="Z56" s="158"/>
      <c r="AA56" s="217" t="s">
        <v>986</v>
      </c>
      <c r="AB56" s="71" t="s">
        <v>654</v>
      </c>
      <c r="AC56" s="71" t="s">
        <v>649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1056</v>
      </c>
      <c r="BK56" s="17" t="s">
        <v>1056</v>
      </c>
      <c r="BL56" s="16"/>
      <c r="BM56" s="15" t="s">
        <v>678</v>
      </c>
      <c r="BN56" s="15" t="s">
        <v>699</v>
      </c>
      <c r="BO56" s="165" t="s">
        <v>766</v>
      </c>
      <c r="BP56" s="17" t="s">
        <v>1056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925</v>
      </c>
      <c r="W57" s="261" t="s">
        <v>926</v>
      </c>
      <c r="X57" s="218" t="s">
        <v>663</v>
      </c>
      <c r="Y57" s="158" t="s">
        <v>666</v>
      </c>
      <c r="Z57" s="158"/>
      <c r="AA57" s="217">
        <v>1</v>
      </c>
      <c r="AB57" s="71" t="s">
        <v>654</v>
      </c>
      <c r="AC57" s="71" t="s">
        <v>649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1057</v>
      </c>
      <c r="BK57" s="17" t="s">
        <v>1058</v>
      </c>
      <c r="BL57" s="16"/>
      <c r="BM57" s="15" t="s">
        <v>693</v>
      </c>
      <c r="BN57" s="15" t="s">
        <v>693</v>
      </c>
      <c r="BO57" s="165" t="s">
        <v>693</v>
      </c>
      <c r="BP57" s="17" t="s">
        <v>1058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928</v>
      </c>
      <c r="E58" s="314">
        <v>504</v>
      </c>
      <c r="F58" s="71" t="s">
        <v>989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921</v>
      </c>
      <c r="W58" s="261" t="s">
        <v>929</v>
      </c>
      <c r="X58" s="218" t="s">
        <v>663</v>
      </c>
      <c r="Y58" s="158" t="s">
        <v>666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1059</v>
      </c>
      <c r="BK58" s="17" t="s">
        <v>1060</v>
      </c>
      <c r="BL58" s="16"/>
      <c r="BM58" s="15" t="s">
        <v>687</v>
      </c>
      <c r="BN58" s="15" t="s">
        <v>687</v>
      </c>
      <c r="BO58" s="165" t="s">
        <v>687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634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921</v>
      </c>
      <c r="W59" s="261" t="s">
        <v>932</v>
      </c>
      <c r="X59" s="218" t="s">
        <v>663</v>
      </c>
      <c r="Y59" s="158" t="s">
        <v>666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1061</v>
      </c>
      <c r="BK59" s="17" t="s">
        <v>1062</v>
      </c>
      <c r="BL59" s="16"/>
      <c r="BM59" s="15" t="s">
        <v>687</v>
      </c>
      <c r="BN59" s="15" t="s">
        <v>687</v>
      </c>
      <c r="BO59" s="165" t="s">
        <v>687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921</v>
      </c>
      <c r="W60" s="261" t="s">
        <v>932</v>
      </c>
      <c r="X60" s="218" t="s">
        <v>663</v>
      </c>
      <c r="Y60" s="158" t="s">
        <v>666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1063</v>
      </c>
      <c r="BK60" s="17" t="s">
        <v>1064</v>
      </c>
      <c r="BL60" s="16"/>
      <c r="BM60" s="15" t="s">
        <v>687</v>
      </c>
      <c r="BN60" s="15" t="s">
        <v>687</v>
      </c>
      <c r="BO60" s="165" t="s">
        <v>687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632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921</v>
      </c>
      <c r="W61" s="173" t="s">
        <v>996</v>
      </c>
      <c r="X61" s="218" t="s">
        <v>663</v>
      </c>
      <c r="Y61" s="158" t="s">
        <v>666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1065</v>
      </c>
      <c r="BK61" s="17" t="s">
        <v>1066</v>
      </c>
      <c r="BL61" s="16"/>
      <c r="BM61" s="15" t="s">
        <v>683</v>
      </c>
      <c r="BN61" s="15" t="s">
        <v>704</v>
      </c>
      <c r="BO61" s="165" t="s">
        <v>775</v>
      </c>
      <c r="BP61" s="17" t="s">
        <v>1066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943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1067</v>
      </c>
      <c r="J62" s="217">
        <v>49</v>
      </c>
      <c r="K62" s="217">
        <v>185</v>
      </c>
      <c r="L62" s="84"/>
      <c r="M62" s="204" t="s">
        <v>1068</v>
      </c>
      <c r="N62" s="204" t="s">
        <v>1069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946</v>
      </c>
      <c r="W62" s="173" t="s">
        <v>947</v>
      </c>
      <c r="X62" s="218" t="s">
        <v>663</v>
      </c>
      <c r="Y62" s="158"/>
      <c r="Z62" s="158"/>
      <c r="AA62" s="84" t="s">
        <v>1070</v>
      </c>
      <c r="AB62" s="71" t="s">
        <v>665</v>
      </c>
      <c r="AC62" s="71" t="s">
        <v>661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934</v>
      </c>
      <c r="W64" s="173" t="s">
        <v>996</v>
      </c>
      <c r="X64" s="218" t="s">
        <v>663</v>
      </c>
      <c r="Y64" s="158" t="s">
        <v>666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1065</v>
      </c>
      <c r="BK64" s="17" t="s">
        <v>1071</v>
      </c>
      <c r="BL64" s="16"/>
      <c r="BM64" s="15" t="s">
        <v>689</v>
      </c>
      <c r="BN64" s="15" t="s">
        <v>706</v>
      </c>
      <c r="BO64" s="165" t="s">
        <v>805</v>
      </c>
      <c r="BP64" s="17" t="s">
        <v>1071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579</v>
      </c>
      <c r="E65" s="294">
        <v>60</v>
      </c>
      <c r="F65" s="172" t="s">
        <v>989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934</v>
      </c>
      <c r="W65" s="173" t="s">
        <v>929</v>
      </c>
      <c r="X65" s="218" t="s">
        <v>663</v>
      </c>
      <c r="Y65" s="158" t="s">
        <v>666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1065</v>
      </c>
      <c r="BK65" s="17" t="s">
        <v>1072</v>
      </c>
      <c r="BL65" s="16"/>
      <c r="BM65" s="15" t="s">
        <v>688</v>
      </c>
      <c r="BN65" s="15" t="s">
        <v>705</v>
      </c>
      <c r="BO65" s="165" t="s">
        <v>778</v>
      </c>
      <c r="BP65" s="17" t="s">
        <v>1072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1073</v>
      </c>
      <c r="J66" s="217">
        <v>92</v>
      </c>
      <c r="K66" s="217">
        <v>66.5</v>
      </c>
      <c r="L66" s="84" t="s">
        <v>317</v>
      </c>
      <c r="M66" s="204" t="s">
        <v>1074</v>
      </c>
      <c r="N66" s="204" t="s">
        <v>1075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934</v>
      </c>
      <c r="W66" s="173" t="s">
        <v>1041</v>
      </c>
      <c r="X66" s="218" t="s">
        <v>663</v>
      </c>
      <c r="Y66" s="158" t="s">
        <v>666</v>
      </c>
      <c r="Z66" s="158"/>
      <c r="AA66" s="84">
        <v>1</v>
      </c>
      <c r="AB66" s="71" t="s">
        <v>654</v>
      </c>
      <c r="AC66" s="71" t="s">
        <v>649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1076</v>
      </c>
      <c r="BK66" s="17" t="s">
        <v>1077</v>
      </c>
      <c r="BL66" s="16"/>
      <c r="BM66" s="15" t="s">
        <v>687</v>
      </c>
      <c r="BN66" s="15" t="s">
        <v>687</v>
      </c>
      <c r="BO66" s="165" t="s">
        <v>687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1078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1010</v>
      </c>
      <c r="W68" s="261" t="s">
        <v>941</v>
      </c>
      <c r="X68" s="218" t="s">
        <v>663</v>
      </c>
      <c r="Y68" s="158" t="s">
        <v>666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1079</v>
      </c>
      <c r="BK68" s="17" t="s">
        <v>1079</v>
      </c>
      <c r="BL68" s="16"/>
      <c r="BM68" s="15" t="s">
        <v>689</v>
      </c>
      <c r="BN68" s="15" t="s">
        <v>706</v>
      </c>
      <c r="BO68" s="165" t="s">
        <v>780</v>
      </c>
      <c r="BP68" s="17" t="s">
        <v>1079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568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1010</v>
      </c>
      <c r="W69" s="261" t="s">
        <v>941</v>
      </c>
      <c r="X69" s="218" t="s">
        <v>663</v>
      </c>
      <c r="Y69" s="158" t="s">
        <v>666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1079</v>
      </c>
      <c r="BK69" s="17" t="s">
        <v>1079</v>
      </c>
      <c r="BL69" s="16"/>
      <c r="BM69" s="15" t="s">
        <v>689</v>
      </c>
      <c r="BN69" s="15" t="s">
        <v>706</v>
      </c>
      <c r="BO69" s="165" t="s">
        <v>780</v>
      </c>
      <c r="BP69" s="17" t="s">
        <v>1079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621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1010</v>
      </c>
      <c r="W70" s="261" t="s">
        <v>941</v>
      </c>
      <c r="X70" s="218" t="s">
        <v>663</v>
      </c>
      <c r="Y70" s="158" t="s">
        <v>666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1079</v>
      </c>
      <c r="BK70" s="17" t="s">
        <v>1079</v>
      </c>
      <c r="BL70" s="16"/>
      <c r="BM70" s="15" t="s">
        <v>689</v>
      </c>
      <c r="BN70" s="15" t="s">
        <v>706</v>
      </c>
      <c r="BO70" s="165" t="s">
        <v>780</v>
      </c>
      <c r="BP70" s="17" t="s">
        <v>1079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958</v>
      </c>
      <c r="N72" s="204" t="s">
        <v>1080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964</v>
      </c>
      <c r="W72" s="173" t="s">
        <v>947</v>
      </c>
      <c r="X72" s="218" t="s">
        <v>663</v>
      </c>
      <c r="Y72" s="158" t="s">
        <v>666</v>
      </c>
      <c r="Z72" s="158"/>
      <c r="AA72" s="84">
        <v>1</v>
      </c>
      <c r="AB72" s="71" t="s">
        <v>654</v>
      </c>
      <c r="AC72" s="71" t="s">
        <v>649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1081</v>
      </c>
      <c r="BK72" s="17" t="s">
        <v>1082</v>
      </c>
      <c r="BL72" s="16"/>
      <c r="BM72" s="15" t="s">
        <v>687</v>
      </c>
      <c r="BN72" s="15" t="s">
        <v>687</v>
      </c>
      <c r="BO72" s="165" t="s">
        <v>687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583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964</v>
      </c>
      <c r="W73" s="173" t="s">
        <v>1023</v>
      </c>
      <c r="X73" s="218" t="s">
        <v>663</v>
      </c>
      <c r="Y73" s="158" t="s">
        <v>666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1083</v>
      </c>
      <c r="BK73" s="17" t="s">
        <v>1084</v>
      </c>
      <c r="BL73" s="16"/>
      <c r="BM73" s="15" t="s">
        <v>687</v>
      </c>
      <c r="BN73" s="15" t="s">
        <v>687</v>
      </c>
      <c r="BO73" s="165" t="s">
        <v>687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964</v>
      </c>
      <c r="W74" s="261" t="s">
        <v>941</v>
      </c>
      <c r="X74" s="218" t="s">
        <v>663</v>
      </c>
      <c r="Y74" s="158" t="s">
        <v>666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1085</v>
      </c>
      <c r="BK74" s="17" t="s">
        <v>1086</v>
      </c>
      <c r="BL74" s="16"/>
      <c r="BM74" s="15" t="s">
        <v>689</v>
      </c>
      <c r="BN74" s="15" t="s">
        <v>706</v>
      </c>
      <c r="BO74" s="165" t="s">
        <v>805</v>
      </c>
      <c r="BP74" s="17" t="s">
        <v>1086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984</v>
      </c>
      <c r="I75" s="173" t="s">
        <v>952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925</v>
      </c>
      <c r="W75" s="261" t="s">
        <v>926</v>
      </c>
      <c r="X75" s="218" t="s">
        <v>663</v>
      </c>
      <c r="Y75" s="158" t="s">
        <v>666</v>
      </c>
      <c r="Z75" s="158"/>
      <c r="AA75" s="217">
        <v>1</v>
      </c>
      <c r="AB75" s="172" t="s">
        <v>654</v>
      </c>
      <c r="AC75" s="172" t="s">
        <v>649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1087</v>
      </c>
      <c r="BK75" s="17" t="s">
        <v>1088</v>
      </c>
      <c r="BL75" s="16"/>
      <c r="BM75" s="15" t="s">
        <v>693</v>
      </c>
      <c r="BN75" s="15" t="s">
        <v>693</v>
      </c>
      <c r="BO75" s="165" t="s">
        <v>693</v>
      </c>
      <c r="BP75" s="17" t="s">
        <v>1088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578</v>
      </c>
      <c r="E76" s="294">
        <v>46</v>
      </c>
      <c r="F76" s="172" t="s">
        <v>989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964</v>
      </c>
      <c r="W76" s="173" t="s">
        <v>929</v>
      </c>
      <c r="X76" s="218" t="s">
        <v>663</v>
      </c>
      <c r="Y76" s="158" t="s">
        <v>666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1089</v>
      </c>
      <c r="BK76" s="17" t="s">
        <v>1090</v>
      </c>
      <c r="BL76" s="16"/>
      <c r="BM76" s="15" t="s">
        <v>680</v>
      </c>
      <c r="BN76" s="15" t="s">
        <v>701</v>
      </c>
      <c r="BO76" s="165" t="s">
        <v>769</v>
      </c>
      <c r="BP76" s="17" t="s">
        <v>1090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529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1044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954</v>
      </c>
      <c r="W77" s="261" t="s">
        <v>955</v>
      </c>
      <c r="X77" s="218" t="s">
        <v>663</v>
      </c>
      <c r="Y77" s="158" t="s">
        <v>666</v>
      </c>
      <c r="Z77" s="158"/>
      <c r="AA77" s="217">
        <v>1</v>
      </c>
      <c r="AB77" s="71" t="s">
        <v>654</v>
      </c>
      <c r="AC77" s="71" t="s">
        <v>649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1091</v>
      </c>
      <c r="BK77" s="17" t="s">
        <v>1092</v>
      </c>
      <c r="BL77" s="16"/>
      <c r="BM77" s="15" t="s">
        <v>674</v>
      </c>
      <c r="BN77" s="15" t="s">
        <v>697</v>
      </c>
      <c r="BO77" s="165" t="s">
        <v>762</v>
      </c>
      <c r="BP77" s="17" t="s">
        <v>1092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536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921</v>
      </c>
      <c r="W80" s="261" t="s">
        <v>1093</v>
      </c>
      <c r="X80" s="218" t="s">
        <v>663</v>
      </c>
      <c r="Y80" s="158" t="s">
        <v>666</v>
      </c>
      <c r="Z80" s="158" t="s">
        <v>670</v>
      </c>
      <c r="AA80" s="217">
        <v>1</v>
      </c>
      <c r="AB80" s="71" t="s">
        <v>654</v>
      </c>
      <c r="AC80" s="71" t="s">
        <v>649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1056</v>
      </c>
      <c r="BK80" s="17" t="s">
        <v>1056</v>
      </c>
      <c r="BL80" s="16"/>
      <c r="BM80" s="15" t="s">
        <v>678</v>
      </c>
      <c r="BN80" s="15" t="s">
        <v>699</v>
      </c>
      <c r="BO80" s="165" t="s">
        <v>766</v>
      </c>
      <c r="BP80" s="17" t="s">
        <v>1056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925</v>
      </c>
      <c r="W81" s="261" t="s">
        <v>1094</v>
      </c>
      <c r="X81" s="218" t="s">
        <v>658</v>
      </c>
      <c r="Y81" s="158" t="s">
        <v>657</v>
      </c>
      <c r="Z81" s="158" t="s">
        <v>659</v>
      </c>
      <c r="AA81" s="217">
        <v>1</v>
      </c>
      <c r="AB81" s="71" t="s">
        <v>654</v>
      </c>
      <c r="AC81" s="71" t="s">
        <v>649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1095</v>
      </c>
      <c r="BK81" s="17" t="s">
        <v>1096</v>
      </c>
      <c r="BL81" s="16"/>
      <c r="BM81" s="15" t="s">
        <v>679</v>
      </c>
      <c r="BN81" s="15" t="s">
        <v>710</v>
      </c>
      <c r="BO81" s="165" t="s">
        <v>768</v>
      </c>
      <c r="BP81" s="17" t="s">
        <v>1096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634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1097</v>
      </c>
      <c r="W82" s="173" t="s">
        <v>932</v>
      </c>
      <c r="X82" s="218" t="s">
        <v>663</v>
      </c>
      <c r="Y82" s="158" t="s">
        <v>666</v>
      </c>
      <c r="Z82" s="158" t="s">
        <v>664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1098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990</v>
      </c>
      <c r="BK82" s="17" t="s">
        <v>1099</v>
      </c>
      <c r="BL82" s="16"/>
      <c r="BM82" s="15" t="s">
        <v>687</v>
      </c>
      <c r="BN82" s="15" t="s">
        <v>687</v>
      </c>
      <c r="BO82" s="165" t="s">
        <v>687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1100</v>
      </c>
      <c r="W83" s="173" t="s">
        <v>932</v>
      </c>
      <c r="X83" s="218" t="s">
        <v>663</v>
      </c>
      <c r="Y83" s="158" t="s">
        <v>666</v>
      </c>
      <c r="Z83" s="158" t="s">
        <v>664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990</v>
      </c>
      <c r="BK83" s="17" t="s">
        <v>1101</v>
      </c>
      <c r="BL83" s="16"/>
      <c r="BM83" s="15" t="s">
        <v>683</v>
      </c>
      <c r="BN83" s="15" t="s">
        <v>713</v>
      </c>
      <c r="BO83" s="165" t="s">
        <v>765</v>
      </c>
      <c r="BP83" s="17" t="s">
        <v>1101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633</v>
      </c>
      <c r="E84" s="294">
        <v>79</v>
      </c>
      <c r="F84" s="172" t="s">
        <v>989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1102</v>
      </c>
      <c r="W84" s="173" t="s">
        <v>929</v>
      </c>
      <c r="X84" s="218" t="s">
        <v>663</v>
      </c>
      <c r="Y84" s="158" t="s">
        <v>666</v>
      </c>
      <c r="Z84" s="158" t="s">
        <v>668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1103</v>
      </c>
      <c r="BK84" s="17" t="s">
        <v>1103</v>
      </c>
      <c r="BL84" s="16"/>
      <c r="BM84" s="15" t="s">
        <v>683</v>
      </c>
      <c r="BN84" s="15" t="s">
        <v>713</v>
      </c>
      <c r="BO84" s="165" t="s">
        <v>765</v>
      </c>
      <c r="BP84" s="17" t="s">
        <v>1103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632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921</v>
      </c>
      <c r="W85" s="173" t="s">
        <v>1104</v>
      </c>
      <c r="X85" s="218" t="s">
        <v>663</v>
      </c>
      <c r="Y85" s="158" t="s">
        <v>666</v>
      </c>
      <c r="Z85" s="158" t="s">
        <v>669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990</v>
      </c>
      <c r="BK85" s="17" t="s">
        <v>1105</v>
      </c>
      <c r="BL85" s="16"/>
      <c r="BM85" s="15" t="s">
        <v>683</v>
      </c>
      <c r="BN85" s="15" t="s">
        <v>713</v>
      </c>
      <c r="BO85" s="165" t="s">
        <v>765</v>
      </c>
      <c r="BP85" s="17" t="s">
        <v>1105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1106</v>
      </c>
      <c r="W87" s="173" t="s">
        <v>1107</v>
      </c>
      <c r="X87" s="218" t="s">
        <v>663</v>
      </c>
      <c r="Y87" s="158" t="s">
        <v>666</v>
      </c>
      <c r="Z87" s="158" t="s">
        <v>659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990</v>
      </c>
      <c r="BK87" s="17" t="s">
        <v>1105</v>
      </c>
      <c r="BL87" s="16"/>
      <c r="BM87" s="15" t="s">
        <v>683</v>
      </c>
      <c r="BN87" s="15" t="s">
        <v>713</v>
      </c>
      <c r="BO87" s="165" t="s">
        <v>765</v>
      </c>
      <c r="BP87" s="336" t="s">
        <v>1105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1078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1010</v>
      </c>
      <c r="W89" s="173" t="s">
        <v>1108</v>
      </c>
      <c r="X89" s="218" t="s">
        <v>663</v>
      </c>
      <c r="Y89" s="158" t="s">
        <v>666</v>
      </c>
      <c r="Z89" s="158" t="s">
        <v>664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1109</v>
      </c>
      <c r="BK89" s="17" t="s">
        <v>1110</v>
      </c>
      <c r="BL89" s="16"/>
      <c r="BM89" s="15" t="s">
        <v>689</v>
      </c>
      <c r="BN89" s="15" t="s">
        <v>706</v>
      </c>
      <c r="BO89" s="165" t="s">
        <v>780</v>
      </c>
      <c r="BP89" s="17" t="s">
        <v>1111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568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1010</v>
      </c>
      <c r="W90" s="173" t="s">
        <v>1108</v>
      </c>
      <c r="X90" s="218" t="s">
        <v>663</v>
      </c>
      <c r="Y90" s="158" t="s">
        <v>666</v>
      </c>
      <c r="Z90" s="158" t="s">
        <v>664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1109</v>
      </c>
      <c r="BK90" s="17" t="s">
        <v>1110</v>
      </c>
      <c r="BL90" s="16"/>
      <c r="BM90" s="15" t="s">
        <v>689</v>
      </c>
      <c r="BN90" s="15" t="s">
        <v>706</v>
      </c>
      <c r="BO90" s="165" t="s">
        <v>780</v>
      </c>
      <c r="BP90" s="17" t="s">
        <v>1111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621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1010</v>
      </c>
      <c r="W91" s="173" t="s">
        <v>1108</v>
      </c>
      <c r="X91" s="218" t="s">
        <v>663</v>
      </c>
      <c r="Y91" s="158" t="s">
        <v>666</v>
      </c>
      <c r="Z91" s="158" t="s">
        <v>664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1109</v>
      </c>
      <c r="BK91" s="17" t="s">
        <v>1111</v>
      </c>
      <c r="BL91" s="16"/>
      <c r="BM91" s="15" t="s">
        <v>689</v>
      </c>
      <c r="BN91" s="15" t="s">
        <v>706</v>
      </c>
      <c r="BO91" s="165" t="s">
        <v>780</v>
      </c>
      <c r="BP91" s="17" t="s">
        <v>1111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1112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1113</v>
      </c>
      <c r="N93" s="204" t="s">
        <v>1114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946</v>
      </c>
      <c r="W93" s="173" t="s">
        <v>1115</v>
      </c>
      <c r="X93" s="218" t="s">
        <v>663</v>
      </c>
      <c r="Y93" s="158" t="s">
        <v>666</v>
      </c>
      <c r="Z93" s="158" t="s">
        <v>669</v>
      </c>
      <c r="AA93" s="84" t="s">
        <v>1116</v>
      </c>
      <c r="AB93" s="71" t="s">
        <v>654</v>
      </c>
      <c r="AC93" s="71" t="s">
        <v>649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1117</v>
      </c>
      <c r="BK93" s="17" t="s">
        <v>1118</v>
      </c>
      <c r="BL93" s="16"/>
      <c r="BM93" s="15" t="s">
        <v>687</v>
      </c>
      <c r="BN93" s="15" t="s">
        <v>687</v>
      </c>
      <c r="BO93" s="165" t="s">
        <v>687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1119</v>
      </c>
      <c r="W94" s="173" t="s">
        <v>1104</v>
      </c>
      <c r="X94" s="218" t="s">
        <v>663</v>
      </c>
      <c r="Y94" s="158" t="s">
        <v>666</v>
      </c>
      <c r="Z94" s="158" t="s">
        <v>668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990</v>
      </c>
      <c r="BK94" s="17" t="s">
        <v>1105</v>
      </c>
      <c r="BL94" s="16"/>
      <c r="BM94" s="15" t="s">
        <v>683</v>
      </c>
      <c r="BN94" s="15" t="s">
        <v>713</v>
      </c>
      <c r="BO94" s="165" t="s">
        <v>765</v>
      </c>
      <c r="BP94" s="17" t="s">
        <v>1105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1120</v>
      </c>
      <c r="W96" s="173" t="s">
        <v>1108</v>
      </c>
      <c r="X96" s="218" t="s">
        <v>663</v>
      </c>
      <c r="Y96" s="158" t="s">
        <v>666</v>
      </c>
      <c r="Z96" s="158" t="s">
        <v>670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990</v>
      </c>
      <c r="BK96" s="17" t="s">
        <v>1121</v>
      </c>
      <c r="BL96" s="16"/>
      <c r="BM96" s="15" t="s">
        <v>687</v>
      </c>
      <c r="BN96" s="15" t="s">
        <v>687</v>
      </c>
      <c r="BO96" s="165" t="s">
        <v>687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538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958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959</v>
      </c>
      <c r="W97" s="261" t="s">
        <v>1122</v>
      </c>
      <c r="X97" s="218" t="s">
        <v>658</v>
      </c>
      <c r="Y97" s="158" t="s">
        <v>657</v>
      </c>
      <c r="Z97" s="158" t="s">
        <v>659</v>
      </c>
      <c r="AA97" s="84" t="s">
        <v>1123</v>
      </c>
      <c r="AB97" s="71" t="s">
        <v>654</v>
      </c>
      <c r="AC97" s="71" t="s">
        <v>649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1124</v>
      </c>
      <c r="BK97" s="17" t="s">
        <v>1125</v>
      </c>
      <c r="BL97" s="16"/>
      <c r="BM97" s="15" t="s">
        <v>687</v>
      </c>
      <c r="BN97" s="15" t="s">
        <v>687</v>
      </c>
      <c r="BO97" s="165" t="s">
        <v>687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583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959</v>
      </c>
      <c r="W98" s="173" t="s">
        <v>1126</v>
      </c>
      <c r="X98" s="218" t="s">
        <v>663</v>
      </c>
      <c r="Y98" s="158" t="s">
        <v>666</v>
      </c>
      <c r="Z98" s="158" t="s">
        <v>668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1127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1128</v>
      </c>
      <c r="BK98" s="17" t="s">
        <v>1129</v>
      </c>
      <c r="BL98" s="16"/>
      <c r="BM98" s="15" t="s">
        <v>687</v>
      </c>
      <c r="BN98" s="15" t="s">
        <v>687</v>
      </c>
      <c r="BO98" s="165" t="s">
        <v>687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959</v>
      </c>
      <c r="W99" s="173" t="s">
        <v>1130</v>
      </c>
      <c r="X99" s="218" t="s">
        <v>663</v>
      </c>
      <c r="Y99" s="158" t="s">
        <v>666</v>
      </c>
      <c r="Z99" s="158" t="s">
        <v>671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990</v>
      </c>
      <c r="BK99" s="17" t="s">
        <v>1131</v>
      </c>
      <c r="BL99" s="16"/>
      <c r="BM99" s="15" t="s">
        <v>683</v>
      </c>
      <c r="BN99" s="15" t="s">
        <v>713</v>
      </c>
      <c r="BO99" s="165" t="s">
        <v>765</v>
      </c>
      <c r="BP99" s="336" t="s">
        <v>1131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1132</v>
      </c>
      <c r="N101" s="204" t="s">
        <v>1133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1134</v>
      </c>
      <c r="W101" s="173" t="s">
        <v>1135</v>
      </c>
      <c r="X101" s="218" t="s">
        <v>658</v>
      </c>
      <c r="Y101" s="158" t="s">
        <v>657</v>
      </c>
      <c r="Z101" s="158" t="s">
        <v>664</v>
      </c>
      <c r="AA101" s="84">
        <v>1</v>
      </c>
      <c r="AB101" s="71" t="s">
        <v>654</v>
      </c>
      <c r="AC101" s="71" t="s">
        <v>649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1136</v>
      </c>
      <c r="BK101" s="17" t="s">
        <v>1137</v>
      </c>
      <c r="BL101" s="16"/>
      <c r="BM101" s="15" t="s">
        <v>687</v>
      </c>
      <c r="BN101" s="15" t="s">
        <v>687</v>
      </c>
      <c r="BO101" s="165" t="s">
        <v>687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984</v>
      </c>
      <c r="I103" s="173" t="s">
        <v>952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925</v>
      </c>
      <c r="W103" s="261" t="s">
        <v>1094</v>
      </c>
      <c r="X103" s="218" t="s">
        <v>663</v>
      </c>
      <c r="Y103" s="158" t="s">
        <v>666</v>
      </c>
      <c r="Z103" s="158" t="s">
        <v>669</v>
      </c>
      <c r="AA103" s="217">
        <v>1</v>
      </c>
      <c r="AB103" s="172" t="s">
        <v>654</v>
      </c>
      <c r="AC103" s="172" t="s">
        <v>649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1138</v>
      </c>
      <c r="BK103" s="17" t="s">
        <v>1139</v>
      </c>
      <c r="BL103" s="16"/>
      <c r="BM103" s="15" t="s">
        <v>693</v>
      </c>
      <c r="BN103" s="15" t="s">
        <v>693</v>
      </c>
      <c r="BO103" s="165" t="s">
        <v>693</v>
      </c>
      <c r="BP103" s="17" t="s">
        <v>1139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578</v>
      </c>
      <c r="E104" s="294">
        <v>46</v>
      </c>
      <c r="F104" s="172" t="s">
        <v>989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959</v>
      </c>
      <c r="W104" s="173" t="s">
        <v>929</v>
      </c>
      <c r="X104" s="218" t="s">
        <v>663</v>
      </c>
      <c r="Y104" s="158" t="s">
        <v>666</v>
      </c>
      <c r="Z104" s="158" t="s">
        <v>671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1140</v>
      </c>
      <c r="BK104" s="17" t="s">
        <v>1141</v>
      </c>
      <c r="BL104" s="16"/>
      <c r="BM104" s="15" t="s">
        <v>693</v>
      </c>
      <c r="BN104" s="15" t="s">
        <v>693</v>
      </c>
      <c r="BO104" s="165" t="s">
        <v>693</v>
      </c>
      <c r="BP104" s="17" t="s">
        <v>1141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633</v>
      </c>
      <c r="E105" s="294">
        <v>79</v>
      </c>
      <c r="F105" s="172" t="s">
        <v>989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1102</v>
      </c>
      <c r="W105" s="173" t="s">
        <v>929</v>
      </c>
      <c r="X105" s="218" t="s">
        <v>663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1142</v>
      </c>
      <c r="BK105" s="17" t="s">
        <v>1143</v>
      </c>
      <c r="BL105" s="16"/>
      <c r="BM105" s="15" t="s">
        <v>687</v>
      </c>
      <c r="BN105" s="15" t="s">
        <v>687</v>
      </c>
      <c r="BO105" s="165" t="s">
        <v>687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1144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1145</v>
      </c>
      <c r="I106" s="173" t="s">
        <v>1146</v>
      </c>
      <c r="J106" s="217">
        <v>56</v>
      </c>
      <c r="K106" s="217">
        <v>256</v>
      </c>
      <c r="L106" s="84" t="s">
        <v>317</v>
      </c>
      <c r="M106" s="204" t="s">
        <v>1147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946</v>
      </c>
      <c r="W106" s="173" t="s">
        <v>1148</v>
      </c>
      <c r="X106" s="218" t="s">
        <v>663</v>
      </c>
      <c r="Y106" s="158" t="s">
        <v>666</v>
      </c>
      <c r="Z106" s="158"/>
      <c r="AA106" s="84" t="s">
        <v>1149</v>
      </c>
      <c r="AB106" s="71" t="s">
        <v>654</v>
      </c>
      <c r="AC106" s="71" t="s">
        <v>649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1150</v>
      </c>
      <c r="BK106" s="17" t="s">
        <v>1150</v>
      </c>
      <c r="BL106" s="16"/>
      <c r="BM106" s="15" t="s">
        <v>678</v>
      </c>
      <c r="BN106" s="15" t="s">
        <v>699</v>
      </c>
      <c r="BO106" s="165" t="s">
        <v>766</v>
      </c>
      <c r="BP106" s="17" t="s">
        <v>1150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536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921</v>
      </c>
      <c r="W107" s="261" t="s">
        <v>1093</v>
      </c>
      <c r="X107" s="218" t="s">
        <v>663</v>
      </c>
      <c r="Y107" s="158" t="s">
        <v>666</v>
      </c>
      <c r="Z107" s="158"/>
      <c r="AA107" s="217">
        <v>1</v>
      </c>
      <c r="AB107" s="71" t="s">
        <v>654</v>
      </c>
      <c r="AC107" s="71" t="s">
        <v>649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1056</v>
      </c>
      <c r="BK107" s="17" t="s">
        <v>1056</v>
      </c>
      <c r="BL107" s="16"/>
      <c r="BM107" s="15" t="s">
        <v>678</v>
      </c>
      <c r="BN107" s="15" t="s">
        <v>699</v>
      </c>
      <c r="BO107" s="165" t="s">
        <v>766</v>
      </c>
      <c r="BP107" s="17" t="s">
        <v>1056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925</v>
      </c>
      <c r="W108" s="261" t="s">
        <v>1094</v>
      </c>
      <c r="X108" s="218" t="s">
        <v>663</v>
      </c>
      <c r="Y108" s="158" t="s">
        <v>666</v>
      </c>
      <c r="Z108" s="158"/>
      <c r="AA108" s="217">
        <v>1</v>
      </c>
      <c r="AB108" s="71" t="s">
        <v>654</v>
      </c>
      <c r="AC108" s="71" t="s">
        <v>649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1151</v>
      </c>
      <c r="BK108" s="17" t="s">
        <v>1152</v>
      </c>
      <c r="BL108" s="16"/>
      <c r="BM108" s="15" t="s">
        <v>679</v>
      </c>
      <c r="BN108" s="15" t="s">
        <v>710</v>
      </c>
      <c r="BO108" s="165" t="s">
        <v>768</v>
      </c>
      <c r="BP108" s="336" t="s">
        <v>1151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921</v>
      </c>
      <c r="W109" s="261" t="s">
        <v>932</v>
      </c>
      <c r="X109" s="218" t="s">
        <v>663</v>
      </c>
      <c r="Y109" s="158" t="s">
        <v>666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1153</v>
      </c>
      <c r="BK109" s="17" t="s">
        <v>1153</v>
      </c>
      <c r="BL109" s="16"/>
      <c r="BM109" s="15" t="s">
        <v>680</v>
      </c>
      <c r="BN109" s="15" t="s">
        <v>701</v>
      </c>
      <c r="BO109" s="165" t="s">
        <v>769</v>
      </c>
      <c r="BP109" s="17" t="s">
        <v>1153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634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921</v>
      </c>
      <c r="W110" s="261" t="s">
        <v>932</v>
      </c>
      <c r="X110" s="218" t="s">
        <v>663</v>
      </c>
      <c r="Y110" s="158" t="s">
        <v>666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1154</v>
      </c>
      <c r="BK110" s="17" t="s">
        <v>1154</v>
      </c>
      <c r="BL110" s="16"/>
      <c r="BM110" s="15" t="s">
        <v>680</v>
      </c>
      <c r="BN110" s="15" t="s">
        <v>701</v>
      </c>
      <c r="BO110" s="165" t="s">
        <v>769</v>
      </c>
      <c r="BP110" s="17" t="s">
        <v>1154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556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921</v>
      </c>
      <c r="W111" s="173" t="s">
        <v>1155</v>
      </c>
      <c r="X111" s="218" t="s">
        <v>663</v>
      </c>
      <c r="Y111" s="158" t="s">
        <v>666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662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1156</v>
      </c>
      <c r="BK111" s="17" t="s">
        <v>1157</v>
      </c>
      <c r="BL111" s="16"/>
      <c r="BM111" s="15" t="s">
        <v>687</v>
      </c>
      <c r="BN111" s="15" t="s">
        <v>687</v>
      </c>
      <c r="BO111" s="165" t="s">
        <v>687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632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921</v>
      </c>
      <c r="W112" s="173" t="s">
        <v>1104</v>
      </c>
      <c r="X112" s="218" t="s">
        <v>663</v>
      </c>
      <c r="Y112" s="158" t="s">
        <v>666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990</v>
      </c>
      <c r="BK112" s="17" t="s">
        <v>1158</v>
      </c>
      <c r="BL112" s="16"/>
      <c r="BM112" s="15" t="s">
        <v>683</v>
      </c>
      <c r="BN112" s="15" t="s">
        <v>713</v>
      </c>
      <c r="BO112" s="165" t="s">
        <v>765</v>
      </c>
      <c r="BP112" s="17" t="s">
        <v>1158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937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934</v>
      </c>
      <c r="W113" s="261" t="s">
        <v>938</v>
      </c>
      <c r="X113" s="218" t="s">
        <v>658</v>
      </c>
      <c r="Y113" s="158" t="s">
        <v>657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1159</v>
      </c>
      <c r="BK113" s="17" t="s">
        <v>1160</v>
      </c>
      <c r="BL113" s="16"/>
      <c r="BM113" s="15" t="s">
        <v>687</v>
      </c>
      <c r="BN113" s="15" t="s">
        <v>687</v>
      </c>
      <c r="BO113" s="165" t="s">
        <v>687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572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934</v>
      </c>
      <c r="W114" s="173" t="s">
        <v>1108</v>
      </c>
      <c r="X114" s="218" t="s">
        <v>658</v>
      </c>
      <c r="Y114" s="158" t="s">
        <v>657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1159</v>
      </c>
      <c r="BK114" s="17" t="s">
        <v>1161</v>
      </c>
      <c r="BL114" s="16"/>
      <c r="BM114" s="15" t="s">
        <v>689</v>
      </c>
      <c r="BN114" s="15" t="s">
        <v>706</v>
      </c>
      <c r="BO114" s="165" t="s">
        <v>780</v>
      </c>
      <c r="BP114" s="17" t="s">
        <v>1161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934</v>
      </c>
      <c r="W115" s="173" t="s">
        <v>1108</v>
      </c>
      <c r="X115" s="218" t="s">
        <v>658</v>
      </c>
      <c r="Y115" s="158" t="s">
        <v>657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1159</v>
      </c>
      <c r="BK115" s="17" t="s">
        <v>1161</v>
      </c>
      <c r="BL115" s="16"/>
      <c r="BM115" s="15" t="s">
        <v>689</v>
      </c>
      <c r="BN115" s="15" t="s">
        <v>706</v>
      </c>
      <c r="BO115" s="165" t="s">
        <v>780</v>
      </c>
      <c r="BP115" s="17" t="s">
        <v>1161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573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934</v>
      </c>
      <c r="W116" s="173" t="s">
        <v>1108</v>
      </c>
      <c r="X116" s="218" t="s">
        <v>658</v>
      </c>
      <c r="Y116" s="158" t="s">
        <v>657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1159</v>
      </c>
      <c r="BK116" s="17" t="s">
        <v>1161</v>
      </c>
      <c r="BL116" s="16"/>
      <c r="BM116" s="15" t="s">
        <v>689</v>
      </c>
      <c r="BN116" s="15" t="s">
        <v>706</v>
      </c>
      <c r="BO116" s="165" t="s">
        <v>780</v>
      </c>
      <c r="BP116" s="17" t="s">
        <v>1161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569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934</v>
      </c>
      <c r="W117" s="173" t="s">
        <v>1108</v>
      </c>
      <c r="X117" s="218" t="s">
        <v>658</v>
      </c>
      <c r="Y117" s="158" t="s">
        <v>657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1162</v>
      </c>
      <c r="BK117" s="17" t="s">
        <v>1162</v>
      </c>
      <c r="BL117" s="16"/>
      <c r="BM117" s="15" t="s">
        <v>683</v>
      </c>
      <c r="BN117" s="15" t="s">
        <v>704</v>
      </c>
      <c r="BO117" s="165" t="s">
        <v>775</v>
      </c>
      <c r="BP117" s="336" t="s">
        <v>1162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1163</v>
      </c>
      <c r="N118" s="204" t="s">
        <v>1164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954</v>
      </c>
      <c r="W118" s="173" t="s">
        <v>1165</v>
      </c>
      <c r="X118" s="218" t="s">
        <v>658</v>
      </c>
      <c r="Y118" s="158" t="s">
        <v>657</v>
      </c>
      <c r="Z118" s="158"/>
      <c r="AA118" s="84">
        <v>1</v>
      </c>
      <c r="AB118" s="71" t="s">
        <v>654</v>
      </c>
      <c r="AC118" s="71" t="s">
        <v>649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1166</v>
      </c>
      <c r="BK118" s="17" t="s">
        <v>1167</v>
      </c>
      <c r="BL118" s="16"/>
      <c r="BM118" s="15" t="s">
        <v>687</v>
      </c>
      <c r="BN118" s="15" t="s">
        <v>687</v>
      </c>
      <c r="BO118" s="165" t="s">
        <v>687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1008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1009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1010</v>
      </c>
      <c r="W119" s="324" t="s">
        <v>1168</v>
      </c>
      <c r="X119" s="218" t="s">
        <v>658</v>
      </c>
      <c r="Y119" s="158" t="s">
        <v>657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1169</v>
      </c>
      <c r="BK119" s="17" t="s">
        <v>1169</v>
      </c>
      <c r="BL119" s="16"/>
      <c r="BM119" s="15" t="s">
        <v>687</v>
      </c>
      <c r="BN119" s="15" t="s">
        <v>687</v>
      </c>
      <c r="BO119" s="165" t="s">
        <v>687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528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1010</v>
      </c>
      <c r="W120" s="173" t="s">
        <v>1170</v>
      </c>
      <c r="X120" s="218" t="s">
        <v>658</v>
      </c>
      <c r="Y120" s="158" t="s">
        <v>657</v>
      </c>
      <c r="Z120" s="158"/>
      <c r="AA120" s="217">
        <v>1</v>
      </c>
      <c r="AB120" s="71" t="s">
        <v>654</v>
      </c>
      <c r="AC120" s="71" t="s">
        <v>649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1171</v>
      </c>
      <c r="BK120" s="17" t="s">
        <v>1171</v>
      </c>
      <c r="BL120" s="16"/>
      <c r="BM120" s="15" t="s">
        <v>687</v>
      </c>
      <c r="BN120" s="15" t="s">
        <v>687</v>
      </c>
      <c r="BO120" s="165" t="s">
        <v>687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552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1010</v>
      </c>
      <c r="W121" s="173" t="s">
        <v>1172</v>
      </c>
      <c r="X121" s="218" t="s">
        <v>658</v>
      </c>
      <c r="Y121" s="158" t="s">
        <v>657</v>
      </c>
      <c r="Z121" s="158"/>
      <c r="AA121" s="217">
        <v>2</v>
      </c>
      <c r="AB121" s="71" t="s">
        <v>654</v>
      </c>
      <c r="AC121" s="71" t="s">
        <v>649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1173</v>
      </c>
      <c r="BK121" s="17" t="s">
        <v>1173</v>
      </c>
      <c r="BL121" s="16"/>
      <c r="BM121" s="15" t="s">
        <v>687</v>
      </c>
      <c r="BN121" s="15" t="s">
        <v>687</v>
      </c>
      <c r="BO121" s="165" t="s">
        <v>687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551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1010</v>
      </c>
      <c r="W122" s="173" t="s">
        <v>1174</v>
      </c>
      <c r="X122" s="218" t="s">
        <v>658</v>
      </c>
      <c r="Y122" s="158" t="s">
        <v>657</v>
      </c>
      <c r="Z122" s="158"/>
      <c r="AA122" s="217">
        <v>2</v>
      </c>
      <c r="AB122" s="71" t="s">
        <v>654</v>
      </c>
      <c r="AC122" s="71" t="s">
        <v>649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1175</v>
      </c>
      <c r="BK122" s="17" t="s">
        <v>1175</v>
      </c>
      <c r="BL122" s="16"/>
      <c r="BM122" s="15" t="s">
        <v>685</v>
      </c>
      <c r="BN122" s="15" t="s">
        <v>713</v>
      </c>
      <c r="BO122" s="165" t="s">
        <v>765</v>
      </c>
      <c r="BP122" s="17" t="s">
        <v>1176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556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1106</v>
      </c>
      <c r="W123" s="173" t="s">
        <v>1177</v>
      </c>
      <c r="X123" s="218" t="s">
        <v>667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1178</v>
      </c>
      <c r="BL123" s="16"/>
      <c r="BM123" s="15" t="s">
        <v>687</v>
      </c>
      <c r="BN123" s="15" t="s">
        <v>687</v>
      </c>
      <c r="BO123" s="165" t="s">
        <v>687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964</v>
      </c>
      <c r="W124" s="173" t="s">
        <v>1108</v>
      </c>
      <c r="X124" s="218" t="s">
        <v>663</v>
      </c>
      <c r="Y124" s="158" t="s">
        <v>666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1179</v>
      </c>
      <c r="BK124" s="17" t="s">
        <v>1180</v>
      </c>
      <c r="BL124" s="16"/>
      <c r="BM124" s="15" t="s">
        <v>687</v>
      </c>
      <c r="BN124" s="15" t="s">
        <v>687</v>
      </c>
      <c r="BO124" s="165" t="s">
        <v>687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1025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1026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1027</v>
      </c>
      <c r="W125" s="324" t="s">
        <v>1181</v>
      </c>
      <c r="X125" s="218" t="s">
        <v>658</v>
      </c>
      <c r="Y125" s="158" t="s">
        <v>657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1182</v>
      </c>
      <c r="BK125" s="17" t="s">
        <v>1183</v>
      </c>
      <c r="BL125" s="16"/>
      <c r="BM125" s="15" t="s">
        <v>687</v>
      </c>
      <c r="BN125" s="15" t="s">
        <v>687</v>
      </c>
      <c r="BO125" s="165" t="s">
        <v>687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952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1027</v>
      </c>
      <c r="W126" s="261" t="s">
        <v>1031</v>
      </c>
      <c r="X126" s="218" t="s">
        <v>658</v>
      </c>
      <c r="Y126" s="158" t="s">
        <v>657</v>
      </c>
      <c r="Z126" s="158"/>
      <c r="AA126" s="217">
        <v>1</v>
      </c>
      <c r="AB126" s="172" t="s">
        <v>654</v>
      </c>
      <c r="AC126" s="172" t="s">
        <v>649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1184</v>
      </c>
      <c r="BK126" s="17" t="s">
        <v>1183</v>
      </c>
      <c r="BL126" s="16"/>
      <c r="BM126" s="15" t="s">
        <v>687</v>
      </c>
      <c r="BN126" s="15" t="s">
        <v>687</v>
      </c>
      <c r="BO126" s="165" t="s">
        <v>687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539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952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1027</v>
      </c>
      <c r="W127" s="261" t="s">
        <v>1031</v>
      </c>
      <c r="X127" s="218" t="s">
        <v>658</v>
      </c>
      <c r="Y127" s="158" t="s">
        <v>657</v>
      </c>
      <c r="Z127" s="158"/>
      <c r="AA127" s="217" t="s">
        <v>1034</v>
      </c>
      <c r="AB127" s="172" t="s">
        <v>654</v>
      </c>
      <c r="AC127" s="172" t="s">
        <v>649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1182</v>
      </c>
      <c r="BK127" s="17" t="s">
        <v>1183</v>
      </c>
      <c r="BL127" s="16"/>
      <c r="BM127" s="15" t="s">
        <v>687</v>
      </c>
      <c r="BN127" s="15" t="s">
        <v>687</v>
      </c>
      <c r="BO127" s="165" t="s">
        <v>687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578</v>
      </c>
      <c r="E128" s="294">
        <v>46</v>
      </c>
      <c r="F128" s="172" t="s">
        <v>989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959</v>
      </c>
      <c r="W128" s="173" t="s">
        <v>929</v>
      </c>
      <c r="X128" s="218" t="s">
        <v>663</v>
      </c>
      <c r="Y128" s="158" t="s">
        <v>666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1185</v>
      </c>
      <c r="BK128" s="17" t="s">
        <v>1186</v>
      </c>
      <c r="BL128" s="16"/>
      <c r="BM128" s="15" t="s">
        <v>687</v>
      </c>
      <c r="BN128" s="15" t="s">
        <v>687</v>
      </c>
      <c r="BO128" s="165" t="s">
        <v>687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529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1187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1188</v>
      </c>
      <c r="N129" s="204" t="s">
        <v>1189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954</v>
      </c>
      <c r="W129" s="261" t="s">
        <v>955</v>
      </c>
      <c r="X129" s="218" t="s">
        <v>663</v>
      </c>
      <c r="Y129" s="158" t="s">
        <v>666</v>
      </c>
      <c r="Z129" s="158"/>
      <c r="AA129" s="217">
        <v>1</v>
      </c>
      <c r="AB129" s="71" t="s">
        <v>654</v>
      </c>
      <c r="AC129" s="71" t="s">
        <v>649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1190</v>
      </c>
      <c r="BK129" s="17" t="s">
        <v>1191</v>
      </c>
      <c r="BL129" s="16"/>
      <c r="BM129" s="15" t="s">
        <v>687</v>
      </c>
      <c r="BN129" s="15" t="s">
        <v>687</v>
      </c>
      <c r="BO129" s="165" t="s">
        <v>687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921</v>
      </c>
      <c r="W132" s="261" t="s">
        <v>932</v>
      </c>
      <c r="X132" s="218" t="s">
        <v>663</v>
      </c>
      <c r="Y132" s="158" t="s">
        <v>666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1192</v>
      </c>
      <c r="BK132" s="17" t="s">
        <v>1192</v>
      </c>
      <c r="BL132" s="16"/>
      <c r="BM132" s="15" t="s">
        <v>693</v>
      </c>
      <c r="BN132" s="15" t="s">
        <v>693</v>
      </c>
      <c r="BO132" s="165" t="s">
        <v>693</v>
      </c>
      <c r="BP132" s="17" t="s">
        <v>1192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634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921</v>
      </c>
      <c r="W133" s="261" t="s">
        <v>932</v>
      </c>
      <c r="X133" s="218" t="s">
        <v>663</v>
      </c>
      <c r="Y133" s="158" t="s">
        <v>666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1192</v>
      </c>
      <c r="BK133" s="17" t="s">
        <v>1192</v>
      </c>
      <c r="BL133" s="16"/>
      <c r="BM133" s="15" t="s">
        <v>693</v>
      </c>
      <c r="BN133" s="15" t="s">
        <v>693</v>
      </c>
      <c r="BO133" s="165" t="s">
        <v>693</v>
      </c>
      <c r="BP133" s="17" t="s">
        <v>1192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633</v>
      </c>
      <c r="E134" s="294">
        <v>79</v>
      </c>
      <c r="F134" s="172" t="s">
        <v>989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1102</v>
      </c>
      <c r="W134" s="173" t="s">
        <v>929</v>
      </c>
      <c r="X134" s="218" t="s">
        <v>663</v>
      </c>
      <c r="Y134" s="158" t="s">
        <v>666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1193</v>
      </c>
      <c r="BK134" s="17" t="s">
        <v>1193</v>
      </c>
      <c r="BL134" s="16"/>
      <c r="BM134" s="15" t="s">
        <v>693</v>
      </c>
      <c r="BN134" s="15" t="s">
        <v>693</v>
      </c>
      <c r="BO134" s="165" t="s">
        <v>693</v>
      </c>
      <c r="BP134" s="17" t="s">
        <v>1193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632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921</v>
      </c>
      <c r="W135" s="173" t="s">
        <v>1104</v>
      </c>
      <c r="X135" s="218" t="s">
        <v>663</v>
      </c>
      <c r="Y135" s="158" t="s">
        <v>666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1192</v>
      </c>
      <c r="BK135" s="17" t="s">
        <v>1192</v>
      </c>
      <c r="BL135" s="16"/>
      <c r="BM135" s="15" t="s">
        <v>683</v>
      </c>
      <c r="BN135" s="15" t="s">
        <v>713</v>
      </c>
      <c r="BO135" s="165" t="s">
        <v>776</v>
      </c>
      <c r="BP135" s="17" t="s">
        <v>1192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556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1020</v>
      </c>
      <c r="W136" s="173" t="s">
        <v>1194</v>
      </c>
      <c r="X136" s="218" t="s">
        <v>663</v>
      </c>
      <c r="Y136" s="158" t="s">
        <v>666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1195</v>
      </c>
      <c r="BK136" s="17" t="s">
        <v>1195</v>
      </c>
      <c r="BL136" s="16"/>
      <c r="BM136" s="15" t="s">
        <v>683</v>
      </c>
      <c r="BN136" s="15" t="s">
        <v>713</v>
      </c>
      <c r="BO136" s="165" t="s">
        <v>811</v>
      </c>
      <c r="BP136" s="17" t="s">
        <v>1195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529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1196</v>
      </c>
      <c r="I137" s="173" t="s">
        <v>951</v>
      </c>
      <c r="J137" s="217">
        <v>55</v>
      </c>
      <c r="K137" s="217">
        <v>135</v>
      </c>
      <c r="L137" s="84" t="s">
        <v>317</v>
      </c>
      <c r="M137" s="204" t="s">
        <v>1113</v>
      </c>
      <c r="N137" s="204" t="s">
        <v>1113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954</v>
      </c>
      <c r="W137" s="261" t="s">
        <v>955</v>
      </c>
      <c r="X137" s="218" t="s">
        <v>663</v>
      </c>
      <c r="Y137" s="158" t="s">
        <v>666</v>
      </c>
      <c r="Z137" s="158"/>
      <c r="AA137" s="217">
        <v>1</v>
      </c>
      <c r="AB137" s="71" t="s">
        <v>654</v>
      </c>
      <c r="AC137" s="71" t="s">
        <v>649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1197</v>
      </c>
      <c r="BK137" s="17" t="s">
        <v>1197</v>
      </c>
      <c r="BL137" s="16"/>
      <c r="BM137" s="15" t="s">
        <v>687</v>
      </c>
      <c r="BN137" s="15" t="s">
        <v>687</v>
      </c>
      <c r="BO137" s="165" t="s">
        <v>687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1078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1010</v>
      </c>
      <c r="W139" s="173" t="s">
        <v>1108</v>
      </c>
      <c r="X139" s="218" t="s">
        <v>663</v>
      </c>
      <c r="Y139" s="158" t="s">
        <v>666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1198</v>
      </c>
      <c r="BK139" s="17" t="s">
        <v>1198</v>
      </c>
      <c r="BL139" s="16"/>
      <c r="BM139" s="15" t="s">
        <v>687</v>
      </c>
      <c r="BN139" s="15" t="s">
        <v>687</v>
      </c>
      <c r="BO139" s="165" t="s">
        <v>687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568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1010</v>
      </c>
      <c r="W140" s="173" t="s">
        <v>1108</v>
      </c>
      <c r="X140" s="218" t="s">
        <v>663</v>
      </c>
      <c r="Y140" s="158" t="s">
        <v>666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1199</v>
      </c>
      <c r="BK140" s="17" t="s">
        <v>1199</v>
      </c>
      <c r="BL140" s="16"/>
      <c r="BM140" s="15" t="s">
        <v>683</v>
      </c>
      <c r="BN140" s="15" t="s">
        <v>713</v>
      </c>
      <c r="BO140" s="165" t="s">
        <v>776</v>
      </c>
      <c r="BP140" s="17" t="s">
        <v>1199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621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1010</v>
      </c>
      <c r="W141" s="173" t="s">
        <v>1108</v>
      </c>
      <c r="X141" s="218" t="s">
        <v>663</v>
      </c>
      <c r="Y141" s="158" t="s">
        <v>666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1198</v>
      </c>
      <c r="BK141" s="17" t="s">
        <v>1198</v>
      </c>
      <c r="BL141" s="16"/>
      <c r="BM141" s="15" t="s">
        <v>687</v>
      </c>
      <c r="BN141" s="15" t="s">
        <v>687</v>
      </c>
      <c r="BO141" s="165" t="s">
        <v>687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538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958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959</v>
      </c>
      <c r="W144" s="261" t="s">
        <v>1122</v>
      </c>
      <c r="X144" s="218" t="s">
        <v>658</v>
      </c>
      <c r="Y144" s="158" t="s">
        <v>657</v>
      </c>
      <c r="Z144" s="158"/>
      <c r="AA144" s="84">
        <v>1</v>
      </c>
      <c r="AB144" s="71" t="s">
        <v>654</v>
      </c>
      <c r="AC144" s="71" t="s">
        <v>649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1200</v>
      </c>
      <c r="BK144" s="17" t="s">
        <v>1200</v>
      </c>
      <c r="BL144" s="16"/>
      <c r="BM144" s="15" t="s">
        <v>687</v>
      </c>
      <c r="BN144" s="15" t="s">
        <v>687</v>
      </c>
      <c r="BO144" s="165" t="s">
        <v>687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583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959</v>
      </c>
      <c r="W145" s="173" t="s">
        <v>1126</v>
      </c>
      <c r="X145" s="218" t="s">
        <v>663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959</v>
      </c>
      <c r="W146" s="173" t="s">
        <v>1108</v>
      </c>
      <c r="X146" s="218" t="s">
        <v>663</v>
      </c>
      <c r="Y146" s="158" t="s">
        <v>666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1201</v>
      </c>
      <c r="BK146" s="17" t="s">
        <v>1201</v>
      </c>
      <c r="BL146" s="16"/>
      <c r="BM146" s="15" t="s">
        <v>693</v>
      </c>
      <c r="BN146" s="15" t="s">
        <v>693</v>
      </c>
      <c r="BO146" s="165"/>
      <c r="BP146" s="17" t="s">
        <v>1201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959</v>
      </c>
      <c r="W147" s="173" t="s">
        <v>1130</v>
      </c>
      <c r="X147" s="218" t="s">
        <v>663</v>
      </c>
      <c r="Y147" s="158" t="s">
        <v>666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1201</v>
      </c>
      <c r="BK147" s="17" t="s">
        <v>1201</v>
      </c>
      <c r="BL147" s="16"/>
      <c r="BM147" s="15" t="s">
        <v>693</v>
      </c>
      <c r="BN147" s="15" t="s">
        <v>693</v>
      </c>
      <c r="BO147" s="165"/>
      <c r="BP147" s="17" t="s">
        <v>1201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539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952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959</v>
      </c>
      <c r="W148" s="261" t="s">
        <v>978</v>
      </c>
      <c r="X148" s="218" t="s">
        <v>658</v>
      </c>
      <c r="Y148" s="158" t="s">
        <v>657</v>
      </c>
      <c r="Z148" s="158"/>
      <c r="AA148" s="217">
        <v>1</v>
      </c>
      <c r="AB148" s="172" t="s">
        <v>654</v>
      </c>
      <c r="AC148" s="172" t="s">
        <v>649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1202</v>
      </c>
      <c r="BK148" s="17" t="s">
        <v>1202</v>
      </c>
      <c r="BL148" s="16"/>
      <c r="BM148" s="15" t="s">
        <v>687</v>
      </c>
      <c r="BN148" s="15" t="s">
        <v>687</v>
      </c>
      <c r="BO148" s="165" t="s">
        <v>687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578</v>
      </c>
      <c r="E150" s="294">
        <v>46</v>
      </c>
      <c r="F150" s="172" t="s">
        <v>989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959</v>
      </c>
      <c r="W150" s="173" t="s">
        <v>929</v>
      </c>
      <c r="X150" s="218" t="s">
        <v>663</v>
      </c>
      <c r="Y150" s="158" t="s">
        <v>666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1203</v>
      </c>
      <c r="BK150" s="17" t="s">
        <v>1203</v>
      </c>
      <c r="BL150" s="16"/>
      <c r="BM150" s="15" t="s">
        <v>693</v>
      </c>
      <c r="BN150" s="15" t="s">
        <v>693</v>
      </c>
      <c r="BO150" s="165" t="s">
        <v>693</v>
      </c>
      <c r="BP150" s="17" t="s">
        <v>1203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984</v>
      </c>
      <c r="I151" s="173" t="s">
        <v>952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925</v>
      </c>
      <c r="W151" s="261" t="s">
        <v>1094</v>
      </c>
      <c r="X151" s="218" t="s">
        <v>663</v>
      </c>
      <c r="Y151" s="158" t="s">
        <v>666</v>
      </c>
      <c r="Z151" s="158"/>
      <c r="AA151" s="217">
        <v>1</v>
      </c>
      <c r="AB151" s="172" t="s">
        <v>654</v>
      </c>
      <c r="AC151" s="172" t="s">
        <v>649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1204</v>
      </c>
      <c r="BK151" s="17" t="s">
        <v>1204</v>
      </c>
      <c r="BL151" s="16"/>
      <c r="BM151" s="15" t="s">
        <v>679</v>
      </c>
      <c r="BN151" s="15" t="s">
        <v>710</v>
      </c>
      <c r="BO151" s="165" t="s">
        <v>768</v>
      </c>
      <c r="BP151" s="17" t="s">
        <v>1204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529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1038</v>
      </c>
      <c r="I154" s="173" t="s">
        <v>1205</v>
      </c>
      <c r="J154" s="217">
        <v>48</v>
      </c>
      <c r="K154" s="217">
        <v>158</v>
      </c>
      <c r="L154" s="84" t="s">
        <v>317</v>
      </c>
      <c r="M154" s="204" t="s">
        <v>1206</v>
      </c>
      <c r="N154" s="204" t="s">
        <v>1207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954</v>
      </c>
      <c r="W154" s="261" t="s">
        <v>955</v>
      </c>
      <c r="X154" s="218" t="s">
        <v>663</v>
      </c>
      <c r="Y154" s="158"/>
      <c r="Z154" s="158"/>
      <c r="AA154" s="217">
        <v>1</v>
      </c>
      <c r="AB154" s="71" t="s">
        <v>654</v>
      </c>
      <c r="AC154" s="71" t="s">
        <v>649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1208</v>
      </c>
      <c r="BK154" s="17" t="s">
        <v>1208</v>
      </c>
      <c r="BL154" s="16"/>
      <c r="BM154" s="15" t="s">
        <v>693</v>
      </c>
      <c r="BN154" s="15" t="s">
        <v>693</v>
      </c>
      <c r="BO154" s="165" t="s">
        <v>693</v>
      </c>
      <c r="BP154" s="17" t="s">
        <v>1208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578</v>
      </c>
      <c r="E155" s="294">
        <v>46</v>
      </c>
      <c r="F155" s="172" t="s">
        <v>989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959</v>
      </c>
      <c r="W155" s="173" t="s">
        <v>929</v>
      </c>
      <c r="X155" s="218" t="s">
        <v>663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1209</v>
      </c>
      <c r="BK155" s="17" t="s">
        <v>1209</v>
      </c>
      <c r="BL155" s="16"/>
      <c r="BM155" s="15" t="s">
        <v>693</v>
      </c>
      <c r="BN155" s="15" t="s">
        <v>693</v>
      </c>
      <c r="BO155" s="165" t="s">
        <v>693</v>
      </c>
      <c r="BP155" s="17" t="s">
        <v>1209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984</v>
      </c>
      <c r="I156" s="173" t="s">
        <v>952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925</v>
      </c>
      <c r="W156" s="261" t="s">
        <v>1094</v>
      </c>
      <c r="X156" s="218" t="s">
        <v>663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1210</v>
      </c>
      <c r="BK156" s="17" t="s">
        <v>1210</v>
      </c>
      <c r="BL156" s="16"/>
      <c r="BM156" s="15" t="s">
        <v>693</v>
      </c>
      <c r="BN156" s="15" t="s">
        <v>693</v>
      </c>
      <c r="BO156" s="165" t="s">
        <v>693</v>
      </c>
      <c r="BP156" s="17" t="s">
        <v>1210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1211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1212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946</v>
      </c>
      <c r="W158" s="345" t="s">
        <v>1213</v>
      </c>
      <c r="X158" s="346" t="s">
        <v>663</v>
      </c>
      <c r="Y158" s="158"/>
      <c r="Z158" s="347"/>
      <c r="AA158" s="84" t="s">
        <v>1214</v>
      </c>
      <c r="AB158" s="71" t="s">
        <v>660</v>
      </c>
      <c r="AC158" s="349" t="s">
        <v>649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1215</v>
      </c>
      <c r="BK158" s="17" t="s">
        <v>1215</v>
      </c>
      <c r="BL158" s="16"/>
      <c r="BM158" s="15" t="s">
        <v>687</v>
      </c>
      <c r="BN158" s="15" t="s">
        <v>687</v>
      </c>
      <c r="BO158" s="165" t="s">
        <v>687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536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921</v>
      </c>
      <c r="W159" s="261" t="s">
        <v>1093</v>
      </c>
      <c r="X159" s="218" t="s">
        <v>663</v>
      </c>
      <c r="Y159" s="158"/>
      <c r="Z159" s="158"/>
      <c r="AA159" s="217">
        <v>1</v>
      </c>
      <c r="AB159" s="71" t="s">
        <v>654</v>
      </c>
      <c r="AC159" s="71" t="s">
        <v>649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1216</v>
      </c>
      <c r="BK159" s="17" t="s">
        <v>1216</v>
      </c>
      <c r="BL159" s="16"/>
      <c r="BM159" s="15" t="s">
        <v>678</v>
      </c>
      <c r="BN159" s="15" t="s">
        <v>699</v>
      </c>
      <c r="BO159" s="165" t="s">
        <v>766</v>
      </c>
      <c r="BP159" s="17" t="s">
        <v>1216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925</v>
      </c>
      <c r="W160" s="261" t="s">
        <v>1094</v>
      </c>
      <c r="X160" s="218" t="s">
        <v>663</v>
      </c>
      <c r="Y160" s="158"/>
      <c r="Z160" s="158"/>
      <c r="AA160" s="217">
        <v>1</v>
      </c>
      <c r="AB160" s="71" t="s">
        <v>654</v>
      </c>
      <c r="AC160" s="71" t="s">
        <v>649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1217</v>
      </c>
      <c r="BK160" s="17" t="s">
        <v>1218</v>
      </c>
      <c r="BL160" s="16"/>
      <c r="BM160" s="15" t="s">
        <v>687</v>
      </c>
      <c r="BN160" s="15" t="s">
        <v>687</v>
      </c>
      <c r="BO160" s="165" t="s">
        <v>687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921</v>
      </c>
      <c r="W161" s="261" t="s">
        <v>932</v>
      </c>
      <c r="X161" s="218" t="s">
        <v>663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1219</v>
      </c>
      <c r="BK161" s="17" t="s">
        <v>1220</v>
      </c>
      <c r="BL161" s="16"/>
      <c r="BM161" s="15" t="s">
        <v>693</v>
      </c>
      <c r="BN161" s="15" t="s">
        <v>693</v>
      </c>
      <c r="BO161" s="165" t="s">
        <v>693</v>
      </c>
      <c r="BP161" s="336" t="s">
        <v>1221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634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921</v>
      </c>
      <c r="W162" s="261" t="s">
        <v>932</v>
      </c>
      <c r="X162" s="218" t="s">
        <v>663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1222</v>
      </c>
      <c r="BK162" s="17" t="s">
        <v>1222</v>
      </c>
      <c r="BL162" s="16"/>
      <c r="BM162" s="15" t="s">
        <v>683</v>
      </c>
      <c r="BN162" s="15" t="s">
        <v>713</v>
      </c>
      <c r="BO162" s="165" t="s">
        <v>765</v>
      </c>
      <c r="BP162" s="17" t="s">
        <v>1222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633</v>
      </c>
      <c r="E163" s="294">
        <v>79</v>
      </c>
      <c r="F163" s="172" t="s">
        <v>989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1102</v>
      </c>
      <c r="W163" s="173" t="s">
        <v>929</v>
      </c>
      <c r="X163" s="218" t="s">
        <v>663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1223</v>
      </c>
      <c r="BK163" s="17" t="s">
        <v>1223</v>
      </c>
      <c r="BL163" s="16"/>
      <c r="BM163" s="15" t="s">
        <v>683</v>
      </c>
      <c r="BN163" s="15" t="s">
        <v>713</v>
      </c>
      <c r="BO163" s="165" t="s">
        <v>826</v>
      </c>
      <c r="BP163" s="336" t="s">
        <v>1223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632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921</v>
      </c>
      <c r="W164" s="173" t="s">
        <v>1104</v>
      </c>
      <c r="X164" s="218" t="s">
        <v>663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1224</v>
      </c>
      <c r="BK164" s="17" t="s">
        <v>1224</v>
      </c>
      <c r="BL164" s="16"/>
      <c r="BM164" s="15" t="s">
        <v>683</v>
      </c>
      <c r="BN164" s="15" t="s">
        <v>713</v>
      </c>
      <c r="BO164" s="165" t="s">
        <v>826</v>
      </c>
      <c r="BP164" s="17" t="s">
        <v>1224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1225</v>
      </c>
      <c r="I165" s="173" t="s">
        <v>1145</v>
      </c>
      <c r="J165" s="217">
        <v>48</v>
      </c>
      <c r="K165" s="217">
        <v>146</v>
      </c>
      <c r="L165" s="84" t="s">
        <v>317</v>
      </c>
      <c r="M165" s="204" t="s">
        <v>1226</v>
      </c>
      <c r="N165" s="204" t="s">
        <v>1227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1228</v>
      </c>
      <c r="W165" s="173" t="s">
        <v>947</v>
      </c>
      <c r="X165" s="218" t="s">
        <v>663</v>
      </c>
      <c r="Y165" s="158"/>
      <c r="Z165" s="158"/>
      <c r="AA165" s="84">
        <v>1</v>
      </c>
      <c r="AB165" s="71" t="s">
        <v>654</v>
      </c>
      <c r="AC165" s="71" t="s">
        <v>649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1229</v>
      </c>
      <c r="BK165" s="17" t="s">
        <v>1230</v>
      </c>
      <c r="BL165" s="16"/>
      <c r="BM165" s="15" t="s">
        <v>693</v>
      </c>
      <c r="BN165" s="15" t="s">
        <v>693</v>
      </c>
      <c r="BO165" s="165" t="s">
        <v>693</v>
      </c>
      <c r="BP165" s="17" t="s">
        <v>1230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1231</v>
      </c>
      <c r="I167" s="173" t="s">
        <v>1232</v>
      </c>
      <c r="J167" s="217">
        <v>48</v>
      </c>
      <c r="K167" s="217">
        <v>102</v>
      </c>
      <c r="L167" s="84" t="s">
        <v>317</v>
      </c>
      <c r="M167" s="204" t="s">
        <v>1233</v>
      </c>
      <c r="N167" s="204" t="s">
        <v>1234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954</v>
      </c>
      <c r="W167" s="173" t="s">
        <v>1053</v>
      </c>
      <c r="X167" s="218" t="s">
        <v>658</v>
      </c>
      <c r="Y167" s="158"/>
      <c r="Z167" s="158"/>
      <c r="AA167" s="84">
        <v>1</v>
      </c>
      <c r="AB167" s="71" t="s">
        <v>654</v>
      </c>
      <c r="AC167" s="71" t="s">
        <v>649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1235</v>
      </c>
      <c r="BK167" s="17" t="s">
        <v>1235</v>
      </c>
      <c r="BL167" s="16"/>
      <c r="BM167" s="15" t="s">
        <v>687</v>
      </c>
      <c r="BN167" s="15" t="s">
        <v>687</v>
      </c>
      <c r="BO167" s="165" t="s">
        <v>687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556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1020</v>
      </c>
      <c r="W168" s="173" t="s">
        <v>1236</v>
      </c>
      <c r="X168" s="218" t="s">
        <v>663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990</v>
      </c>
      <c r="BK168" s="17" t="s">
        <v>1237</v>
      </c>
      <c r="BL168" s="16"/>
      <c r="BM168" s="15" t="s">
        <v>683</v>
      </c>
      <c r="BN168" s="15" t="s">
        <v>713</v>
      </c>
      <c r="BO168" s="165" t="s">
        <v>765</v>
      </c>
      <c r="BP168" s="17" t="s">
        <v>1237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937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934</v>
      </c>
      <c r="W169" s="173" t="s">
        <v>1238</v>
      </c>
      <c r="X169" s="218" t="s">
        <v>658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1239</v>
      </c>
      <c r="BK169" s="17" t="s">
        <v>1239</v>
      </c>
      <c r="BL169" s="16"/>
      <c r="BM169" s="15" t="s">
        <v>687</v>
      </c>
      <c r="BN169" s="15" t="s">
        <v>687</v>
      </c>
      <c r="BO169" s="165" t="s">
        <v>687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572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934</v>
      </c>
      <c r="W170" s="173" t="s">
        <v>1108</v>
      </c>
      <c r="X170" s="218" t="s">
        <v>658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1239</v>
      </c>
      <c r="BK170" s="17" t="s">
        <v>1239</v>
      </c>
      <c r="BL170" s="16"/>
      <c r="BM170" s="15" t="s">
        <v>687</v>
      </c>
      <c r="BN170" s="15" t="s">
        <v>687</v>
      </c>
      <c r="BO170" s="165" t="s">
        <v>687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934</v>
      </c>
      <c r="W171" s="173" t="s">
        <v>1108</v>
      </c>
      <c r="X171" s="218" t="s">
        <v>658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1239</v>
      </c>
      <c r="BK171" s="17" t="s">
        <v>1239</v>
      </c>
      <c r="BL171" s="16"/>
      <c r="BM171" s="359" t="s">
        <v>689</v>
      </c>
      <c r="BN171" s="15" t="s">
        <v>706</v>
      </c>
      <c r="BO171" s="165" t="s">
        <v>780</v>
      </c>
      <c r="BP171" s="360" t="s">
        <v>1240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558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934</v>
      </c>
      <c r="W172" s="173" t="s">
        <v>1108</v>
      </c>
      <c r="X172" s="218" t="s">
        <v>658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1239</v>
      </c>
      <c r="BK172" s="17" t="s">
        <v>1239</v>
      </c>
      <c r="BL172" s="16"/>
      <c r="BM172" s="359" t="s">
        <v>689</v>
      </c>
      <c r="BN172" s="15" t="s">
        <v>706</v>
      </c>
      <c r="BO172" s="165" t="s">
        <v>780</v>
      </c>
      <c r="BP172" s="360" t="s">
        <v>1240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573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934</v>
      </c>
      <c r="W173" s="173" t="s">
        <v>1108</v>
      </c>
      <c r="X173" s="218" t="s">
        <v>658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1239</v>
      </c>
      <c r="BK173" s="17" t="s">
        <v>1239</v>
      </c>
      <c r="BL173" s="16"/>
      <c r="BM173" s="359" t="s">
        <v>689</v>
      </c>
      <c r="BN173" s="15" t="s">
        <v>706</v>
      </c>
      <c r="BO173" s="165" t="s">
        <v>780</v>
      </c>
      <c r="BP173" s="17" t="s">
        <v>1241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621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934</v>
      </c>
      <c r="W174" s="173" t="s">
        <v>1108</v>
      </c>
      <c r="X174" s="218" t="s">
        <v>658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1239</v>
      </c>
      <c r="BK174" s="17" t="s">
        <v>1239</v>
      </c>
      <c r="BL174" s="16"/>
      <c r="BM174" s="359" t="s">
        <v>689</v>
      </c>
      <c r="BN174" s="15" t="s">
        <v>706</v>
      </c>
      <c r="BO174" s="165" t="s">
        <v>780</v>
      </c>
      <c r="BP174" s="17" t="s">
        <v>1241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569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934</v>
      </c>
      <c r="W175" s="173" t="s">
        <v>1108</v>
      </c>
      <c r="X175" s="218" t="s">
        <v>658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1239</v>
      </c>
      <c r="BK175" s="17" t="s">
        <v>1239</v>
      </c>
      <c r="BL175" s="16"/>
      <c r="BM175" s="15" t="s">
        <v>687</v>
      </c>
      <c r="BN175" s="15" t="s">
        <v>687</v>
      </c>
      <c r="BO175" s="165" t="s">
        <v>687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538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958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959</v>
      </c>
      <c r="W178" s="261" t="s">
        <v>1122</v>
      </c>
      <c r="X178" s="218" t="s">
        <v>658</v>
      </c>
      <c r="Y178" s="158"/>
      <c r="Z178" s="158"/>
      <c r="AA178" s="84">
        <v>1</v>
      </c>
      <c r="AB178" s="71" t="s">
        <v>654</v>
      </c>
      <c r="AC178" s="71" t="s">
        <v>649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1242</v>
      </c>
      <c r="BK178" s="17" t="s">
        <v>1242</v>
      </c>
      <c r="BL178" s="16"/>
      <c r="BM178" s="15" t="s">
        <v>687</v>
      </c>
      <c r="BN178" s="15" t="s">
        <v>687</v>
      </c>
      <c r="BO178" s="165" t="s">
        <v>687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583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959</v>
      </c>
      <c r="W179" s="173" t="s">
        <v>1126</v>
      </c>
      <c r="X179" s="218" t="s">
        <v>663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990</v>
      </c>
      <c r="BK179" s="17" t="s">
        <v>1243</v>
      </c>
      <c r="BL179" s="16"/>
      <c r="BM179" s="15" t="s">
        <v>693</v>
      </c>
      <c r="BN179" s="15" t="s">
        <v>693</v>
      </c>
      <c r="BO179" s="165" t="s">
        <v>693</v>
      </c>
      <c r="BP179" s="17" t="s">
        <v>1243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959</v>
      </c>
      <c r="W180" s="173" t="s">
        <v>1108</v>
      </c>
      <c r="X180" s="218" t="s">
        <v>663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990</v>
      </c>
      <c r="BK180" s="17" t="s">
        <v>1244</v>
      </c>
      <c r="BL180" s="16"/>
      <c r="BM180" s="15" t="s">
        <v>683</v>
      </c>
      <c r="BN180" s="15" t="s">
        <v>713</v>
      </c>
      <c r="BO180" s="165" t="s">
        <v>765</v>
      </c>
      <c r="BP180" s="17" t="s">
        <v>1244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959</v>
      </c>
      <c r="W181" s="173" t="s">
        <v>1130</v>
      </c>
      <c r="X181" s="218" t="s">
        <v>663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5" t="s">
        <v>693</v>
      </c>
      <c r="BN181" s="15" t="s">
        <v>693</v>
      </c>
      <c r="BO181" s="165" t="s">
        <v>693</v>
      </c>
      <c r="BP181" s="17" t="s">
        <v>1244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578</v>
      </c>
      <c r="E182" s="294">
        <v>46</v>
      </c>
      <c r="F182" s="172" t="s">
        <v>989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959</v>
      </c>
      <c r="W182" s="173" t="s">
        <v>929</v>
      </c>
      <c r="X182" s="218" t="s">
        <v>663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990</v>
      </c>
      <c r="BK182" s="17" t="s">
        <v>1246</v>
      </c>
      <c r="BL182" s="16"/>
      <c r="BM182" s="15" t="s">
        <v>693</v>
      </c>
      <c r="BN182" s="15" t="s">
        <v>693</v>
      </c>
      <c r="BO182" s="165" t="s">
        <v>693</v>
      </c>
      <c r="BP182" s="336" t="s">
        <v>1246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984</v>
      </c>
      <c r="I183" s="173" t="s">
        <v>952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925</v>
      </c>
      <c r="W183" s="261" t="s">
        <v>1094</v>
      </c>
      <c r="X183" s="218" t="s">
        <v>663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1247</v>
      </c>
      <c r="BK183" s="17" t="s">
        <v>1247</v>
      </c>
      <c r="BL183" s="16"/>
      <c r="BM183" s="15" t="s">
        <v>679</v>
      </c>
      <c r="BN183" s="15" t="s">
        <v>710</v>
      </c>
      <c r="BO183" s="165" t="s">
        <v>768</v>
      </c>
      <c r="BP183" s="17" t="s">
        <v>1248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529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1044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954</v>
      </c>
      <c r="W184" s="261" t="s">
        <v>955</v>
      </c>
      <c r="X184" s="218" t="s">
        <v>663</v>
      </c>
      <c r="Y184" s="158"/>
      <c r="Z184" s="158"/>
      <c r="AA184" s="217">
        <v>1</v>
      </c>
      <c r="AB184" s="71" t="s">
        <v>654</v>
      </c>
      <c r="AC184" s="71" t="s">
        <v>649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1249</v>
      </c>
      <c r="BK184" s="17" t="s">
        <v>1249</v>
      </c>
      <c r="BL184" s="16"/>
      <c r="BM184" s="15" t="s">
        <v>687</v>
      </c>
      <c r="BN184" s="15" t="s">
        <v>687</v>
      </c>
      <c r="BO184" s="165" t="s">
        <v>687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536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921</v>
      </c>
      <c r="W187" s="261" t="s">
        <v>1250</v>
      </c>
      <c r="X187" s="218" t="s">
        <v>663</v>
      </c>
      <c r="Y187" s="158"/>
      <c r="Z187" s="158"/>
      <c r="AA187" s="217">
        <v>1</v>
      </c>
      <c r="AB187" s="71" t="s">
        <v>665</v>
      </c>
      <c r="AC187" s="71" t="s">
        <v>661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925</v>
      </c>
      <c r="W188" s="261" t="s">
        <v>1094</v>
      </c>
      <c r="X188" s="218" t="s">
        <v>658</v>
      </c>
      <c r="Y188" s="158" t="s">
        <v>666</v>
      </c>
      <c r="Z188" s="158"/>
      <c r="AA188" s="217">
        <v>1</v>
      </c>
      <c r="AB188" s="71" t="s">
        <v>654</v>
      </c>
      <c r="AC188" s="71" t="s">
        <v>649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1251</v>
      </c>
      <c r="BK188" s="17" t="s">
        <v>1252</v>
      </c>
      <c r="BL188" s="16"/>
      <c r="BM188" s="15" t="s">
        <v>687</v>
      </c>
      <c r="BN188" s="15" t="s">
        <v>687</v>
      </c>
      <c r="BO188" s="165" t="s">
        <v>687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1253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921</v>
      </c>
      <c r="W189" s="261" t="s">
        <v>932</v>
      </c>
      <c r="X189" s="218" t="s">
        <v>663</v>
      </c>
      <c r="Y189" s="158" t="s">
        <v>666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1254</v>
      </c>
      <c r="BK189" s="17" t="s">
        <v>1254</v>
      </c>
      <c r="BL189" s="16"/>
      <c r="BM189" s="15" t="s">
        <v>689</v>
      </c>
      <c r="BN189" s="15" t="s">
        <v>714</v>
      </c>
      <c r="BO189" s="165" t="s">
        <v>714</v>
      </c>
      <c r="BP189" s="17" t="s">
        <v>1254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921</v>
      </c>
      <c r="W190" s="261" t="s">
        <v>932</v>
      </c>
      <c r="X190" s="218" t="s">
        <v>663</v>
      </c>
      <c r="Y190" s="158" t="s">
        <v>666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969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1254</v>
      </c>
      <c r="BK190" s="17" t="s">
        <v>1254</v>
      </c>
      <c r="BL190" s="16"/>
      <c r="BM190" s="15" t="s">
        <v>689</v>
      </c>
      <c r="BN190" s="15" t="s">
        <v>714</v>
      </c>
      <c r="BO190" s="165" t="s">
        <v>714</v>
      </c>
      <c r="BP190" s="17" t="s">
        <v>1254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634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921</v>
      </c>
      <c r="W191" s="261" t="s">
        <v>932</v>
      </c>
      <c r="X191" s="218" t="s">
        <v>663</v>
      </c>
      <c r="Y191" s="158" t="s">
        <v>666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1255</v>
      </c>
      <c r="BK191" s="17" t="s">
        <v>1256</v>
      </c>
      <c r="BL191" s="16"/>
      <c r="BM191" s="15" t="s">
        <v>683</v>
      </c>
      <c r="BN191" s="15" t="s">
        <v>713</v>
      </c>
      <c r="BO191" s="165" t="s">
        <v>765</v>
      </c>
      <c r="BP191" s="17" t="s">
        <v>1256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632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921</v>
      </c>
      <c r="W192" s="173" t="s">
        <v>1104</v>
      </c>
      <c r="X192" s="218" t="s">
        <v>663</v>
      </c>
      <c r="Y192" s="158" t="s">
        <v>666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1257</v>
      </c>
      <c r="BK192" s="17" t="s">
        <v>1254</v>
      </c>
      <c r="BL192" s="16"/>
      <c r="BM192" s="15" t="s">
        <v>689</v>
      </c>
      <c r="BN192" s="15" t="s">
        <v>714</v>
      </c>
      <c r="BO192" s="165" t="s">
        <v>714</v>
      </c>
      <c r="BP192" s="17" t="s">
        <v>1254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572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934</v>
      </c>
      <c r="W195" s="173" t="s">
        <v>1108</v>
      </c>
      <c r="X195" s="218" t="s">
        <v>663</v>
      </c>
      <c r="Y195" s="158" t="s">
        <v>666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1258</v>
      </c>
      <c r="BK195" s="17" t="s">
        <v>1254</v>
      </c>
      <c r="BL195" s="16"/>
      <c r="BM195" s="15" t="s">
        <v>689</v>
      </c>
      <c r="BN195" s="15" t="s">
        <v>714</v>
      </c>
      <c r="BO195" s="165" t="s">
        <v>714</v>
      </c>
      <c r="BP195" s="17" t="s">
        <v>1254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934</v>
      </c>
      <c r="W196" s="173" t="s">
        <v>1108</v>
      </c>
      <c r="X196" s="218" t="s">
        <v>663</v>
      </c>
      <c r="Y196" s="158" t="s">
        <v>666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1258</v>
      </c>
      <c r="BK196" s="17" t="s">
        <v>1254</v>
      </c>
      <c r="BL196" s="16"/>
      <c r="BM196" s="15" t="s">
        <v>689</v>
      </c>
      <c r="BN196" s="15" t="s">
        <v>714</v>
      </c>
      <c r="BO196" s="165" t="s">
        <v>714</v>
      </c>
      <c r="BP196" s="17" t="s">
        <v>1254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621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934</v>
      </c>
      <c r="W197" s="173" t="s">
        <v>1108</v>
      </c>
      <c r="X197" s="218" t="s">
        <v>663</v>
      </c>
      <c r="Y197" s="158" t="s">
        <v>666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1258</v>
      </c>
      <c r="BK197" s="17" t="s">
        <v>1254</v>
      </c>
      <c r="BL197" s="16"/>
      <c r="BM197" s="15" t="s">
        <v>689</v>
      </c>
      <c r="BN197" s="15" t="s">
        <v>714</v>
      </c>
      <c r="BO197" s="165" t="s">
        <v>714</v>
      </c>
      <c r="BP197" s="17" t="s">
        <v>1254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558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934</v>
      </c>
      <c r="W198" s="173" t="s">
        <v>1108</v>
      </c>
      <c r="X198" s="218" t="s">
        <v>663</v>
      </c>
      <c r="Y198" s="158" t="s">
        <v>666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1258</v>
      </c>
      <c r="BK198" s="17" t="s">
        <v>1254</v>
      </c>
      <c r="BL198" s="16"/>
      <c r="BM198" s="15" t="s">
        <v>689</v>
      </c>
      <c r="BN198" s="15" t="s">
        <v>714</v>
      </c>
      <c r="BO198" s="165" t="s">
        <v>714</v>
      </c>
      <c r="BP198" s="17" t="s">
        <v>1254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556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1119</v>
      </c>
      <c r="W199" s="173" t="s">
        <v>996</v>
      </c>
      <c r="X199" s="218" t="s">
        <v>663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1259</v>
      </c>
      <c r="BK199" s="17" t="s">
        <v>1260</v>
      </c>
      <c r="BL199" s="16"/>
      <c r="BM199" s="15" t="s">
        <v>687</v>
      </c>
      <c r="BN199" s="15" t="s">
        <v>687</v>
      </c>
      <c r="BO199" s="165" t="s">
        <v>687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ZRB46000</v>
      </c>
      <c r="B200" s="171">
        <v>46000</v>
      </c>
      <c r="C200" s="8">
        <f>IF(BS_CONTROLE[[#This Row],[DATA]]="","",WEEKNUM(BS_CONTROLE[[#This Row],[DATA]]))</f>
        <v>50</v>
      </c>
      <c r="D200" s="52" t="s">
        <v>346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1261</v>
      </c>
      <c r="W200" s="173" t="s">
        <v>1262</v>
      </c>
      <c r="X200" s="218" t="s">
        <v>658</v>
      </c>
      <c r="Y200" s="158" t="s">
        <v>662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1263</v>
      </c>
      <c r="BK200" s="17" t="s">
        <v>1263</v>
      </c>
      <c r="BL200" s="16"/>
      <c r="BM200" s="15" t="s">
        <v>682</v>
      </c>
      <c r="BN200" s="15" t="s">
        <v>703</v>
      </c>
      <c r="BO200" s="165" t="s">
        <v>802</v>
      </c>
      <c r="BP200" s="17" t="s">
        <v>1264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568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1010</v>
      </c>
      <c r="W201" s="173" t="s">
        <v>1108</v>
      </c>
      <c r="X201" s="218" t="s">
        <v>663</v>
      </c>
      <c r="Y201" s="158" t="s">
        <v>666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1257</v>
      </c>
      <c r="BK201" s="17" t="s">
        <v>1254</v>
      </c>
      <c r="BL201" s="16"/>
      <c r="BM201" s="15" t="s">
        <v>689</v>
      </c>
      <c r="BN201" s="15" t="s">
        <v>714</v>
      </c>
      <c r="BO201" s="165" t="s">
        <v>714</v>
      </c>
      <c r="BP201" s="17" t="s">
        <v>1254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621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1010</v>
      </c>
      <c r="W202" s="173" t="s">
        <v>1108</v>
      </c>
      <c r="X202" s="218" t="s">
        <v>663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558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1010</v>
      </c>
      <c r="W203" s="173" t="s">
        <v>1108</v>
      </c>
      <c r="X203" s="218" t="s">
        <v>663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1265</v>
      </c>
      <c r="W205" s="173" t="s">
        <v>1266</v>
      </c>
      <c r="X205" s="218" t="s">
        <v>663</v>
      </c>
      <c r="Y205" s="158" t="s">
        <v>666</v>
      </c>
      <c r="Z205" s="158"/>
      <c r="AA205" s="84">
        <v>2</v>
      </c>
      <c r="AB205" s="71" t="s">
        <v>654</v>
      </c>
      <c r="AC205" s="71" t="s">
        <v>649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1267</v>
      </c>
      <c r="BK205" s="17" t="s">
        <v>1268</v>
      </c>
      <c r="BL205" s="16"/>
      <c r="BM205" s="15" t="s">
        <v>687</v>
      </c>
      <c r="BN205" s="15" t="s">
        <v>687</v>
      </c>
      <c r="BO205" s="165" t="s">
        <v>687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538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958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959</v>
      </c>
      <c r="W206" s="261" t="s">
        <v>1269</v>
      </c>
      <c r="X206" s="218" t="s">
        <v>663</v>
      </c>
      <c r="Y206" s="158" t="s">
        <v>666</v>
      </c>
      <c r="Z206" s="158"/>
      <c r="AA206" s="84">
        <v>1</v>
      </c>
      <c r="AB206" s="71" t="s">
        <v>654</v>
      </c>
      <c r="AC206" s="71" t="s">
        <v>649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1270</v>
      </c>
      <c r="BK206" s="17" t="s">
        <v>1270</v>
      </c>
      <c r="BL206" s="16"/>
      <c r="BM206" s="15" t="s">
        <v>687</v>
      </c>
      <c r="BN206" s="15" t="s">
        <v>687</v>
      </c>
      <c r="BO206" s="165" t="s">
        <v>687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583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959</v>
      </c>
      <c r="W207" s="173" t="s">
        <v>1126</v>
      </c>
      <c r="X207" s="218" t="s">
        <v>663</v>
      </c>
      <c r="Y207" s="158" t="s">
        <v>666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1254</v>
      </c>
      <c r="BK207" s="17" t="s">
        <v>1254</v>
      </c>
      <c r="BL207" s="16"/>
      <c r="BM207" s="15" t="s">
        <v>689</v>
      </c>
      <c r="BN207" s="15" t="s">
        <v>714</v>
      </c>
      <c r="BO207" s="165" t="s">
        <v>714</v>
      </c>
      <c r="BP207" s="17" t="s">
        <v>1254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647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959</v>
      </c>
      <c r="W208" s="173" t="s">
        <v>996</v>
      </c>
      <c r="X208" s="218" t="s">
        <v>663</v>
      </c>
      <c r="Y208" s="158" t="s">
        <v>666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1271</v>
      </c>
      <c r="BK208" s="17" t="s">
        <v>1272</v>
      </c>
      <c r="BL208" s="16"/>
      <c r="BM208" s="15" t="s">
        <v>683</v>
      </c>
      <c r="BN208" s="15" t="s">
        <v>713</v>
      </c>
      <c r="BO208" s="165" t="s">
        <v>765</v>
      </c>
      <c r="BP208" s="336" t="s">
        <v>1273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959</v>
      </c>
      <c r="W209" s="173" t="s">
        <v>996</v>
      </c>
      <c r="X209" s="218" t="s">
        <v>663</v>
      </c>
      <c r="Y209" s="158" t="s">
        <v>666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1274</v>
      </c>
      <c r="BK209" s="17" t="s">
        <v>1275</v>
      </c>
      <c r="BL209" s="16"/>
      <c r="BM209" s="15" t="s">
        <v>693</v>
      </c>
      <c r="BN209" s="15" t="s">
        <v>693</v>
      </c>
      <c r="BO209" s="15" t="s">
        <v>693</v>
      </c>
      <c r="BP209" s="17" t="s">
        <v>1275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959</v>
      </c>
      <c r="W210" s="173" t="s">
        <v>1108</v>
      </c>
      <c r="X210" s="218" t="s">
        <v>663</v>
      </c>
      <c r="Y210" s="158" t="s">
        <v>666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1276</v>
      </c>
      <c r="BK210" s="17" t="s">
        <v>1277</v>
      </c>
      <c r="BL210" s="16"/>
      <c r="BM210" s="15" t="s">
        <v>683</v>
      </c>
      <c r="BN210" s="15" t="s">
        <v>713</v>
      </c>
      <c r="BO210" s="165" t="s">
        <v>823</v>
      </c>
      <c r="BP210" s="17" t="s">
        <v>1278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529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1039</v>
      </c>
      <c r="N211" s="204" t="s">
        <v>1040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954</v>
      </c>
      <c r="W211" s="261" t="s">
        <v>1279</v>
      </c>
      <c r="X211" s="218" t="s">
        <v>663</v>
      </c>
      <c r="Y211" s="158" t="s">
        <v>666</v>
      </c>
      <c r="Z211" s="158"/>
      <c r="AA211" s="217">
        <v>1</v>
      </c>
      <c r="AB211" s="71" t="s">
        <v>654</v>
      </c>
      <c r="AC211" s="71" t="s">
        <v>649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1280</v>
      </c>
      <c r="BK211" s="17" t="s">
        <v>1280</v>
      </c>
      <c r="BL211" s="16"/>
      <c r="BM211" s="15" t="s">
        <v>687</v>
      </c>
      <c r="BN211" s="15" t="s">
        <v>687</v>
      </c>
      <c r="BO211" s="165" t="s">
        <v>687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539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952</v>
      </c>
      <c r="J212" s="217">
        <v>54</v>
      </c>
      <c r="K212" s="217">
        <v>83.7</v>
      </c>
      <c r="L212" s="217" t="s">
        <v>317</v>
      </c>
      <c r="M212" s="217" t="s">
        <v>977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959</v>
      </c>
      <c r="W212" s="261" t="s">
        <v>960</v>
      </c>
      <c r="X212" s="218" t="s">
        <v>663</v>
      </c>
      <c r="Y212" s="158" t="s">
        <v>666</v>
      </c>
      <c r="Z212" s="158"/>
      <c r="AA212" s="217">
        <v>1</v>
      </c>
      <c r="AB212" s="172" t="s">
        <v>654</v>
      </c>
      <c r="AC212" s="172" t="s">
        <v>649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1281</v>
      </c>
      <c r="BK212" s="17" t="s">
        <v>1282</v>
      </c>
      <c r="BL212" s="16"/>
      <c r="BM212" s="15" t="s">
        <v>687</v>
      </c>
      <c r="BN212" s="15" t="s">
        <v>687</v>
      </c>
      <c r="BO212" s="165" t="s">
        <v>687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569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959</v>
      </c>
      <c r="W213" s="173" t="s">
        <v>1283</v>
      </c>
      <c r="X213" s="218" t="s">
        <v>663</v>
      </c>
      <c r="Y213" s="158" t="s">
        <v>666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1284</v>
      </c>
      <c r="BK213" s="17" t="s">
        <v>1285</v>
      </c>
      <c r="BL213" s="16"/>
      <c r="BM213" s="15" t="s">
        <v>687</v>
      </c>
      <c r="BN213" s="15" t="s">
        <v>687</v>
      </c>
      <c r="BO213" s="165" t="s">
        <v>687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578</v>
      </c>
      <c r="E214" s="294">
        <v>46</v>
      </c>
      <c r="F214" s="172" t="s">
        <v>989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959</v>
      </c>
      <c r="W214" s="173" t="s">
        <v>929</v>
      </c>
      <c r="X214" s="218" t="s">
        <v>663</v>
      </c>
      <c r="Y214" s="158" t="s">
        <v>666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1286</v>
      </c>
      <c r="BK214" s="17" t="s">
        <v>1287</v>
      </c>
      <c r="BL214" s="16"/>
      <c r="BM214" s="15" t="s">
        <v>693</v>
      </c>
      <c r="BN214" s="15" t="s">
        <v>693</v>
      </c>
      <c r="BO214" s="165" t="s">
        <v>693</v>
      </c>
      <c r="BP214" s="17" t="s">
        <v>1287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984</v>
      </c>
      <c r="I215" s="173" t="s">
        <v>952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925</v>
      </c>
      <c r="W215" s="261" t="s">
        <v>1094</v>
      </c>
      <c r="X215" s="218" t="s">
        <v>663</v>
      </c>
      <c r="Y215" s="158" t="s">
        <v>666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1288</v>
      </c>
      <c r="BK215" s="17" t="s">
        <v>1289</v>
      </c>
      <c r="BL215" s="16"/>
      <c r="BM215" s="15" t="s">
        <v>693</v>
      </c>
      <c r="BN215" s="15" t="s">
        <v>693</v>
      </c>
      <c r="BO215" s="165" t="s">
        <v>693</v>
      </c>
      <c r="BP215" s="17" t="s">
        <v>1289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536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921</v>
      </c>
      <c r="W218" s="261" t="s">
        <v>1290</v>
      </c>
      <c r="X218" s="218" t="s">
        <v>663</v>
      </c>
      <c r="Y218" s="158"/>
      <c r="Z218" s="158"/>
      <c r="AA218" s="217">
        <v>1</v>
      </c>
      <c r="AB218" s="71" t="s">
        <v>665</v>
      </c>
      <c r="AC218" s="71" t="s">
        <v>661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1291</v>
      </c>
      <c r="BK218" s="17" t="s">
        <v>1292</v>
      </c>
      <c r="BL218" s="16"/>
      <c r="BM218" s="15" t="s">
        <v>681</v>
      </c>
      <c r="BN218" s="15" t="s">
        <v>702</v>
      </c>
      <c r="BO218" s="165" t="s">
        <v>771</v>
      </c>
      <c r="BP218" s="17" t="s">
        <v>1292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1253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921</v>
      </c>
      <c r="W219" s="261" t="s">
        <v>932</v>
      </c>
      <c r="X219" s="218" t="s">
        <v>663</v>
      </c>
      <c r="Y219" s="158"/>
      <c r="Z219" s="158"/>
      <c r="AA219" s="217" t="s">
        <v>317</v>
      </c>
      <c r="AB219" s="71" t="s">
        <v>654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990</v>
      </c>
      <c r="BK219" s="17" t="s">
        <v>1293</v>
      </c>
      <c r="BL219" s="16"/>
      <c r="BM219" s="15" t="s">
        <v>683</v>
      </c>
      <c r="BN219" s="15" t="s">
        <v>713</v>
      </c>
      <c r="BO219" s="165" t="s">
        <v>765</v>
      </c>
      <c r="BP219" s="17" t="s">
        <v>1293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925</v>
      </c>
      <c r="W220" s="261" t="s">
        <v>1094</v>
      </c>
      <c r="X220" s="218" t="s">
        <v>663</v>
      </c>
      <c r="Y220" s="158"/>
      <c r="Z220" s="158"/>
      <c r="AA220" s="217">
        <v>1</v>
      </c>
      <c r="AB220" s="71" t="s">
        <v>654</v>
      </c>
      <c r="AC220" s="71" t="s">
        <v>649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1042</v>
      </c>
      <c r="BK220" s="17" t="s">
        <v>1294</v>
      </c>
      <c r="BL220" s="16"/>
      <c r="BM220" s="15" t="s">
        <v>679</v>
      </c>
      <c r="BN220" s="15" t="s">
        <v>710</v>
      </c>
      <c r="BO220" s="165" t="s">
        <v>768</v>
      </c>
      <c r="BP220" s="17" t="s">
        <v>1294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921</v>
      </c>
      <c r="W221" s="261" t="s">
        <v>932</v>
      </c>
      <c r="X221" s="218" t="s">
        <v>663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990</v>
      </c>
      <c r="BK221" s="17" t="s">
        <v>1295</v>
      </c>
      <c r="BL221" s="16"/>
      <c r="BM221" s="15" t="s">
        <v>683</v>
      </c>
      <c r="BN221" s="15" t="s">
        <v>713</v>
      </c>
      <c r="BO221" s="165" t="s">
        <v>765</v>
      </c>
      <c r="BP221" s="17" t="s">
        <v>1295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632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921</v>
      </c>
      <c r="W222" s="173" t="s">
        <v>1104</v>
      </c>
      <c r="X222" s="218" t="s">
        <v>663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1296</v>
      </c>
      <c r="BK222" s="17" t="s">
        <v>1296</v>
      </c>
      <c r="BL222" s="16"/>
      <c r="BM222" s="15" t="s">
        <v>689</v>
      </c>
      <c r="BN222" s="15" t="s">
        <v>714</v>
      </c>
      <c r="BO222" s="165" t="s">
        <v>714</v>
      </c>
      <c r="BP222" s="17" t="s">
        <v>1296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632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921</v>
      </c>
      <c r="W223" s="173" t="s">
        <v>1297</v>
      </c>
      <c r="X223" s="218" t="s">
        <v>667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1298</v>
      </c>
      <c r="BK223" s="17" t="s">
        <v>1299</v>
      </c>
      <c r="BL223" s="16"/>
      <c r="BM223" s="15" t="s">
        <v>687</v>
      </c>
      <c r="BN223" s="15" t="s">
        <v>687</v>
      </c>
      <c r="BO223" s="165" t="s">
        <v>687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1225</v>
      </c>
      <c r="I224" s="173" t="s">
        <v>1146</v>
      </c>
      <c r="J224" s="217">
        <v>48</v>
      </c>
      <c r="K224" s="217">
        <v>146</v>
      </c>
      <c r="L224" s="84" t="s">
        <v>317</v>
      </c>
      <c r="M224" s="204" t="s">
        <v>1300</v>
      </c>
      <c r="N224" s="204" t="s">
        <v>1301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1228</v>
      </c>
      <c r="W224" s="173" t="s">
        <v>947</v>
      </c>
      <c r="X224" s="218" t="s">
        <v>663</v>
      </c>
      <c r="Y224" s="158"/>
      <c r="Z224" s="158"/>
      <c r="AA224" s="84">
        <v>1</v>
      </c>
      <c r="AB224" s="71" t="s">
        <v>654</v>
      </c>
      <c r="AC224" s="71" t="s">
        <v>649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1302</v>
      </c>
      <c r="BK224" s="17" t="s">
        <v>1303</v>
      </c>
      <c r="BL224" s="16"/>
      <c r="BM224" s="15" t="s">
        <v>687</v>
      </c>
      <c r="BN224" s="15" t="s">
        <v>687</v>
      </c>
      <c r="BO224" s="165" t="s">
        <v>687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581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934</v>
      </c>
      <c r="W225" s="173" t="s">
        <v>996</v>
      </c>
      <c r="X225" s="218" t="s">
        <v>663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1304</v>
      </c>
      <c r="BK225" s="17" t="s">
        <v>1304</v>
      </c>
      <c r="BL225" s="16"/>
      <c r="BM225" s="15" t="s">
        <v>693</v>
      </c>
      <c r="BN225" s="15" t="s">
        <v>693</v>
      </c>
      <c r="BO225" s="165" t="s">
        <v>693</v>
      </c>
      <c r="BP225" s="336" t="s">
        <v>1304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537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1305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934</v>
      </c>
      <c r="W226" s="173" t="s">
        <v>1306</v>
      </c>
      <c r="X226" s="218" t="s">
        <v>663</v>
      </c>
      <c r="Y226" s="158"/>
      <c r="Z226" s="158"/>
      <c r="AA226" s="84">
        <v>1</v>
      </c>
      <c r="AB226" s="71" t="s">
        <v>654</v>
      </c>
      <c r="AC226" s="71" t="s">
        <v>649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1307</v>
      </c>
      <c r="BK226" s="17" t="s">
        <v>1308</v>
      </c>
      <c r="BL226" s="16"/>
      <c r="BM226" s="15" t="s">
        <v>687</v>
      </c>
      <c r="BN226" s="15" t="s">
        <v>687</v>
      </c>
      <c r="BO226" s="165" t="s">
        <v>687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529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1196</v>
      </c>
      <c r="I227" s="173" t="s">
        <v>951</v>
      </c>
      <c r="J227" s="217">
        <v>55</v>
      </c>
      <c r="K227" s="217">
        <v>135</v>
      </c>
      <c r="L227" s="84" t="s">
        <v>317</v>
      </c>
      <c r="M227" s="204" t="s">
        <v>1113</v>
      </c>
      <c r="N227" s="204" t="s">
        <v>1114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954</v>
      </c>
      <c r="W227" s="261" t="s">
        <v>955</v>
      </c>
      <c r="X227" s="218" t="s">
        <v>663</v>
      </c>
      <c r="Y227" s="158"/>
      <c r="Z227" s="158"/>
      <c r="AA227" s="217">
        <v>1</v>
      </c>
      <c r="AB227" s="71" t="s">
        <v>654</v>
      </c>
      <c r="AC227" s="71" t="s">
        <v>649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1309</v>
      </c>
      <c r="BK227" s="17" t="s">
        <v>1310</v>
      </c>
      <c r="BL227" s="16"/>
      <c r="BM227" s="15" t="s">
        <v>693</v>
      </c>
      <c r="BN227" s="15" t="s">
        <v>693</v>
      </c>
      <c r="BO227" s="165" t="s">
        <v>693</v>
      </c>
      <c r="BP227" s="336" t="s">
        <v>1310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556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1106</v>
      </c>
      <c r="W228" s="173" t="s">
        <v>1311</v>
      </c>
      <c r="X228" s="218" t="s">
        <v>667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1312</v>
      </c>
      <c r="BK228" s="17" t="s">
        <v>1313</v>
      </c>
      <c r="BL228" s="16"/>
      <c r="BM228" s="15" t="s">
        <v>687</v>
      </c>
      <c r="BN228" s="15" t="s">
        <v>687</v>
      </c>
      <c r="BO228" s="165" t="s">
        <v>687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568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1010</v>
      </c>
      <c r="W229" s="173" t="s">
        <v>1108</v>
      </c>
      <c r="X229" s="218" t="s">
        <v>663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621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1010</v>
      </c>
      <c r="W230" s="173" t="s">
        <v>1108</v>
      </c>
      <c r="X230" s="218" t="s">
        <v>663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558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1010</v>
      </c>
      <c r="W231" s="173" t="s">
        <v>1108</v>
      </c>
      <c r="X231" s="218" t="s">
        <v>663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528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1207</v>
      </c>
      <c r="N232" s="204" t="s">
        <v>1207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1010</v>
      </c>
      <c r="W232" s="173" t="s">
        <v>1314</v>
      </c>
      <c r="X232" s="218" t="s">
        <v>663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1315</v>
      </c>
      <c r="BK232" s="17" t="s">
        <v>1315</v>
      </c>
      <c r="BL232" s="16"/>
      <c r="BM232" s="15" t="s">
        <v>693</v>
      </c>
      <c r="BN232" s="15" t="s">
        <v>693</v>
      </c>
      <c r="BO232" s="165" t="s">
        <v>693</v>
      </c>
      <c r="BP232" s="336" t="s">
        <v>1315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556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1119</v>
      </c>
      <c r="W233" s="173" t="s">
        <v>1316</v>
      </c>
      <c r="X233" s="218" t="s">
        <v>663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1317</v>
      </c>
      <c r="BL233" s="16"/>
      <c r="BM233" s="15" t="s">
        <v>687</v>
      </c>
      <c r="BN233" s="15" t="s">
        <v>687</v>
      </c>
      <c r="BO233" s="165" t="s">
        <v>687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583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959</v>
      </c>
      <c r="W234" s="173" t="s">
        <v>1126</v>
      </c>
      <c r="X234" s="218" t="s">
        <v>663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830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1318</v>
      </c>
      <c r="BK234" s="17" t="s">
        <v>1318</v>
      </c>
      <c r="BL234" s="16"/>
      <c r="BM234" s="15" t="s">
        <v>693</v>
      </c>
      <c r="BN234" s="15" t="s">
        <v>693</v>
      </c>
      <c r="BO234" s="165" t="s">
        <v>693</v>
      </c>
      <c r="BP234" s="17" t="s">
        <v>1318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647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959</v>
      </c>
      <c r="W235" s="173" t="s">
        <v>996</v>
      </c>
      <c r="X235" s="218" t="s">
        <v>663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1319</v>
      </c>
      <c r="BK235" s="17" t="s">
        <v>1319</v>
      </c>
      <c r="BL235" s="16"/>
      <c r="BM235" s="15" t="s">
        <v>693</v>
      </c>
      <c r="BN235" s="15" t="s">
        <v>693</v>
      </c>
      <c r="BO235" s="165" t="s">
        <v>693</v>
      </c>
      <c r="BP235" s="17" t="s">
        <v>1319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959</v>
      </c>
      <c r="W236" s="324" t="s">
        <v>1320</v>
      </c>
      <c r="X236" s="218" t="s">
        <v>663</v>
      </c>
      <c r="Y236" s="158"/>
      <c r="Z236" s="158"/>
      <c r="AA236" s="84">
        <v>2</v>
      </c>
      <c r="AB236" s="71" t="s">
        <v>654</v>
      </c>
      <c r="AC236" s="71" t="s">
        <v>649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1321</v>
      </c>
      <c r="BK236" s="17" t="s">
        <v>1315</v>
      </c>
      <c r="BL236" s="16"/>
      <c r="BM236" s="15" t="s">
        <v>693</v>
      </c>
      <c r="BN236" s="15" t="s">
        <v>693</v>
      </c>
      <c r="BO236" s="165" t="s">
        <v>693</v>
      </c>
      <c r="BP236" s="336" t="s">
        <v>1315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959</v>
      </c>
      <c r="W237" s="173" t="s">
        <v>1322</v>
      </c>
      <c r="X237" s="218" t="s">
        <v>663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1323</v>
      </c>
      <c r="BK237" s="17" t="s">
        <v>1323</v>
      </c>
      <c r="BL237" s="16"/>
      <c r="BM237" s="15" t="s">
        <v>687</v>
      </c>
      <c r="BN237" s="15" t="s">
        <v>687</v>
      </c>
      <c r="BO237" s="165" t="s">
        <v>687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959</v>
      </c>
      <c r="W238" s="173" t="s">
        <v>1283</v>
      </c>
      <c r="X238" s="218" t="s">
        <v>663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1324</v>
      </c>
      <c r="BK238" s="17" t="s">
        <v>1324</v>
      </c>
      <c r="BL238" s="16"/>
      <c r="BM238" s="15" t="s">
        <v>693</v>
      </c>
      <c r="BN238" s="15" t="s">
        <v>693</v>
      </c>
      <c r="BO238" s="165" t="s">
        <v>693</v>
      </c>
      <c r="BP238" s="17" t="s">
        <v>1324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1325</v>
      </c>
      <c r="N239" s="204" t="s">
        <v>1044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954</v>
      </c>
      <c r="W239" s="173" t="s">
        <v>1053</v>
      </c>
      <c r="X239" s="218" t="s">
        <v>663</v>
      </c>
      <c r="Y239" s="158"/>
      <c r="Z239" s="158"/>
      <c r="AA239" s="84">
        <v>1</v>
      </c>
      <c r="AB239" s="71" t="s">
        <v>654</v>
      </c>
      <c r="AC239" s="71" t="s">
        <v>649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1326</v>
      </c>
      <c r="BK239" s="17" t="s">
        <v>1327</v>
      </c>
      <c r="BL239" s="16"/>
      <c r="BM239" s="15" t="s">
        <v>687</v>
      </c>
      <c r="BN239" s="15" t="s">
        <v>687</v>
      </c>
      <c r="BO239" s="165" t="s">
        <v>687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578</v>
      </c>
      <c r="E240" s="314">
        <v>46</v>
      </c>
      <c r="F240" s="172" t="s">
        <v>989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959</v>
      </c>
      <c r="W240" s="173" t="s">
        <v>929</v>
      </c>
      <c r="X240" s="218" t="s">
        <v>663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1328</v>
      </c>
      <c r="BK240" s="17" t="s">
        <v>1328</v>
      </c>
      <c r="BL240" s="16"/>
      <c r="BM240" s="15" t="s">
        <v>693</v>
      </c>
      <c r="BN240" s="15" t="s">
        <v>693</v>
      </c>
      <c r="BO240" s="165" t="s">
        <v>693</v>
      </c>
      <c r="BP240" s="17" t="s">
        <v>1328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984</v>
      </c>
      <c r="I241" s="173" t="s">
        <v>952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925</v>
      </c>
      <c r="W241" s="261" t="s">
        <v>1094</v>
      </c>
      <c r="X241" s="218" t="s">
        <v>663</v>
      </c>
      <c r="Y241" s="158"/>
      <c r="Z241" s="158"/>
      <c r="AA241" s="84">
        <v>1</v>
      </c>
      <c r="AB241" s="71" t="s">
        <v>654</v>
      </c>
      <c r="AC241" s="71" t="s">
        <v>649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1329</v>
      </c>
      <c r="BK241" s="17" t="s">
        <v>1329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1330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1331</v>
      </c>
      <c r="I242" s="173" t="s">
        <v>1332</v>
      </c>
      <c r="J242" s="217">
        <v>53</v>
      </c>
      <c r="K242" s="217">
        <v>125</v>
      </c>
      <c r="L242" s="84" t="s">
        <v>317</v>
      </c>
      <c r="M242" s="204" t="s">
        <v>1333</v>
      </c>
      <c r="N242" s="204" t="s">
        <v>1334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1265</v>
      </c>
      <c r="W242" s="173" t="s">
        <v>947</v>
      </c>
      <c r="X242" s="218" t="s">
        <v>663</v>
      </c>
      <c r="Y242" s="158"/>
      <c r="Z242" s="158"/>
      <c r="AA242" s="84">
        <v>2</v>
      </c>
      <c r="AB242" s="71" t="s">
        <v>660</v>
      </c>
      <c r="AC242" s="71" t="s">
        <v>661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1335</v>
      </c>
      <c r="BK242" s="17" t="s">
        <v>1335</v>
      </c>
      <c r="BL242" s="16"/>
      <c r="BM242" s="15" t="s">
        <v>687</v>
      </c>
      <c r="BN242" s="15" t="s">
        <v>687</v>
      </c>
      <c r="BO242" s="165" t="s">
        <v>687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1008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1009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1336</v>
      </c>
      <c r="W243" s="324" t="s">
        <v>1337</v>
      </c>
      <c r="X243" s="218" t="s">
        <v>663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1338</v>
      </c>
      <c r="BK243" s="17" t="s">
        <v>1338</v>
      </c>
      <c r="BL243" s="16"/>
      <c r="BM243" s="15" t="s">
        <v>682</v>
      </c>
      <c r="BN243" s="15" t="s">
        <v>703</v>
      </c>
      <c r="BO243" s="165" t="s">
        <v>820</v>
      </c>
      <c r="BP243" s="17" t="s">
        <v>1338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552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1336</v>
      </c>
      <c r="W244" s="324" t="s">
        <v>1339</v>
      </c>
      <c r="X244" s="218" t="s">
        <v>663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1338</v>
      </c>
      <c r="BK244" s="17" t="s">
        <v>1338</v>
      </c>
      <c r="BL244" s="16"/>
      <c r="BM244" s="15" t="s">
        <v>682</v>
      </c>
      <c r="BN244" s="15" t="s">
        <v>703</v>
      </c>
      <c r="BO244" s="165" t="s">
        <v>820</v>
      </c>
      <c r="BP244" s="17" t="s">
        <v>1338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528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1336</v>
      </c>
      <c r="W245" s="324" t="s">
        <v>1340</v>
      </c>
      <c r="X245" s="218" t="s">
        <v>663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1338</v>
      </c>
      <c r="BK245" s="17" t="s">
        <v>1338</v>
      </c>
      <c r="BL245" s="16"/>
      <c r="BM245" s="15" t="s">
        <v>682</v>
      </c>
      <c r="BN245" s="15" t="s">
        <v>703</v>
      </c>
      <c r="BO245" s="165" t="s">
        <v>820</v>
      </c>
      <c r="BP245" s="17" t="s">
        <v>1338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1025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1027</v>
      </c>
      <c r="W246" s="173"/>
      <c r="X246" s="218" t="s">
        <v>658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1341</v>
      </c>
      <c r="BK246" s="17" t="s">
        <v>1342</v>
      </c>
      <c r="BL246" s="16"/>
      <c r="BM246" s="15" t="s">
        <v>687</v>
      </c>
      <c r="BN246" s="15" t="s">
        <v>687</v>
      </c>
      <c r="BO246" s="165" t="s">
        <v>687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952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1027</v>
      </c>
      <c r="W247" s="173" t="s">
        <v>1094</v>
      </c>
      <c r="X247" s="218" t="s">
        <v>658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1341</v>
      </c>
      <c r="BK247" s="17" t="s">
        <v>1341</v>
      </c>
      <c r="BL247" s="16"/>
      <c r="BM247" s="15" t="s">
        <v>687</v>
      </c>
      <c r="BN247" s="15" t="s">
        <v>687</v>
      </c>
      <c r="BO247" s="165" t="s">
        <v>687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539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952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1027</v>
      </c>
      <c r="W248" s="173" t="s">
        <v>1031</v>
      </c>
      <c r="X248" s="218" t="s">
        <v>658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1341</v>
      </c>
      <c r="BK248" s="17" t="s">
        <v>1341</v>
      </c>
      <c r="BL248" s="16"/>
      <c r="BM248" s="15" t="s">
        <v>687</v>
      </c>
      <c r="BN248" s="15" t="s">
        <v>687</v>
      </c>
      <c r="BO248" s="165" t="s">
        <v>687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536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921</v>
      </c>
      <c r="W251" s="261" t="s">
        <v>1343</v>
      </c>
      <c r="X251" s="218" t="s">
        <v>663</v>
      </c>
      <c r="Y251" s="158" t="s">
        <v>666</v>
      </c>
      <c r="Z251" s="158"/>
      <c r="AA251" s="217">
        <v>1</v>
      </c>
      <c r="AB251" s="71" t="s">
        <v>665</v>
      </c>
      <c r="AC251" s="71" t="s">
        <v>661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1344</v>
      </c>
      <c r="BK251" s="17" t="s">
        <v>1345</v>
      </c>
      <c r="BL251" s="16"/>
      <c r="BM251" s="15" t="s">
        <v>687</v>
      </c>
      <c r="BN251" s="15" t="s">
        <v>687</v>
      </c>
      <c r="BO251" s="165" t="s">
        <v>687</v>
      </c>
      <c r="BP251" s="17" t="s">
        <v>1345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1253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921</v>
      </c>
      <c r="W252" s="261" t="s">
        <v>932</v>
      </c>
      <c r="X252" s="218" t="s">
        <v>663</v>
      </c>
      <c r="Y252" s="158" t="s">
        <v>666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990</v>
      </c>
      <c r="BK252" s="17" t="s">
        <v>1346</v>
      </c>
      <c r="BL252" s="16"/>
      <c r="BM252" s="15" t="s">
        <v>683</v>
      </c>
      <c r="BN252" s="15" t="s">
        <v>713</v>
      </c>
      <c r="BO252" s="165" t="s">
        <v>765</v>
      </c>
      <c r="BP252" s="17" t="s">
        <v>1346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925</v>
      </c>
      <c r="W253" s="261" t="s">
        <v>1094</v>
      </c>
      <c r="X253" s="218" t="s">
        <v>658</v>
      </c>
      <c r="Y253" s="158" t="s">
        <v>666</v>
      </c>
      <c r="Z253" s="158"/>
      <c r="AA253" s="217">
        <v>1</v>
      </c>
      <c r="AB253" s="71" t="s">
        <v>654</v>
      </c>
      <c r="AC253" s="71" t="s">
        <v>649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1347</v>
      </c>
      <c r="BK253" s="17" t="s">
        <v>1347</v>
      </c>
      <c r="BL253" s="16"/>
      <c r="BM253" s="15" t="s">
        <v>679</v>
      </c>
      <c r="BN253" s="15" t="s">
        <v>710</v>
      </c>
      <c r="BO253" s="165" t="s">
        <v>768</v>
      </c>
      <c r="BP253" s="17" t="s">
        <v>1347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921</v>
      </c>
      <c r="W254" s="261" t="s">
        <v>932</v>
      </c>
      <c r="X254" s="218" t="s">
        <v>663</v>
      </c>
      <c r="Y254" s="158" t="s">
        <v>666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1348</v>
      </c>
      <c r="BK254" s="17" t="s">
        <v>1349</v>
      </c>
      <c r="BL254" s="16"/>
      <c r="BM254" s="15" t="s">
        <v>680</v>
      </c>
      <c r="BN254" s="15" t="s">
        <v>701</v>
      </c>
      <c r="BO254" s="165" t="s">
        <v>769</v>
      </c>
      <c r="BP254" s="17" t="s">
        <v>1349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1350</v>
      </c>
      <c r="N255" s="204" t="s">
        <v>1351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1352</v>
      </c>
      <c r="W255" s="261" t="s">
        <v>1353</v>
      </c>
      <c r="X255" s="218" t="s">
        <v>663</v>
      </c>
      <c r="Y255" s="158" t="s">
        <v>666</v>
      </c>
      <c r="Z255" s="158"/>
      <c r="AA255" s="84">
        <v>1</v>
      </c>
      <c r="AB255" s="71" t="s">
        <v>654</v>
      </c>
      <c r="AC255" s="71" t="s">
        <v>649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1354</v>
      </c>
      <c r="BK255" s="17" t="s">
        <v>1354</v>
      </c>
      <c r="BL255" s="16"/>
      <c r="BM255" s="15" t="s">
        <v>687</v>
      </c>
      <c r="BN255" s="15" t="s">
        <v>687</v>
      </c>
      <c r="BO255" s="165" t="s">
        <v>687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634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921</v>
      </c>
      <c r="W256" s="261" t="s">
        <v>932</v>
      </c>
      <c r="X256" s="218" t="s">
        <v>663</v>
      </c>
      <c r="Y256" s="158" t="s">
        <v>666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1355</v>
      </c>
      <c r="BK256" s="17" t="s">
        <v>1356</v>
      </c>
      <c r="BL256" s="16"/>
      <c r="BM256" s="15" t="s">
        <v>680</v>
      </c>
      <c r="BN256" s="15" t="s">
        <v>701</v>
      </c>
      <c r="BO256" s="165" t="s">
        <v>769</v>
      </c>
      <c r="BP256" s="17" t="s">
        <v>1356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632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921</v>
      </c>
      <c r="W257" s="173" t="s">
        <v>1357</v>
      </c>
      <c r="X257" s="218" t="s">
        <v>663</v>
      </c>
      <c r="Y257" s="158" t="s">
        <v>666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990</v>
      </c>
      <c r="BK257" s="17" t="s">
        <v>1358</v>
      </c>
      <c r="BL257" s="16"/>
      <c r="BM257" s="15" t="s">
        <v>693</v>
      </c>
      <c r="BN257" s="15" t="s">
        <v>693</v>
      </c>
      <c r="BO257" s="165" t="s">
        <v>693</v>
      </c>
      <c r="BP257" s="17" t="s">
        <v>1358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632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921</v>
      </c>
      <c r="W258" s="173" t="s">
        <v>1359</v>
      </c>
      <c r="X258" s="218" t="s">
        <v>663</v>
      </c>
      <c r="Y258" s="158" t="s">
        <v>666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1360</v>
      </c>
      <c r="BK258" s="17" t="s">
        <v>1361</v>
      </c>
      <c r="BL258" s="16"/>
      <c r="BM258" s="15" t="s">
        <v>689</v>
      </c>
      <c r="BN258" s="15" t="s">
        <v>714</v>
      </c>
      <c r="BO258" s="165" t="s">
        <v>714</v>
      </c>
      <c r="BP258" s="17" t="s">
        <v>1360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1008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1261</v>
      </c>
      <c r="W259" s="173" t="s">
        <v>1262</v>
      </c>
      <c r="X259" s="218" t="s">
        <v>658</v>
      </c>
      <c r="Y259" s="158" t="s">
        <v>662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1362</v>
      </c>
      <c r="BK259" s="17" t="s">
        <v>1362</v>
      </c>
      <c r="BL259" s="16"/>
      <c r="BM259" s="15" t="s">
        <v>682</v>
      </c>
      <c r="BN259" s="15" t="s">
        <v>703</v>
      </c>
      <c r="BO259" s="165" t="s">
        <v>802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1025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1027</v>
      </c>
      <c r="W260" s="173" t="s">
        <v>1262</v>
      </c>
      <c r="X260" s="218" t="s">
        <v>658</v>
      </c>
      <c r="Y260" s="158" t="s">
        <v>662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1362</v>
      </c>
      <c r="BK260" s="17" t="s">
        <v>1362</v>
      </c>
      <c r="BL260" s="16"/>
      <c r="BM260" s="15" t="s">
        <v>682</v>
      </c>
      <c r="BN260" s="15" t="s">
        <v>703</v>
      </c>
      <c r="BO260" s="165" t="s">
        <v>802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937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934</v>
      </c>
      <c r="W261" s="173" t="s">
        <v>1238</v>
      </c>
      <c r="X261" s="218" t="s">
        <v>658</v>
      </c>
      <c r="Y261" s="158" t="s">
        <v>662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1363</v>
      </c>
      <c r="BK261" s="17" t="s">
        <v>1364</v>
      </c>
      <c r="BL261" s="16"/>
      <c r="BM261" s="15" t="s">
        <v>682</v>
      </c>
      <c r="BN261" s="15" t="s">
        <v>703</v>
      </c>
      <c r="BO261" s="165" t="s">
        <v>802</v>
      </c>
      <c r="BP261" s="17" t="s">
        <v>1364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573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934</v>
      </c>
      <c r="W262" s="173" t="s">
        <v>1108</v>
      </c>
      <c r="X262" s="218" t="s">
        <v>658</v>
      </c>
      <c r="Y262" s="158" t="s">
        <v>662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1365</v>
      </c>
      <c r="BK262" s="17" t="s">
        <v>1366</v>
      </c>
      <c r="BL262" s="16"/>
      <c r="BM262" s="15" t="s">
        <v>682</v>
      </c>
      <c r="BN262" s="15" t="s">
        <v>703</v>
      </c>
      <c r="BO262" s="165" t="s">
        <v>802</v>
      </c>
      <c r="BP262" s="17" t="s">
        <v>1364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572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934</v>
      </c>
      <c r="W263" s="173" t="s">
        <v>1108</v>
      </c>
      <c r="X263" s="218" t="s">
        <v>658</v>
      </c>
      <c r="Y263" s="158" t="s">
        <v>662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1365</v>
      </c>
      <c r="BK263" s="17" t="s">
        <v>1366</v>
      </c>
      <c r="BL263" s="16"/>
      <c r="BM263" s="15" t="s">
        <v>682</v>
      </c>
      <c r="BN263" s="15" t="s">
        <v>703</v>
      </c>
      <c r="BO263" s="165" t="s">
        <v>802</v>
      </c>
      <c r="BP263" s="17" t="s">
        <v>1364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558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934</v>
      </c>
      <c r="W264" s="173" t="s">
        <v>1108</v>
      </c>
      <c r="X264" s="218" t="s">
        <v>658</v>
      </c>
      <c r="Y264" s="158" t="s">
        <v>662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1365</v>
      </c>
      <c r="BK264" s="17" t="s">
        <v>1366</v>
      </c>
      <c r="BL264" s="16"/>
      <c r="BM264" s="15" t="s">
        <v>682</v>
      </c>
      <c r="BN264" s="15" t="s">
        <v>703</v>
      </c>
      <c r="BO264" s="165" t="s">
        <v>802</v>
      </c>
      <c r="BP264" s="17" t="s">
        <v>1364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621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934</v>
      </c>
      <c r="W265" s="173" t="s">
        <v>1108</v>
      </c>
      <c r="X265" s="218" t="s">
        <v>658</v>
      </c>
      <c r="Y265" s="158" t="s">
        <v>662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1365</v>
      </c>
      <c r="BK265" s="17" t="s">
        <v>1366</v>
      </c>
      <c r="BL265" s="16"/>
      <c r="BM265" s="15" t="s">
        <v>682</v>
      </c>
      <c r="BN265" s="15" t="s">
        <v>703</v>
      </c>
      <c r="BO265" s="165" t="s">
        <v>802</v>
      </c>
      <c r="BP265" s="17" t="s">
        <v>1364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569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934</v>
      </c>
      <c r="W266" s="173" t="s">
        <v>1108</v>
      </c>
      <c r="X266" s="218" t="s">
        <v>658</v>
      </c>
      <c r="Y266" s="158" t="s">
        <v>662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1365</v>
      </c>
      <c r="BK266" s="17" t="s">
        <v>1366</v>
      </c>
      <c r="BL266" s="16"/>
      <c r="BM266" s="15" t="s">
        <v>682</v>
      </c>
      <c r="BN266" s="15" t="s">
        <v>703</v>
      </c>
      <c r="BO266" s="165" t="s">
        <v>802</v>
      </c>
      <c r="BP266" s="17" t="s">
        <v>1364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568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1010</v>
      </c>
      <c r="W268" s="173" t="s">
        <v>1108</v>
      </c>
      <c r="X268" s="218" t="s">
        <v>663</v>
      </c>
      <c r="Y268" s="158" t="s">
        <v>666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1367</v>
      </c>
      <c r="BK268" s="17" t="s">
        <v>1367</v>
      </c>
      <c r="BL268" s="16"/>
      <c r="BM268" s="15" t="s">
        <v>685</v>
      </c>
      <c r="BN268" s="15" t="s">
        <v>704</v>
      </c>
      <c r="BO268" s="165" t="s">
        <v>777</v>
      </c>
      <c r="BP268" s="17" t="s">
        <v>1367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643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1010</v>
      </c>
      <c r="W269" s="173" t="s">
        <v>1108</v>
      </c>
      <c r="X269" s="218" t="s">
        <v>663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529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1196</v>
      </c>
      <c r="I271" s="173" t="s">
        <v>951</v>
      </c>
      <c r="J271" s="217">
        <v>55</v>
      </c>
      <c r="K271" s="217">
        <v>135</v>
      </c>
      <c r="L271" s="84" t="s">
        <v>317</v>
      </c>
      <c r="M271" s="204" t="s">
        <v>1113</v>
      </c>
      <c r="N271" s="204" t="s">
        <v>1114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954</v>
      </c>
      <c r="W271" s="261" t="s">
        <v>955</v>
      </c>
      <c r="X271" s="218" t="s">
        <v>663</v>
      </c>
      <c r="Y271" s="158" t="s">
        <v>666</v>
      </c>
      <c r="Z271" s="158"/>
      <c r="AA271" s="217">
        <v>1</v>
      </c>
      <c r="AB271" s="71" t="s">
        <v>654</v>
      </c>
      <c r="AC271" s="71" t="s">
        <v>649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5" t="s">
        <v>693</v>
      </c>
      <c r="BN271" s="15" t="s">
        <v>693</v>
      </c>
      <c r="BO271" s="165" t="s">
        <v>693</v>
      </c>
      <c r="BP271" s="17" t="s">
        <v>1368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583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959</v>
      </c>
      <c r="W272" s="173" t="s">
        <v>1126</v>
      </c>
      <c r="X272" s="218" t="s">
        <v>663</v>
      </c>
      <c r="Y272" s="158" t="s">
        <v>666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5" t="s">
        <v>689</v>
      </c>
      <c r="BN272" s="15" t="s">
        <v>706</v>
      </c>
      <c r="BO272" s="165" t="s">
        <v>794</v>
      </c>
      <c r="BP272" s="17" t="s">
        <v>1369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959</v>
      </c>
      <c r="W273" s="324" t="s">
        <v>1320</v>
      </c>
      <c r="X273" s="218" t="s">
        <v>663</v>
      </c>
      <c r="Y273" s="158" t="s">
        <v>666</v>
      </c>
      <c r="Z273" s="158"/>
      <c r="AA273" s="84">
        <v>2</v>
      </c>
      <c r="AB273" s="71" t="s">
        <v>654</v>
      </c>
      <c r="AC273" s="71" t="s">
        <v>649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1370</v>
      </c>
      <c r="BK273" s="17" t="s">
        <v>1370</v>
      </c>
      <c r="BL273" s="16"/>
      <c r="BM273" s="15" t="s">
        <v>693</v>
      </c>
      <c r="BN273" s="15" t="s">
        <v>693</v>
      </c>
      <c r="BO273" s="165" t="s">
        <v>693</v>
      </c>
      <c r="BP273" s="17" t="s">
        <v>1370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959</v>
      </c>
      <c r="W274" s="173" t="s">
        <v>996</v>
      </c>
      <c r="X274" s="218" t="s">
        <v>663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647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959</v>
      </c>
      <c r="W275" s="173" t="s">
        <v>996</v>
      </c>
      <c r="X275" s="218" t="s">
        <v>663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959</v>
      </c>
      <c r="W276" s="173" t="s">
        <v>1108</v>
      </c>
      <c r="X276" s="218" t="s">
        <v>663</v>
      </c>
      <c r="Y276" s="158" t="s">
        <v>666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1369</v>
      </c>
      <c r="BK276" s="17" t="s">
        <v>1369</v>
      </c>
      <c r="BL276" s="16"/>
      <c r="BM276" s="15" t="s">
        <v>689</v>
      </c>
      <c r="BN276" s="15" t="s">
        <v>706</v>
      </c>
      <c r="BO276" s="165" t="s">
        <v>794</v>
      </c>
      <c r="BP276" s="17" t="s">
        <v>1369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959</v>
      </c>
      <c r="W277" s="173" t="s">
        <v>1283</v>
      </c>
      <c r="X277" s="218" t="s">
        <v>663</v>
      </c>
      <c r="Y277" s="158" t="s">
        <v>666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1371</v>
      </c>
      <c r="BK277" s="17" t="s">
        <v>1371</v>
      </c>
      <c r="BL277" s="16"/>
      <c r="BM277" s="15" t="s">
        <v>693</v>
      </c>
      <c r="BN277" s="15" t="s">
        <v>693</v>
      </c>
      <c r="BO277" s="165" t="s">
        <v>693</v>
      </c>
      <c r="BP277" s="17" t="s">
        <v>1371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578</v>
      </c>
      <c r="E278" s="314">
        <v>46</v>
      </c>
      <c r="F278" s="172" t="s">
        <v>989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959</v>
      </c>
      <c r="W278" s="173" t="s">
        <v>929</v>
      </c>
      <c r="X278" s="218" t="s">
        <v>663</v>
      </c>
      <c r="Y278" s="158" t="s">
        <v>666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1372</v>
      </c>
      <c r="BK278" s="17" t="s">
        <v>1372</v>
      </c>
      <c r="BL278" s="16"/>
      <c r="BM278" s="15" t="s">
        <v>693</v>
      </c>
      <c r="BN278" s="15" t="s">
        <v>693</v>
      </c>
      <c r="BO278" s="165" t="s">
        <v>693</v>
      </c>
      <c r="BP278" s="17" t="s">
        <v>1372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984</v>
      </c>
      <c r="I279" s="173" t="s">
        <v>952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925</v>
      </c>
      <c r="W279" s="261" t="s">
        <v>1094</v>
      </c>
      <c r="X279" s="218" t="s">
        <v>663</v>
      </c>
      <c r="Y279" s="158" t="s">
        <v>666</v>
      </c>
      <c r="Z279" s="158"/>
      <c r="AA279" s="84">
        <v>1</v>
      </c>
      <c r="AB279" s="71" t="s">
        <v>654</v>
      </c>
      <c r="AC279" s="71" t="s">
        <v>649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1373</v>
      </c>
      <c r="BK279" s="17" t="s">
        <v>1373</v>
      </c>
      <c r="BL279" s="16"/>
      <c r="BM279" s="15" t="s">
        <v>693</v>
      </c>
      <c r="BN279" s="15" t="s">
        <v>693</v>
      </c>
      <c r="BO279" s="165" t="s">
        <v>693</v>
      </c>
      <c r="BP279" s="17" t="s">
        <v>1373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1374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1375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954</v>
      </c>
      <c r="W280" s="173" t="s">
        <v>1376</v>
      </c>
      <c r="X280" s="218" t="s">
        <v>663</v>
      </c>
      <c r="Y280" s="158" t="s">
        <v>666</v>
      </c>
      <c r="Z280" s="158"/>
      <c r="AA280" s="217">
        <v>1</v>
      </c>
      <c r="AB280" s="71" t="s">
        <v>654</v>
      </c>
      <c r="AC280" s="71" t="s">
        <v>649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1377</v>
      </c>
      <c r="BK280" s="17" t="s">
        <v>1377</v>
      </c>
      <c r="BL280" s="16"/>
      <c r="BM280" s="15" t="s">
        <v>693</v>
      </c>
      <c r="BN280" s="15" t="s">
        <v>693</v>
      </c>
      <c r="BO280" s="165" t="s">
        <v>693</v>
      </c>
      <c r="BP280" s="17" t="s">
        <v>1377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925</v>
      </c>
      <c r="W283" s="261" t="s">
        <v>1094</v>
      </c>
      <c r="X283" s="218" t="s">
        <v>663</v>
      </c>
      <c r="Y283" s="158" t="s">
        <v>666</v>
      </c>
      <c r="Z283" s="158"/>
      <c r="AA283" s="217">
        <v>1</v>
      </c>
      <c r="AB283" s="71" t="s">
        <v>654</v>
      </c>
      <c r="AC283" s="71" t="s">
        <v>649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1378</v>
      </c>
      <c r="BK283" s="17" t="s">
        <v>1379</v>
      </c>
      <c r="BL283" s="16"/>
      <c r="BM283" s="15"/>
      <c r="BN283" s="15"/>
      <c r="BO283" s="165"/>
      <c r="BP283" s="17"/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/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585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921</v>
      </c>
      <c r="W284" s="261" t="s">
        <v>932</v>
      </c>
      <c r="X284" s="218" t="s">
        <v>663</v>
      </c>
      <c r="Y284" s="158" t="s">
        <v>666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1380</v>
      </c>
      <c r="BK284" s="17" t="s">
        <v>1381</v>
      </c>
      <c r="BL284" s="16"/>
      <c r="BM284" s="15" t="s">
        <v>687</v>
      </c>
      <c r="BN284" s="15" t="s">
        <v>687</v>
      </c>
      <c r="BO284" s="165" t="s">
        <v>687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634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921</v>
      </c>
      <c r="W285" s="261" t="s">
        <v>932</v>
      </c>
      <c r="X285" s="218" t="s">
        <v>663</v>
      </c>
      <c r="Y285" s="158" t="s">
        <v>666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1382</v>
      </c>
      <c r="BK285" s="17" t="s">
        <v>1382</v>
      </c>
      <c r="BL285" s="16"/>
      <c r="BM285" s="15"/>
      <c r="BN285" s="15"/>
      <c r="BO285" s="165"/>
      <c r="BP285" s="17"/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/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632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921</v>
      </c>
      <c r="W286" s="173" t="s">
        <v>1357</v>
      </c>
      <c r="X286" s="218" t="s">
        <v>663</v>
      </c>
      <c r="Y286" s="158" t="s">
        <v>666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1383</v>
      </c>
      <c r="BK286" s="17" t="s">
        <v>1384</v>
      </c>
      <c r="BL286" s="16"/>
      <c r="BM286" s="15"/>
      <c r="BN286" s="15"/>
      <c r="BO286" s="165"/>
      <c r="BP286" s="17"/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/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536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921</v>
      </c>
      <c r="W287" s="173" t="s">
        <v>1385</v>
      </c>
      <c r="X287" s="218" t="s">
        <v>663</v>
      </c>
      <c r="Y287" s="158" t="s">
        <v>666</v>
      </c>
      <c r="Z287" s="158"/>
      <c r="AA287" s="217">
        <v>1</v>
      </c>
      <c r="AB287" s="71" t="s">
        <v>665</v>
      </c>
      <c r="AC287" s="71" t="s">
        <v>661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1386</v>
      </c>
      <c r="BK287" s="17" t="s">
        <v>1387</v>
      </c>
      <c r="BL287" s="16"/>
      <c r="BM287" s="15" t="s">
        <v>693</v>
      </c>
      <c r="BN287" s="15" t="s">
        <v>693</v>
      </c>
      <c r="BO287" s="165" t="s">
        <v>693</v>
      </c>
      <c r="BP287" s="17" t="s">
        <v>1387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632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921</v>
      </c>
      <c r="W288" s="173" t="s">
        <v>1359</v>
      </c>
      <c r="X288" s="218" t="s">
        <v>663</v>
      </c>
      <c r="Y288" s="158" t="s">
        <v>666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/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1388</v>
      </c>
      <c r="BK288" s="17" t="s">
        <v>1389</v>
      </c>
      <c r="BL288" s="16"/>
      <c r="BM288" s="15"/>
      <c r="BN288" s="15"/>
      <c r="BO288" s="165"/>
      <c r="BP288" s="17"/>
      <c r="BQ288" s="13" t="str">
        <f t="shared" si="23"/>
        <v>Produção</v>
      </c>
      <c r="BR288" s="19">
        <f t="shared" si="24"/>
        <v>1.9999999999999996</v>
      </c>
      <c r="BS288" s="19">
        <f t="shared" si="25"/>
        <v>0</v>
      </c>
      <c r="BT288" s="225" t="str">
        <f t="shared" si="26"/>
        <v/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634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921</v>
      </c>
      <c r="W289" s="173" t="s">
        <v>1023</v>
      </c>
      <c r="X289" s="218" t="s">
        <v>663</v>
      </c>
      <c r="Y289" s="158" t="s">
        <v>666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1390</v>
      </c>
      <c r="BK289" s="17" t="s">
        <v>1391</v>
      </c>
      <c r="BL289" s="16"/>
      <c r="BM289" s="15" t="s">
        <v>687</v>
      </c>
      <c r="BN289" s="15" t="s">
        <v>687</v>
      </c>
      <c r="BO289" s="165" t="s">
        <v>687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573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934</v>
      </c>
      <c r="W291" s="173" t="s">
        <v>1108</v>
      </c>
      <c r="X291" s="218" t="s">
        <v>663</v>
      </c>
      <c r="Y291" s="158" t="s">
        <v>666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1392</v>
      </c>
      <c r="BK291" s="17" t="s">
        <v>1392</v>
      </c>
      <c r="BL291" s="16"/>
      <c r="BM291" s="15" t="s">
        <v>693</v>
      </c>
      <c r="BN291" s="15" t="s">
        <v>693</v>
      </c>
      <c r="BO291" s="165" t="s">
        <v>693</v>
      </c>
      <c r="BP291" s="17" t="s">
        <v>1392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572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934</v>
      </c>
      <c r="W292" s="173" t="s">
        <v>1108</v>
      </c>
      <c r="X292" s="218" t="s">
        <v>663</v>
      </c>
      <c r="Y292" s="158" t="s">
        <v>666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1393</v>
      </c>
      <c r="BK292" s="17" t="s">
        <v>1393</v>
      </c>
      <c r="BL292" s="16"/>
      <c r="BM292" s="15" t="s">
        <v>693</v>
      </c>
      <c r="BN292" s="15" t="s">
        <v>693</v>
      </c>
      <c r="BO292" s="165" t="s">
        <v>693</v>
      </c>
      <c r="BP292" s="17" t="s">
        <v>1393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558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934</v>
      </c>
      <c r="W293" s="173" t="s">
        <v>1108</v>
      </c>
      <c r="X293" s="218" t="s">
        <v>663</v>
      </c>
      <c r="Y293" s="158" t="s">
        <v>666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1394</v>
      </c>
      <c r="BK293" s="17" t="s">
        <v>1394</v>
      </c>
      <c r="BL293" s="16"/>
      <c r="BM293" s="15" t="s">
        <v>693</v>
      </c>
      <c r="BN293" s="15" t="s">
        <v>693</v>
      </c>
      <c r="BO293" s="165" t="s">
        <v>693</v>
      </c>
      <c r="BP293" s="17" t="s">
        <v>1394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621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934</v>
      </c>
      <c r="W294" s="173" t="s">
        <v>1108</v>
      </c>
      <c r="X294" s="218" t="s">
        <v>663</v>
      </c>
      <c r="Y294" s="158" t="s">
        <v>666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1395</v>
      </c>
      <c r="BK294" s="17" t="s">
        <v>1395</v>
      </c>
      <c r="BL294" s="16"/>
      <c r="BM294" s="15" t="s">
        <v>693</v>
      </c>
      <c r="BN294" s="15" t="s">
        <v>693</v>
      </c>
      <c r="BO294" s="165" t="s">
        <v>693</v>
      </c>
      <c r="BP294" s="17" t="s">
        <v>1395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569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934</v>
      </c>
      <c r="W295" s="173" t="s">
        <v>1108</v>
      </c>
      <c r="X295" s="218" t="s">
        <v>663</v>
      </c>
      <c r="Y295" s="158" t="s">
        <v>666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1396</v>
      </c>
      <c r="BK295" s="17" t="s">
        <v>1396</v>
      </c>
      <c r="BL295" s="16"/>
      <c r="BM295" s="15" t="s">
        <v>693</v>
      </c>
      <c r="BN295" s="15" t="s">
        <v>693</v>
      </c>
      <c r="BO295" s="165" t="s">
        <v>693</v>
      </c>
      <c r="BP295" s="17" t="s">
        <v>1396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643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934</v>
      </c>
      <c r="W296" s="173" t="s">
        <v>1108</v>
      </c>
      <c r="X296" s="218" t="s">
        <v>663</v>
      </c>
      <c r="Y296" s="158" t="s">
        <v>666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1397</v>
      </c>
      <c r="BK296" s="17" t="s">
        <v>1397</v>
      </c>
      <c r="BL296" s="16"/>
      <c r="BM296" s="15" t="s">
        <v>693</v>
      </c>
      <c r="BN296" s="15" t="s">
        <v>693</v>
      </c>
      <c r="BO296" s="165" t="s">
        <v>693</v>
      </c>
      <c r="BP296" s="17" t="s">
        <v>1397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568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1010</v>
      </c>
      <c r="W298" s="173" t="s">
        <v>1108</v>
      </c>
      <c r="X298" s="218" t="s">
        <v>663</v>
      </c>
      <c r="Y298" s="158" t="s">
        <v>666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1398</v>
      </c>
      <c r="BK298" s="17" t="s">
        <v>1398</v>
      </c>
      <c r="BL298" s="16"/>
      <c r="BM298" s="15" t="s">
        <v>693</v>
      </c>
      <c r="BN298" s="15" t="s">
        <v>693</v>
      </c>
      <c r="BO298" s="165" t="s">
        <v>693</v>
      </c>
      <c r="BP298" s="17" t="s">
        <v>1398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529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1196</v>
      </c>
      <c r="I299" s="173" t="s">
        <v>951</v>
      </c>
      <c r="J299" s="217">
        <v>55</v>
      </c>
      <c r="K299" s="217">
        <v>135</v>
      </c>
      <c r="L299" s="84" t="s">
        <v>317</v>
      </c>
      <c r="M299" s="204" t="s">
        <v>1113</v>
      </c>
      <c r="N299" s="204" t="s">
        <v>1114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954</v>
      </c>
      <c r="W299" s="261" t="s">
        <v>955</v>
      </c>
      <c r="X299" s="218" t="s">
        <v>663</v>
      </c>
      <c r="Y299" s="158" t="s">
        <v>666</v>
      </c>
      <c r="Z299" s="158"/>
      <c r="AA299" s="217">
        <v>1</v>
      </c>
      <c r="AB299" s="71" t="s">
        <v>654</v>
      </c>
      <c r="AC299" s="71" t="s">
        <v>649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1399</v>
      </c>
      <c r="BK299" s="17" t="s">
        <v>1399</v>
      </c>
      <c r="BL299" s="16"/>
      <c r="BM299" s="15" t="s">
        <v>693</v>
      </c>
      <c r="BN299" s="15" t="s">
        <v>693</v>
      </c>
      <c r="BO299" s="165" t="s">
        <v>693</v>
      </c>
      <c r="BP299" s="17" t="s">
        <v>1399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538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958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959</v>
      </c>
      <c r="W300" s="261" t="s">
        <v>978</v>
      </c>
      <c r="X300" s="218" t="s">
        <v>663</v>
      </c>
      <c r="Y300" s="158" t="s">
        <v>666</v>
      </c>
      <c r="Z300" s="158"/>
      <c r="AA300" s="84">
        <v>1</v>
      </c>
      <c r="AB300" s="71" t="s">
        <v>654</v>
      </c>
      <c r="AC300" s="71" t="s">
        <v>649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1400</v>
      </c>
      <c r="BK300" s="17" t="s">
        <v>1401</v>
      </c>
      <c r="BL300" s="16"/>
      <c r="BM300" s="15" t="s">
        <v>687</v>
      </c>
      <c r="BN300" s="15" t="s">
        <v>687</v>
      </c>
      <c r="BO300" s="165" t="s">
        <v>687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539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952</v>
      </c>
      <c r="J301" s="217">
        <v>54</v>
      </c>
      <c r="K301" s="217">
        <v>83.7</v>
      </c>
      <c r="L301" s="217" t="s">
        <v>317</v>
      </c>
      <c r="M301" s="204" t="s">
        <v>977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959</v>
      </c>
      <c r="W301" s="261" t="s">
        <v>960</v>
      </c>
      <c r="X301" s="218" t="s">
        <v>663</v>
      </c>
      <c r="Y301" s="158" t="s">
        <v>666</v>
      </c>
      <c r="Z301" s="158"/>
      <c r="AA301" s="217">
        <v>1</v>
      </c>
      <c r="AB301" s="172" t="s">
        <v>654</v>
      </c>
      <c r="AC301" s="172" t="s">
        <v>649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1402</v>
      </c>
      <c r="BK301" s="17" t="s">
        <v>1403</v>
      </c>
      <c r="BL301" s="16"/>
      <c r="BM301" s="15" t="s">
        <v>687</v>
      </c>
      <c r="BN301" s="15" t="s">
        <v>687</v>
      </c>
      <c r="BO301" s="165" t="s">
        <v>687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596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959</v>
      </c>
      <c r="W302" s="173" t="s">
        <v>1108</v>
      </c>
      <c r="X302" s="218" t="s">
        <v>663</v>
      </c>
      <c r="Y302" s="158" t="s">
        <v>666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1404</v>
      </c>
      <c r="BK302" s="17" t="s">
        <v>1405</v>
      </c>
      <c r="BL302" s="16"/>
      <c r="BM302" s="15" t="s">
        <v>693</v>
      </c>
      <c r="BN302" s="15" t="s">
        <v>693</v>
      </c>
      <c r="BO302" s="165" t="s">
        <v>693</v>
      </c>
      <c r="BP302" s="17" t="s">
        <v>1405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615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959</v>
      </c>
      <c r="W303" s="173" t="s">
        <v>1283</v>
      </c>
      <c r="X303" s="218" t="s">
        <v>663</v>
      </c>
      <c r="Y303" s="158" t="s">
        <v>666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1406</v>
      </c>
      <c r="BK303" s="17" t="s">
        <v>1407</v>
      </c>
      <c r="BL303" s="16"/>
      <c r="BM303" s="15" t="s">
        <v>693</v>
      </c>
      <c r="BN303" s="15" t="s">
        <v>693</v>
      </c>
      <c r="BO303" s="165" t="s">
        <v>693</v>
      </c>
      <c r="BP303" s="17" t="s">
        <v>1407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1374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1044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954</v>
      </c>
      <c r="W305" s="173" t="s">
        <v>1408</v>
      </c>
      <c r="X305" s="218" t="s">
        <v>663</v>
      </c>
      <c r="Y305" s="158"/>
      <c r="Z305" s="158"/>
      <c r="AA305" s="217">
        <v>1</v>
      </c>
      <c r="AB305" s="71" t="s">
        <v>654</v>
      </c>
      <c r="AC305" s="71" t="s">
        <v>649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620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959</v>
      </c>
      <c r="W307" s="173" t="s">
        <v>1409</v>
      </c>
      <c r="X307" s="218" t="s">
        <v>663</v>
      </c>
      <c r="Y307" s="158" t="s">
        <v>666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1410</v>
      </c>
      <c r="BK307" s="17" t="s">
        <v>1411</v>
      </c>
      <c r="BL307" s="16"/>
      <c r="BM307" s="15" t="s">
        <v>693</v>
      </c>
      <c r="BN307" s="15" t="s">
        <v>693</v>
      </c>
      <c r="BO307" s="165" t="s">
        <v>693</v>
      </c>
      <c r="BP307" s="17" t="s">
        <v>1411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584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959</v>
      </c>
      <c r="W308" s="173" t="s">
        <v>1409</v>
      </c>
      <c r="X308" s="218" t="s">
        <v>663</v>
      </c>
      <c r="Y308" s="158" t="s">
        <v>666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1410</v>
      </c>
      <c r="BK308" s="17" t="s">
        <v>1411</v>
      </c>
      <c r="BL308" s="16"/>
      <c r="BM308" s="15" t="s">
        <v>693</v>
      </c>
      <c r="BN308" s="15" t="s">
        <v>693</v>
      </c>
      <c r="BO308" s="165" t="s">
        <v>693</v>
      </c>
      <c r="BP308" s="17" t="s">
        <v>1411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984</v>
      </c>
      <c r="I309" s="173" t="s">
        <v>952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925</v>
      </c>
      <c r="W309" s="261" t="s">
        <v>1094</v>
      </c>
      <c r="X309" s="218" t="s">
        <v>663</v>
      </c>
      <c r="Y309" s="158" t="s">
        <v>666</v>
      </c>
      <c r="Z309" s="158"/>
      <c r="AA309" s="84">
        <v>1</v>
      </c>
      <c r="AB309" s="71" t="s">
        <v>654</v>
      </c>
      <c r="AC309" s="71" t="s">
        <v>649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1412</v>
      </c>
      <c r="BK309" s="17" t="s">
        <v>1413</v>
      </c>
      <c r="BL309" s="16"/>
      <c r="BM309" s="15" t="s">
        <v>693</v>
      </c>
      <c r="BN309" s="15" t="s">
        <v>693</v>
      </c>
      <c r="BO309" s="165" t="s">
        <v>693</v>
      </c>
      <c r="BP309" s="17" t="s">
        <v>1413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585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921</v>
      </c>
      <c r="W312" s="261" t="s">
        <v>932</v>
      </c>
      <c r="X312" s="218" t="s">
        <v>663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/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/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634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921</v>
      </c>
      <c r="W313" s="261" t="s">
        <v>932</v>
      </c>
      <c r="X313" s="218" t="s">
        <v>663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/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/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632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921</v>
      </c>
      <c r="W314" s="173" t="s">
        <v>1357</v>
      </c>
      <c r="X314" s="218" t="s">
        <v>663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/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/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634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921</v>
      </c>
      <c r="W315" s="173" t="s">
        <v>1023</v>
      </c>
      <c r="X315" s="218" t="s">
        <v>663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/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/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643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1414</v>
      </c>
      <c r="W317" s="173" t="s">
        <v>1108</v>
      </c>
      <c r="X317" s="218" t="s">
        <v>663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/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/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621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1415</v>
      </c>
      <c r="W318" s="173" t="s">
        <v>1108</v>
      </c>
      <c r="X318" s="218" t="s">
        <v>663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/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/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558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1416</v>
      </c>
      <c r="W319" s="173" t="s">
        <v>1108</v>
      </c>
      <c r="X319" s="218" t="s">
        <v>663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/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/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572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1417</v>
      </c>
      <c r="W321" s="173" t="s">
        <v>1108</v>
      </c>
      <c r="X321" s="218" t="s">
        <v>663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/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/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599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959</v>
      </c>
      <c r="W323" s="173" t="s">
        <v>932</v>
      </c>
      <c r="X323" s="218" t="s">
        <v>663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/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/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583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959</v>
      </c>
      <c r="W324" s="173" t="s">
        <v>1126</v>
      </c>
      <c r="X324" s="218" t="s">
        <v>663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/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/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538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958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959</v>
      </c>
      <c r="W325" s="261" t="s">
        <v>978</v>
      </c>
      <c r="X325" s="218" t="s">
        <v>658</v>
      </c>
      <c r="Y325" s="158"/>
      <c r="Z325" s="158"/>
      <c r="AA325" s="84">
        <v>1</v>
      </c>
      <c r="AB325" s="71" t="s">
        <v>654</v>
      </c>
      <c r="AC325" s="71" t="s">
        <v>649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0</v>
      </c>
      <c r="AZ325" s="14"/>
      <c r="BA325" s="72"/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2"/>
        <v>Produção e Intervalo</v>
      </c>
      <c r="BR325" s="19">
        <f t="shared" si="33"/>
        <v>0</v>
      </c>
      <c r="BS325" s="19">
        <f t="shared" si="34"/>
        <v>0</v>
      </c>
      <c r="BT325" s="225" t="str">
        <f t="shared" si="26"/>
        <v/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539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952</v>
      </c>
      <c r="J326" s="217">
        <v>54</v>
      </c>
      <c r="K326" s="217">
        <v>83.7</v>
      </c>
      <c r="L326" s="217" t="s">
        <v>317</v>
      </c>
      <c r="M326" s="204" t="s">
        <v>977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959</v>
      </c>
      <c r="W326" s="261" t="s">
        <v>1122</v>
      </c>
      <c r="X326" s="218" t="s">
        <v>658</v>
      </c>
      <c r="Y326" s="158"/>
      <c r="Z326" s="158"/>
      <c r="AA326" s="217">
        <v>1</v>
      </c>
      <c r="AB326" s="172" t="s">
        <v>654</v>
      </c>
      <c r="AC326" s="172" t="s">
        <v>649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0</v>
      </c>
      <c r="AZ326" s="14"/>
      <c r="BA326" s="72"/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2"/>
        <v>Produção e Intervalo</v>
      </c>
      <c r="BR326" s="19">
        <f t="shared" si="33"/>
        <v>0</v>
      </c>
      <c r="BS326" s="19">
        <f t="shared" si="34"/>
        <v>0</v>
      </c>
      <c r="BT326" s="225" t="str">
        <f t="shared" si="26"/>
        <v/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596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959</v>
      </c>
      <c r="W327" s="173" t="s">
        <v>1108</v>
      </c>
      <c r="X327" s="218" t="s">
        <v>663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/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/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1418</v>
      </c>
      <c r="W329" s="173" t="s">
        <v>1419</v>
      </c>
      <c r="X329" s="218" t="s">
        <v>663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/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/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984</v>
      </c>
      <c r="I331" s="173" t="s">
        <v>952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925</v>
      </c>
      <c r="W331" s="261" t="s">
        <v>1094</v>
      </c>
      <c r="X331" s="218" t="s">
        <v>663</v>
      </c>
      <c r="Y331" s="158"/>
      <c r="Z331" s="158"/>
      <c r="AA331" s="84">
        <v>1</v>
      </c>
      <c r="AB331" s="71" t="s">
        <v>654</v>
      </c>
      <c r="AC331" s="71" t="s">
        <v>649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/>
      <c r="AS331" s="39"/>
      <c r="AT331" s="39"/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/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/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984</v>
      </c>
      <c r="I334" s="173" t="s">
        <v>952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925</v>
      </c>
      <c r="W334" s="261" t="s">
        <v>1094</v>
      </c>
      <c r="X334" s="218" t="s">
        <v>663</v>
      </c>
      <c r="Y334" s="158"/>
      <c r="Z334" s="158"/>
      <c r="AA334" s="84">
        <v>1</v>
      </c>
      <c r="AB334" s="71" t="s">
        <v>654</v>
      </c>
      <c r="AC334" s="71" t="s">
        <v>649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/>
      <c r="AS334" s="39"/>
      <c r="AT334" s="39"/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/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/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925</v>
      </c>
      <c r="W337" s="261" t="s">
        <v>1094</v>
      </c>
      <c r="X337" s="218" t="s">
        <v>663</v>
      </c>
      <c r="Y337" s="158"/>
      <c r="Z337" s="158"/>
      <c r="AA337" s="217">
        <v>1</v>
      </c>
      <c r="AB337" s="71" t="s">
        <v>654</v>
      </c>
      <c r="AC337" s="71" t="s">
        <v>649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/>
      <c r="AS337" s="39"/>
      <c r="AT337" s="39"/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/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/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585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921</v>
      </c>
      <c r="W338" s="261" t="s">
        <v>932</v>
      </c>
      <c r="X338" s="218" t="s">
        <v>663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/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/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634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921</v>
      </c>
      <c r="W339" s="261" t="s">
        <v>932</v>
      </c>
      <c r="X339" s="218" t="s">
        <v>663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/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/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632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921</v>
      </c>
      <c r="W340" s="173" t="s">
        <v>1357</v>
      </c>
      <c r="X340" s="218" t="s">
        <v>663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/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/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536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921</v>
      </c>
      <c r="W341" s="173" t="s">
        <v>1385</v>
      </c>
      <c r="X341" s="218" t="s">
        <v>663</v>
      </c>
      <c r="Y341" s="158"/>
      <c r="Z341" s="158"/>
      <c r="AA341" s="217">
        <v>1</v>
      </c>
      <c r="AB341" s="71" t="s">
        <v>665</v>
      </c>
      <c r="AC341" s="71" t="s">
        <v>661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/>
      <c r="AS341" s="39"/>
      <c r="AT341" s="39"/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/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/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>
      <c r="A343" s="167" t="str">
        <f>D343&amp;B343</f>
        <v>SUPER ZWW46006</v>
      </c>
      <c r="B343" s="171">
        <v>46006</v>
      </c>
      <c r="C343" s="8"/>
      <c r="D343" s="52" t="s">
        <v>377</v>
      </c>
      <c r="E343" s="405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937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934</v>
      </c>
      <c r="W343" s="173" t="s">
        <v>1238</v>
      </c>
      <c r="X343" s="218" t="s">
        <v>658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/>
      <c r="AJ343" s="9"/>
      <c r="AK343" s="280"/>
      <c r="AL343" s="280"/>
      <c r="AM343" s="280"/>
      <c r="AN343" s="280"/>
      <c r="AO343" s="259"/>
      <c r="AP343" s="260"/>
      <c r="AQ343" s="260"/>
      <c r="AR343" s="242"/>
      <c r="AS343" s="242"/>
      <c r="AT343" s="242"/>
      <c r="AU343" s="242"/>
      <c r="AV343" s="242"/>
      <c r="AW343" s="242"/>
      <c r="AX343" s="39"/>
      <c r="AY343" s="293"/>
      <c r="AZ343" s="14"/>
      <c r="BA343" s="72"/>
      <c r="BB343" s="10"/>
      <c r="BC343" s="71"/>
      <c r="BD343" s="71"/>
      <c r="BE343" s="11"/>
      <c r="BF343" s="261"/>
      <c r="BG343" s="16"/>
      <c r="BH343" s="17"/>
      <c r="BI343" s="17"/>
      <c r="BJ343" s="284"/>
      <c r="BK343" s="17"/>
      <c r="BL343" s="16"/>
      <c r="BM343" s="15"/>
      <c r="BN343" s="15"/>
      <c r="BO343" s="165"/>
      <c r="BP343" s="17"/>
      <c r="BQ343" s="13"/>
      <c r="BR343" s="19"/>
      <c r="BS343" s="19"/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573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934</v>
      </c>
      <c r="W344" s="173" t="s">
        <v>1108</v>
      </c>
      <c r="X344" s="218" t="s">
        <v>658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/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/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572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934</v>
      </c>
      <c r="W345" s="173" t="s">
        <v>1108</v>
      </c>
      <c r="X345" s="218" t="s">
        <v>658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>
        <f t="shared" si="35"/>
        <v>0</v>
      </c>
      <c r="AZ345" s="14"/>
      <c r="BA345" s="72"/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2"/>
        <v>Produção e Intervalo</v>
      </c>
      <c r="BR345" s="19">
        <f t="shared" si="33"/>
        <v>0</v>
      </c>
      <c r="BS345" s="19">
        <f t="shared" si="34"/>
        <v>0</v>
      </c>
      <c r="BT345" s="225" t="str">
        <f t="shared" si="26"/>
        <v/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558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934</v>
      </c>
      <c r="W346" s="173" t="s">
        <v>1108</v>
      </c>
      <c r="X346" s="218" t="s">
        <v>658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>
        <f t="shared" si="35"/>
        <v>0</v>
      </c>
      <c r="AZ346" s="14"/>
      <c r="BA346" s="72"/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2"/>
        <v>Produção e Intervalo</v>
      </c>
      <c r="BR346" s="19">
        <f t="shared" si="33"/>
        <v>0</v>
      </c>
      <c r="BS346" s="19">
        <f t="shared" si="34"/>
        <v>0</v>
      </c>
      <c r="BT346" s="225" t="str">
        <f t="shared" si="26"/>
        <v/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643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934</v>
      </c>
      <c r="W347" s="173" t="s">
        <v>1108</v>
      </c>
      <c r="X347" s="218" t="s">
        <v>658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>
        <f t="shared" si="35"/>
        <v>0</v>
      </c>
      <c r="AZ347" s="14"/>
      <c r="BA347" s="72"/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2"/>
        <v>Produção e Intervalo</v>
      </c>
      <c r="BR347" s="19">
        <f t="shared" si="33"/>
        <v>0</v>
      </c>
      <c r="BS347" s="19">
        <f t="shared" si="34"/>
        <v>0</v>
      </c>
      <c r="BT347" s="225" t="str">
        <f t="shared" ref="BT347:BT410" si="36">IF(BN347="","",SUBSTITUTE(BM347," ","")&amp;SUBSTITUTE(BN347," ",""))</f>
        <v/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621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934</v>
      </c>
      <c r="W348" s="173" t="s">
        <v>1108</v>
      </c>
      <c r="X348" s="218" t="s">
        <v>658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>
        <f t="shared" si="35"/>
        <v>0</v>
      </c>
      <c r="AZ348" s="14"/>
      <c r="BA348" s="72"/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2"/>
        <v>Produção e Intervalo</v>
      </c>
      <c r="BR348" s="19">
        <f t="shared" si="33"/>
        <v>0</v>
      </c>
      <c r="BS348" s="19">
        <f t="shared" si="34"/>
        <v>0</v>
      </c>
      <c r="BT348" s="225" t="str">
        <f t="shared" si="36"/>
        <v/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569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934</v>
      </c>
      <c r="W349" s="173" t="s">
        <v>1108</v>
      </c>
      <c r="X349" s="218" t="s">
        <v>658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>
        <f t="shared" si="35"/>
        <v>0</v>
      </c>
      <c r="AZ349" s="14"/>
      <c r="BA349" s="72"/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/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537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934</v>
      </c>
      <c r="W350" s="173" t="s">
        <v>1420</v>
      </c>
      <c r="X350" s="218" t="s">
        <v>663</v>
      </c>
      <c r="Y350" s="158"/>
      <c r="Z350" s="158"/>
      <c r="AA350" s="84" t="s">
        <v>1421</v>
      </c>
      <c r="AB350" s="71" t="s">
        <v>654</v>
      </c>
      <c r="AC350" s="71" t="s">
        <v>649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>
        <f t="shared" si="35"/>
        <v>0</v>
      </c>
      <c r="AZ350" s="14"/>
      <c r="BA350" s="72"/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2"/>
        <v>Produção e Intervalo</v>
      </c>
      <c r="BR350" s="19">
        <f t="shared" si="33"/>
        <v>0</v>
      </c>
      <c r="BS350" s="19">
        <f t="shared" si="34"/>
        <v>0</v>
      </c>
      <c r="BT350" s="225" t="str">
        <f t="shared" si="36"/>
        <v/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551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1422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1423</v>
      </c>
      <c r="W351" s="173" t="s">
        <v>1424</v>
      </c>
      <c r="X351" s="218" t="s">
        <v>663</v>
      </c>
      <c r="Y351" s="158"/>
      <c r="Z351" s="158"/>
      <c r="AA351" s="217">
        <v>2</v>
      </c>
      <c r="AB351" s="71" t="s">
        <v>654</v>
      </c>
      <c r="AC351" s="71" t="s">
        <v>649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>
        <f t="shared" si="35"/>
        <v>0</v>
      </c>
      <c r="AZ351" s="14"/>
      <c r="BA351" s="72"/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2"/>
        <v>Produção e Intervalo</v>
      </c>
      <c r="BR351" s="19">
        <f t="shared" si="33"/>
        <v>0</v>
      </c>
      <c r="BS351" s="19">
        <f t="shared" si="34"/>
        <v>0</v>
      </c>
      <c r="BT351" s="225" t="str">
        <f t="shared" si="36"/>
        <v/>
      </c>
    </row>
    <row r="352" spans="1:72" hidden="1">
      <c r="A352" s="51" t="str">
        <f t="shared" si="31"/>
        <v/>
      </c>
      <c r="B352" s="171"/>
      <c r="C352" s="8" t="str">
        <f>IF(BS_CONTROLE[[#This Row],[DATA]]="","",WEEKNUM(BS_CONTROLE[[#This Row],[DATA]]))</f>
        <v/>
      </c>
      <c r="D352" s="52"/>
      <c r="E352" s="29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5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2"/>
        <v>Aderente</v>
      </c>
      <c r="BR352" s="19" t="str">
        <f t="shared" si="33"/>
        <v>*</v>
      </c>
      <c r="BS352" s="19" t="str">
        <f t="shared" si="34"/>
        <v>*</v>
      </c>
      <c r="BT352" s="225" t="str">
        <f t="shared" si="36"/>
        <v/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529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1196</v>
      </c>
      <c r="I353" s="173" t="s">
        <v>951</v>
      </c>
      <c r="J353" s="217">
        <v>55</v>
      </c>
      <c r="K353" s="217">
        <v>135</v>
      </c>
      <c r="L353" s="84" t="s">
        <v>317</v>
      </c>
      <c r="M353" s="204" t="s">
        <v>1113</v>
      </c>
      <c r="N353" s="204" t="s">
        <v>1114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954</v>
      </c>
      <c r="W353" s="261" t="s">
        <v>1425</v>
      </c>
      <c r="X353" s="218" t="s">
        <v>663</v>
      </c>
      <c r="Y353" s="158"/>
      <c r="Z353" s="158"/>
      <c r="AA353" s="217">
        <v>1</v>
      </c>
      <c r="AB353" s="71" t="s">
        <v>654</v>
      </c>
      <c r="AC353" s="71" t="s">
        <v>649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>
        <f t="shared" si="35"/>
        <v>0</v>
      </c>
      <c r="AZ353" s="14"/>
      <c r="BA353" s="72"/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2"/>
        <v>Produção e Intervalo</v>
      </c>
      <c r="BR353" s="19">
        <f t="shared" si="33"/>
        <v>0</v>
      </c>
      <c r="BS353" s="19">
        <f t="shared" si="34"/>
        <v>0</v>
      </c>
      <c r="BT353" s="225" t="str">
        <f t="shared" si="36"/>
        <v/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596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1120</v>
      </c>
      <c r="W355" s="173" t="s">
        <v>1108</v>
      </c>
      <c r="X355" s="218" t="s">
        <v>663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>
        <f t="shared" si="35"/>
        <v>0</v>
      </c>
      <c r="AZ355" s="14"/>
      <c r="BA355" s="72"/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/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583</v>
      </c>
      <c r="E356" s="294">
        <v>350</v>
      </c>
      <c r="F356" s="172" t="s">
        <v>502</v>
      </c>
      <c r="G356" s="9" t="str">
        <f>IF(D356="","*",VLOOKUP(F356,BS_ATIVIDADE[#All],3,FALSE))</f>
        <v>DORMENTE - SUBSTITUIÇÂO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Nº DE DORMENTES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959</v>
      </c>
      <c r="W356" s="173" t="s">
        <v>1126</v>
      </c>
      <c r="X356" s="218" t="s">
        <v>663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SUBSTITUIÇÃO - DORMENTE</v>
      </c>
      <c r="AJ356" s="9" t="str">
        <f>IF(D356="","*",VLOOKUP(AI356,BS_ATIVIDADE[#Data],3,FALSE))</f>
        <v>DORMENTE - SUBSTITUIÇÂO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>
        <f t="shared" si="35"/>
        <v>0</v>
      </c>
      <c r="AZ356" s="14"/>
      <c r="BA356" s="72"/>
      <c r="BB356" s="10" t="str">
        <f>IFERROR(_xlfn.XLOOKUP(AI356, BS_ATIVIDADE[ATIVIDADE],BS_ATIVIDADE[UNIDADE] ), "*")</f>
        <v>Nº DE DORMENTES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/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538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958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959</v>
      </c>
      <c r="W357" s="261" t="s">
        <v>978</v>
      </c>
      <c r="X357" s="218" t="s">
        <v>658</v>
      </c>
      <c r="Y357" s="158"/>
      <c r="Z357" s="158"/>
      <c r="AA357" s="84">
        <v>1</v>
      </c>
      <c r="AB357" s="71" t="s">
        <v>654</v>
      </c>
      <c r="AC357" s="71" t="s">
        <v>649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>
        <f t="shared" si="35"/>
        <v>0</v>
      </c>
      <c r="AZ357" s="14"/>
      <c r="BA357" s="72"/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2"/>
        <v>Produção e Intervalo</v>
      </c>
      <c r="BR357" s="19">
        <f t="shared" si="33"/>
        <v>0</v>
      </c>
      <c r="BS357" s="19">
        <f t="shared" si="34"/>
        <v>0</v>
      </c>
      <c r="BT357" s="225" t="str">
        <f t="shared" si="36"/>
        <v/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539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952</v>
      </c>
      <c r="J358" s="217">
        <v>54</v>
      </c>
      <c r="K358" s="217">
        <v>83.7</v>
      </c>
      <c r="L358" s="217" t="s">
        <v>317</v>
      </c>
      <c r="M358" s="204" t="s">
        <v>977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959</v>
      </c>
      <c r="W358" s="261" t="s">
        <v>1122</v>
      </c>
      <c r="X358" s="218" t="s">
        <v>658</v>
      </c>
      <c r="Y358" s="158"/>
      <c r="Z358" s="158"/>
      <c r="AA358" s="217">
        <v>1</v>
      </c>
      <c r="AB358" s="172" t="s">
        <v>654</v>
      </c>
      <c r="AC358" s="172" t="s">
        <v>649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>
        <f t="shared" si="35"/>
        <v>0</v>
      </c>
      <c r="AZ358" s="14"/>
      <c r="BA358" s="72"/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2"/>
        <v>Produção e Intervalo</v>
      </c>
      <c r="BR358" s="19">
        <f t="shared" si="33"/>
        <v>0</v>
      </c>
      <c r="BS358" s="19">
        <f t="shared" si="34"/>
        <v>0</v>
      </c>
      <c r="BT358" s="225" t="str">
        <f t="shared" si="36"/>
        <v/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615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959</v>
      </c>
      <c r="W359" s="173" t="s">
        <v>1104</v>
      </c>
      <c r="X359" s="218" t="s">
        <v>663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>
        <f t="shared" si="35"/>
        <v>0</v>
      </c>
      <c r="AZ359" s="14"/>
      <c r="BA359" s="72"/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/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1418</v>
      </c>
      <c r="W360" s="173" t="s">
        <v>1419</v>
      </c>
      <c r="X360" s="218" t="s">
        <v>663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>
        <f t="shared" si="35"/>
        <v>0</v>
      </c>
      <c r="AZ360" s="14"/>
      <c r="BA360" s="72"/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/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984</v>
      </c>
      <c r="I361" s="173" t="s">
        <v>952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700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925</v>
      </c>
      <c r="W361" s="261" t="s">
        <v>1094</v>
      </c>
      <c r="X361" s="218" t="s">
        <v>663</v>
      </c>
      <c r="Y361" s="158"/>
      <c r="Z361" s="158"/>
      <c r="AA361" s="84">
        <v>1</v>
      </c>
      <c r="AB361" s="71" t="s">
        <v>654</v>
      </c>
      <c r="AC361" s="71" t="s">
        <v>649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tr">
        <f>IF(BS_CONTROLE[[#This Row],[Entre - Estações]]=0, "-", BS_CONTROLE[[#This Row],[Entre - Estações]])</f>
        <v>ZGM1</v>
      </c>
      <c r="AN361" s="258" t="str">
        <f>IF(BS_CONTROLE[[#This Row],[SB]]=0, "-", BS_CONTROLE[[#This Row],[SB]])</f>
        <v>ZGM1</v>
      </c>
      <c r="AO361" s="259">
        <f>IF(BS_CONTROLE[[#This Row],[SUB]]=0, "-", BS_CONTROLE[[#This Row],[SUB]])</f>
        <v>30</v>
      </c>
      <c r="AP361" s="260">
        <f>IF(BS_CONTROLE[[#This Row],[KM - Inicio]]=0, "-", BS_CONTROLE[[#This Row],[KM - Inicio]])</f>
        <v>114.3</v>
      </c>
      <c r="AQ361" s="260">
        <f>IF(BS_CONTROLE[[#This Row],[KM - Fim]]=0, "-", BS_CONTROLE[[#This Row],[KM - Fim]])</f>
        <v>115</v>
      </c>
      <c r="AR361" s="39"/>
      <c r="AS361" s="39"/>
      <c r="AT361" s="39"/>
      <c r="AU361" s="39"/>
      <c r="AV361" s="39"/>
      <c r="AW361" s="39"/>
      <c r="AX361" s="39"/>
      <c r="AY361" s="293">
        <f t="shared" si="35"/>
        <v>0</v>
      </c>
      <c r="AZ361" s="14"/>
      <c r="BA361" s="72"/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ZGM-109</v>
      </c>
      <c r="BF361" s="261" t="str">
        <f>IF(BS_CONTROLE[[#This Row],[Responsavel pelo boletim]]=0, "-", BS_CONTROLE[[#This Row],[Responsavel pelo boletim]])</f>
        <v>Saulo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2"/>
        <v>Produção e Intervalo</v>
      </c>
      <c r="BR361" s="19">
        <f t="shared" si="33"/>
        <v>0</v>
      </c>
      <c r="BS361" s="19">
        <f t="shared" si="34"/>
        <v>0</v>
      </c>
      <c r="BT361" s="225" t="str">
        <f t="shared" si="36"/>
        <v/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/>
      </c>
      <c r="B363" s="171"/>
      <c r="C363" s="8" t="str">
        <f>IF(BS_CONTROLE[[#This Row],[DATA]]="","",WEEKNUM(BS_CONTROLE[[#This Row],[DATA]]))</f>
        <v/>
      </c>
      <c r="D363" s="52"/>
      <c r="E363" s="29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5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2"/>
        <v>Aderente</v>
      </c>
      <c r="BR363" s="19" t="str">
        <f t="shared" si="33"/>
        <v>*</v>
      </c>
      <c r="BS363" s="19" t="str">
        <f t="shared" si="34"/>
        <v>*</v>
      </c>
      <c r="BT363" s="225" t="str">
        <f t="shared" si="36"/>
        <v/>
      </c>
    </row>
    <row r="364" spans="1:72" hidden="1">
      <c r="A364" s="51" t="str">
        <f t="shared" si="31"/>
        <v/>
      </c>
      <c r="B364" s="171"/>
      <c r="C364" s="8" t="str">
        <f>IF(BS_CONTROLE[[#This Row],[DATA]]="","",WEEKNUM(BS_CONTROLE[[#This Row],[DATA]]))</f>
        <v/>
      </c>
      <c r="D364" s="52"/>
      <c r="E364" s="29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5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2"/>
        <v>Aderente</v>
      </c>
      <c r="BR364" s="19" t="str">
        <f t="shared" si="33"/>
        <v>*</v>
      </c>
      <c r="BS364" s="19" t="str">
        <f t="shared" si="34"/>
        <v>*</v>
      </c>
      <c r="BT364" s="225" t="str">
        <f t="shared" si="36"/>
        <v/>
      </c>
    </row>
    <row r="365" spans="1:72" hidden="1">
      <c r="A365" s="51" t="str">
        <f t="shared" si="31"/>
        <v/>
      </c>
      <c r="B365" s="171"/>
      <c r="C365" s="8" t="str">
        <f>IF(BS_CONTROLE[[#This Row],[DATA]]="","",WEEKNUM(BS_CONTROLE[[#This Row],[DATA]]))</f>
        <v/>
      </c>
      <c r="D365" s="52"/>
      <c r="E365" s="29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si="35"/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si="32"/>
        <v>Aderente</v>
      </c>
      <c r="BR365" s="19" t="str">
        <f t="shared" si="33"/>
        <v>*</v>
      </c>
      <c r="BS365" s="19" t="str">
        <f t="shared" si="34"/>
        <v>*</v>
      </c>
      <c r="BT365" s="225" t="str">
        <f t="shared" si="36"/>
        <v/>
      </c>
    </row>
    <row r="366" spans="1:72" hidden="1">
      <c r="A366" s="51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2"/>
      <c r="E366" s="29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ref="AY366:AY429" si="38">IF(D366="","*",IFERROR(IF(ISODD(COUNT(AS366:AX960)),"ERRO",SUM((AT366-AS366),(AV366-AU366),(AX366-AW366))),"ERRO"))</f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ref="BQ366:BQ429" si="39">IF(AND(BR366&lt;1,BS366&lt;1),"Produção e Intervalo",IF(BR366&lt;1,"Intervalo",IF(BS366&lt;1,"Produção","Aderente")))</f>
        <v>Aderente</v>
      </c>
      <c r="BR366" s="19" t="str">
        <f t="shared" ref="BR366:BR429" si="40">IF(OR(B366="",F366=""),"*",AY366/P366)</f>
        <v>*</v>
      </c>
      <c r="BS366" s="19" t="str">
        <f t="shared" ref="BS366:BS429" si="41">IF(OR(B366="",F366=""),"*",BA366/Q366)</f>
        <v>*</v>
      </c>
      <c r="BT366" s="225" t="str">
        <f t="shared" si="36"/>
        <v/>
      </c>
    </row>
    <row r="367" spans="1:72" hidden="1">
      <c r="A367" s="51" t="str">
        <f t="shared" si="37"/>
        <v/>
      </c>
      <c r="B367" s="171"/>
      <c r="C367" s="8" t="str">
        <f>IF(BS_CONTROLE[[#This Row],[DATA]]="","",WEEKNUM(BS_CONTROLE[[#This Row],[DATA]]))</f>
        <v/>
      </c>
      <c r="D367" s="52"/>
      <c r="E367" s="29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38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39"/>
        <v>Aderente</v>
      </c>
      <c r="BR367" s="19" t="str">
        <f t="shared" si="40"/>
        <v>*</v>
      </c>
      <c r="BS367" s="19" t="str">
        <f t="shared" si="41"/>
        <v>*</v>
      </c>
      <c r="BT367" s="225" t="str">
        <f t="shared" si="36"/>
        <v/>
      </c>
    </row>
    <row r="368" spans="1:72" hidden="1">
      <c r="A368" s="51" t="str">
        <f t="shared" si="37"/>
        <v/>
      </c>
      <c r="B368" s="171"/>
      <c r="C368" s="8" t="str">
        <f>IF(BS_CONTROLE[[#This Row],[DATA]]="","",WEEKNUM(BS_CONTROLE[[#This Row],[DATA]]))</f>
        <v/>
      </c>
      <c r="D368" s="52"/>
      <c r="E368" s="29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38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39"/>
        <v>Aderente</v>
      </c>
      <c r="BR368" s="19" t="str">
        <f t="shared" si="40"/>
        <v>*</v>
      </c>
      <c r="BS368" s="19" t="str">
        <f t="shared" si="41"/>
        <v>*</v>
      </c>
      <c r="BT368" s="225" t="str">
        <f t="shared" si="36"/>
        <v/>
      </c>
    </row>
    <row r="369" spans="1:72" hidden="1">
      <c r="A369" s="51" t="str">
        <f t="shared" si="37"/>
        <v/>
      </c>
      <c r="B369" s="171"/>
      <c r="C369" s="8" t="str">
        <f>IF(BS_CONTROLE[[#This Row],[DATA]]="","",WEEKNUM(BS_CONTROLE[[#This Row],[DATA]]))</f>
        <v/>
      </c>
      <c r="D369" s="52"/>
      <c r="E369" s="29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38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39"/>
        <v>Aderente</v>
      </c>
      <c r="BR369" s="19" t="str">
        <f t="shared" si="40"/>
        <v>*</v>
      </c>
      <c r="BS369" s="19" t="str">
        <f t="shared" si="41"/>
        <v>*</v>
      </c>
      <c r="BT369" s="225" t="str">
        <f t="shared" si="36"/>
        <v/>
      </c>
    </row>
    <row r="370" spans="1:72" hidden="1">
      <c r="A370" s="51" t="str">
        <f t="shared" si="37"/>
        <v/>
      </c>
      <c r="B370" s="171"/>
      <c r="C370" s="8" t="str">
        <f>IF(BS_CONTROLE[[#This Row],[DATA]]="","",WEEKNUM(BS_CONTROLE[[#This Row],[DATA]]))</f>
        <v/>
      </c>
      <c r="D370" s="52"/>
      <c r="E370" s="29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38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39"/>
        <v>Aderente</v>
      </c>
      <c r="BR370" s="19" t="str">
        <f t="shared" si="40"/>
        <v>*</v>
      </c>
      <c r="BS370" s="19" t="str">
        <f t="shared" si="41"/>
        <v>*</v>
      </c>
      <c r="BT370" s="225" t="str">
        <f t="shared" si="36"/>
        <v/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/>
      </c>
      <c r="B373" s="171"/>
      <c r="C373" s="8" t="str">
        <f>IF(BS_CONTROLE[[#This Row],[DATA]]="","",WEEKNUM(BS_CONTROLE[[#This Row],[DATA]]))</f>
        <v/>
      </c>
      <c r="D373" s="52"/>
      <c r="E373" s="29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38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39"/>
        <v>Aderente</v>
      </c>
      <c r="BR373" s="19" t="str">
        <f t="shared" si="40"/>
        <v>*</v>
      </c>
      <c r="BS373" s="19" t="str">
        <f t="shared" si="41"/>
        <v>*</v>
      </c>
      <c r="BT373" s="225" t="str">
        <f t="shared" si="36"/>
        <v/>
      </c>
    </row>
    <row r="374" spans="1:72" hidden="1">
      <c r="A374" s="51" t="str">
        <f t="shared" si="37"/>
        <v/>
      </c>
      <c r="B374" s="171"/>
      <c r="C374" s="8" t="str">
        <f>IF(BS_CONTROLE[[#This Row],[DATA]]="","",WEEKNUM(BS_CONTROLE[[#This Row],[DATA]]))</f>
        <v/>
      </c>
      <c r="D374" s="52"/>
      <c r="E374" s="29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38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39"/>
        <v>Aderente</v>
      </c>
      <c r="BR374" s="19" t="str">
        <f t="shared" si="40"/>
        <v>*</v>
      </c>
      <c r="BS374" s="19" t="str">
        <f t="shared" si="41"/>
        <v>*</v>
      </c>
      <c r="BT374" s="225" t="str">
        <f t="shared" si="36"/>
        <v/>
      </c>
    </row>
    <row r="375" spans="1:72" hidden="1">
      <c r="A375" s="51" t="str">
        <f t="shared" si="37"/>
        <v/>
      </c>
      <c r="B375" s="171"/>
      <c r="C375" s="8" t="str">
        <f>IF(BS_CONTROLE[[#This Row],[DATA]]="","",WEEKNUM(BS_CONTROLE[[#This Row],[DATA]]))</f>
        <v/>
      </c>
      <c r="D375" s="52"/>
      <c r="E375" s="29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38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39"/>
        <v>Aderente</v>
      </c>
      <c r="BR375" s="19" t="str">
        <f t="shared" si="40"/>
        <v>*</v>
      </c>
      <c r="BS375" s="19" t="str">
        <f t="shared" si="41"/>
        <v>*</v>
      </c>
      <c r="BT375" s="225" t="str">
        <f t="shared" si="36"/>
        <v/>
      </c>
    </row>
    <row r="376" spans="1:72" hidden="1">
      <c r="A376" s="51" t="str">
        <f t="shared" si="37"/>
        <v/>
      </c>
      <c r="B376" s="171"/>
      <c r="C376" s="8" t="str">
        <f>IF(BS_CONTROLE[[#This Row],[DATA]]="","",WEEKNUM(BS_CONTROLE[[#This Row],[DATA]]))</f>
        <v/>
      </c>
      <c r="D376" s="52"/>
      <c r="E376" s="29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38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39"/>
        <v>Aderente</v>
      </c>
      <c r="BR376" s="19" t="str">
        <f t="shared" si="40"/>
        <v>*</v>
      </c>
      <c r="BS376" s="19" t="str">
        <f t="shared" si="41"/>
        <v>*</v>
      </c>
      <c r="BT376" s="225" t="str">
        <f t="shared" si="36"/>
        <v/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/>
      </c>
      <c r="B379" s="171"/>
      <c r="C379" s="8" t="str">
        <f>IF(BS_CONTROLE[[#This Row],[DATA]]="","",WEEKNUM(BS_CONTROLE[[#This Row],[DATA]]))</f>
        <v/>
      </c>
      <c r="D379" s="52"/>
      <c r="E379" s="29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38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39"/>
        <v>Aderente</v>
      </c>
      <c r="BR379" s="19" t="str">
        <f t="shared" si="40"/>
        <v>*</v>
      </c>
      <c r="BS379" s="19" t="str">
        <f t="shared" si="41"/>
        <v>*</v>
      </c>
      <c r="BT379" s="225" t="str">
        <f t="shared" si="36"/>
        <v/>
      </c>
    </row>
    <row r="380" spans="1:72" hidden="1">
      <c r="A380" s="51" t="str">
        <f t="shared" si="37"/>
        <v/>
      </c>
      <c r="B380" s="171"/>
      <c r="C380" s="8" t="str">
        <f>IF(BS_CONTROLE[[#This Row],[DATA]]="","",WEEKNUM(BS_CONTROLE[[#This Row],[DATA]]))</f>
        <v/>
      </c>
      <c r="D380" s="52"/>
      <c r="E380" s="29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38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39"/>
        <v>Aderente</v>
      </c>
      <c r="BR380" s="19" t="str">
        <f t="shared" si="40"/>
        <v>*</v>
      </c>
      <c r="BS380" s="19" t="str">
        <f t="shared" si="41"/>
        <v>*</v>
      </c>
      <c r="BT380" s="225" t="str">
        <f t="shared" si="36"/>
        <v/>
      </c>
    </row>
    <row r="381" spans="1:72" hidden="1">
      <c r="A381" s="51" t="str">
        <f t="shared" si="37"/>
        <v/>
      </c>
      <c r="B381" s="171"/>
      <c r="C381" s="8" t="str">
        <f>IF(BS_CONTROLE[[#This Row],[DATA]]="","",WEEKNUM(BS_CONTROLE[[#This Row],[DATA]]))</f>
        <v/>
      </c>
      <c r="D381" s="52"/>
      <c r="E381" s="29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38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39"/>
        <v>Aderente</v>
      </c>
      <c r="BR381" s="19" t="str">
        <f t="shared" si="40"/>
        <v>*</v>
      </c>
      <c r="BS381" s="19" t="str">
        <f t="shared" si="41"/>
        <v>*</v>
      </c>
      <c r="BT381" s="225" t="str">
        <f t="shared" si="36"/>
        <v/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/>
      </c>
      <c r="B384" s="171"/>
      <c r="C384" s="8" t="str">
        <f>IF(BS_CONTROLE[[#This Row],[DATA]]="","",WEEKNUM(BS_CONTROLE[[#This Row],[DATA]]))</f>
        <v/>
      </c>
      <c r="D384" s="52"/>
      <c r="E384" s="29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38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39"/>
        <v>Aderente</v>
      </c>
      <c r="BR384" s="19" t="str">
        <f t="shared" si="40"/>
        <v>*</v>
      </c>
      <c r="BS384" s="19" t="str">
        <f t="shared" si="41"/>
        <v>*</v>
      </c>
      <c r="BT384" s="225" t="str">
        <f t="shared" si="36"/>
        <v/>
      </c>
    </row>
    <row r="385" spans="1:72" hidden="1">
      <c r="A385" s="51" t="str">
        <f t="shared" si="37"/>
        <v/>
      </c>
      <c r="B385" s="171"/>
      <c r="C385" s="8" t="str">
        <f>IF(BS_CONTROLE[[#This Row],[DATA]]="","",WEEKNUM(BS_CONTROLE[[#This Row],[DATA]]))</f>
        <v/>
      </c>
      <c r="D385" s="52"/>
      <c r="E385" s="29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38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39"/>
        <v>Aderente</v>
      </c>
      <c r="BR385" s="19" t="str">
        <f t="shared" si="40"/>
        <v>*</v>
      </c>
      <c r="BS385" s="19" t="str">
        <f t="shared" si="41"/>
        <v>*</v>
      </c>
      <c r="BT385" s="225" t="str">
        <f t="shared" si="36"/>
        <v/>
      </c>
    </row>
    <row r="386" spans="1:72" hidden="1">
      <c r="A386" s="51" t="str">
        <f t="shared" si="37"/>
        <v/>
      </c>
      <c r="B386" s="171"/>
      <c r="C386" s="8" t="str">
        <f>IF(BS_CONTROLE[[#This Row],[DATA]]="","",WEEKNUM(BS_CONTROLE[[#This Row],[DATA]]))</f>
        <v/>
      </c>
      <c r="D386" s="52"/>
      <c r="E386" s="29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38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39"/>
        <v>Aderente</v>
      </c>
      <c r="BR386" s="19" t="str">
        <f t="shared" si="40"/>
        <v>*</v>
      </c>
      <c r="BS386" s="19" t="str">
        <f t="shared" si="41"/>
        <v>*</v>
      </c>
      <c r="BT386" s="225" t="str">
        <f t="shared" si="36"/>
        <v/>
      </c>
    </row>
    <row r="387" spans="1:72" hidden="1">
      <c r="A387" s="51" t="str">
        <f t="shared" si="37"/>
        <v/>
      </c>
      <c r="B387" s="171"/>
      <c r="C387" s="8" t="str">
        <f>IF(BS_CONTROLE[[#This Row],[DATA]]="","",WEEKNUM(BS_CONTROLE[[#This Row],[DATA]]))</f>
        <v/>
      </c>
      <c r="D387" s="52"/>
      <c r="E387" s="29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38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39"/>
        <v>Aderente</v>
      </c>
      <c r="BR387" s="19" t="str">
        <f t="shared" si="40"/>
        <v>*</v>
      </c>
      <c r="BS387" s="19" t="str">
        <f t="shared" si="41"/>
        <v>*</v>
      </c>
      <c r="BT387" s="225" t="str">
        <f t="shared" si="36"/>
        <v/>
      </c>
    </row>
    <row r="388" spans="1:72" hidden="1">
      <c r="A388" s="51" t="str">
        <f t="shared" si="37"/>
        <v/>
      </c>
      <c r="B388" s="171"/>
      <c r="C388" s="8" t="str">
        <f>IF(BS_CONTROLE[[#This Row],[DATA]]="","",WEEKNUM(BS_CONTROLE[[#This Row],[DATA]]))</f>
        <v/>
      </c>
      <c r="D388" s="52"/>
      <c r="E388" s="29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38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39"/>
        <v>Aderente</v>
      </c>
      <c r="BR388" s="19" t="str">
        <f t="shared" si="40"/>
        <v>*</v>
      </c>
      <c r="BS388" s="19" t="str">
        <f t="shared" si="41"/>
        <v>*</v>
      </c>
      <c r="BT388" s="225" t="str">
        <f t="shared" si="36"/>
        <v/>
      </c>
    </row>
    <row r="389" spans="1:72" hidden="1">
      <c r="A389" s="51" t="str">
        <f t="shared" si="37"/>
        <v/>
      </c>
      <c r="B389" s="171"/>
      <c r="C389" s="8" t="str">
        <f>IF(BS_CONTROLE[[#This Row],[DATA]]="","",WEEKNUM(BS_CONTROLE[[#This Row],[DATA]]))</f>
        <v/>
      </c>
      <c r="D389" s="52"/>
      <c r="E389" s="29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38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39"/>
        <v>Aderente</v>
      </c>
      <c r="BR389" s="19" t="str">
        <f t="shared" si="40"/>
        <v>*</v>
      </c>
      <c r="BS389" s="19" t="str">
        <f t="shared" si="41"/>
        <v>*</v>
      </c>
      <c r="BT389" s="225" t="str">
        <f t="shared" si="36"/>
        <v/>
      </c>
    </row>
    <row r="390" spans="1:72" hidden="1">
      <c r="A390" s="51" t="str">
        <f t="shared" si="37"/>
        <v/>
      </c>
      <c r="B390" s="171"/>
      <c r="C390" s="8" t="str">
        <f>IF(BS_CONTROLE[[#This Row],[DATA]]="","",WEEKNUM(BS_CONTROLE[[#This Row],[DATA]]))</f>
        <v/>
      </c>
      <c r="D390" s="52"/>
      <c r="E390" s="29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38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39"/>
        <v>Aderente</v>
      </c>
      <c r="BR390" s="19" t="str">
        <f t="shared" si="40"/>
        <v>*</v>
      </c>
      <c r="BS390" s="19" t="str">
        <f t="shared" si="41"/>
        <v>*</v>
      </c>
      <c r="BT390" s="225" t="str">
        <f t="shared" si="36"/>
        <v/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/>
      </c>
      <c r="B392" s="171"/>
      <c r="C392" s="8" t="str">
        <f>IF(BS_CONTROLE[[#This Row],[DATA]]="","",WEEKNUM(BS_CONTROLE[[#This Row],[DATA]]))</f>
        <v/>
      </c>
      <c r="D392" s="52"/>
      <c r="E392" s="29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38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39"/>
        <v>Aderente</v>
      </c>
      <c r="BR392" s="19" t="str">
        <f t="shared" si="40"/>
        <v>*</v>
      </c>
      <c r="BS392" s="19" t="str">
        <f t="shared" si="41"/>
        <v>*</v>
      </c>
      <c r="BT392" s="225" t="str">
        <f t="shared" si="36"/>
        <v/>
      </c>
    </row>
    <row r="393" spans="1:72" hidden="1">
      <c r="A393" s="51" t="str">
        <f t="shared" si="37"/>
        <v/>
      </c>
      <c r="B393" s="171"/>
      <c r="C393" s="8" t="str">
        <f>IF(BS_CONTROLE[[#This Row],[DATA]]="","",WEEKNUM(BS_CONTROLE[[#This Row],[DATA]]))</f>
        <v/>
      </c>
      <c r="D393" s="52"/>
      <c r="E393" s="29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38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39"/>
        <v>Aderente</v>
      </c>
      <c r="BR393" s="19" t="str">
        <f t="shared" si="40"/>
        <v>*</v>
      </c>
      <c r="BS393" s="19" t="str">
        <f t="shared" si="41"/>
        <v>*</v>
      </c>
      <c r="BT393" s="225" t="str">
        <f t="shared" si="36"/>
        <v/>
      </c>
    </row>
    <row r="394" spans="1:72" hidden="1">
      <c r="A394" s="51" t="str">
        <f t="shared" si="37"/>
        <v/>
      </c>
      <c r="B394" s="171"/>
      <c r="C394" s="8" t="str">
        <f>IF(BS_CONTROLE[[#This Row],[DATA]]="","",WEEKNUM(BS_CONTROLE[[#This Row],[DATA]]))</f>
        <v/>
      </c>
      <c r="D394" s="52"/>
      <c r="E394" s="29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38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39"/>
        <v>Aderente</v>
      </c>
      <c r="BR394" s="19" t="str">
        <f t="shared" si="40"/>
        <v>*</v>
      </c>
      <c r="BS394" s="19" t="str">
        <f t="shared" si="41"/>
        <v>*</v>
      </c>
      <c r="BT394" s="225" t="str">
        <f t="shared" si="36"/>
        <v/>
      </c>
    </row>
    <row r="395" spans="1:72" hidden="1">
      <c r="A395" s="51" t="str">
        <f t="shared" si="37"/>
        <v/>
      </c>
      <c r="B395" s="171"/>
      <c r="C395" s="8" t="str">
        <f>IF(BS_CONTROLE[[#This Row],[DATA]]="","",WEEKNUM(BS_CONTROLE[[#This Row],[DATA]]))</f>
        <v/>
      </c>
      <c r="D395" s="52"/>
      <c r="E395" s="29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38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39"/>
        <v>Aderente</v>
      </c>
      <c r="BR395" s="19" t="str">
        <f t="shared" si="40"/>
        <v>*</v>
      </c>
      <c r="BS395" s="19" t="str">
        <f t="shared" si="41"/>
        <v>*</v>
      </c>
      <c r="BT395" s="225" t="str">
        <f t="shared" si="36"/>
        <v/>
      </c>
    </row>
    <row r="396" spans="1:72" hidden="1">
      <c r="A396" s="51" t="str">
        <f t="shared" si="37"/>
        <v/>
      </c>
      <c r="B396" s="171"/>
      <c r="C396" s="8" t="str">
        <f>IF(BS_CONTROLE[[#This Row],[DATA]]="","",WEEKNUM(BS_CONTROLE[[#This Row],[DATA]]))</f>
        <v/>
      </c>
      <c r="D396" s="52"/>
      <c r="E396" s="29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38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39"/>
        <v>Aderente</v>
      </c>
      <c r="BR396" s="19" t="str">
        <f t="shared" si="40"/>
        <v>*</v>
      </c>
      <c r="BS396" s="19" t="str">
        <f t="shared" si="41"/>
        <v>*</v>
      </c>
      <c r="BT396" s="225" t="str">
        <f t="shared" si="36"/>
        <v/>
      </c>
    </row>
    <row r="397" spans="1:72" hidden="1">
      <c r="A397" s="51" t="str">
        <f t="shared" si="37"/>
        <v/>
      </c>
      <c r="B397" s="171"/>
      <c r="C397" s="8" t="str">
        <f>IF(BS_CONTROLE[[#This Row],[DATA]]="","",WEEKNUM(BS_CONTROLE[[#This Row],[DATA]]))</f>
        <v/>
      </c>
      <c r="D397" s="52"/>
      <c r="E397" s="29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38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39"/>
        <v>Aderente</v>
      </c>
      <c r="BR397" s="19" t="str">
        <f t="shared" si="40"/>
        <v>*</v>
      </c>
      <c r="BS397" s="19" t="str">
        <f t="shared" si="41"/>
        <v>*</v>
      </c>
      <c r="BT397" s="225" t="str">
        <f t="shared" si="36"/>
        <v/>
      </c>
    </row>
    <row r="398" spans="1:72" hidden="1">
      <c r="A398" s="51" t="str">
        <f t="shared" si="37"/>
        <v/>
      </c>
      <c r="B398" s="171"/>
      <c r="C398" s="8" t="str">
        <f>IF(BS_CONTROLE[[#This Row],[DATA]]="","",WEEKNUM(BS_CONTROLE[[#This Row],[DATA]]))</f>
        <v/>
      </c>
      <c r="D398" s="52"/>
      <c r="E398" s="29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38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39"/>
        <v>Aderente</v>
      </c>
      <c r="BR398" s="19" t="str">
        <f t="shared" si="40"/>
        <v>*</v>
      </c>
      <c r="BS398" s="19" t="str">
        <f t="shared" si="41"/>
        <v>*</v>
      </c>
      <c r="BT398" s="225" t="str">
        <f t="shared" si="36"/>
        <v/>
      </c>
    </row>
    <row r="399" spans="1:72" hidden="1">
      <c r="A399" s="51" t="str">
        <f t="shared" si="37"/>
        <v/>
      </c>
      <c r="B399" s="171"/>
      <c r="C399" s="8" t="str">
        <f>IF(BS_CONTROLE[[#This Row],[DATA]]="","",WEEKNUM(BS_CONTROLE[[#This Row],[DATA]]))</f>
        <v/>
      </c>
      <c r="D399" s="52"/>
      <c r="E399" s="29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38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39"/>
        <v>Aderente</v>
      </c>
      <c r="BR399" s="19" t="str">
        <f t="shared" si="40"/>
        <v>*</v>
      </c>
      <c r="BS399" s="19" t="str">
        <f t="shared" si="41"/>
        <v>*</v>
      </c>
      <c r="BT399" s="225" t="str">
        <f t="shared" si="36"/>
        <v/>
      </c>
    </row>
    <row r="400" spans="1:72" hidden="1">
      <c r="A400" s="51" t="str">
        <f t="shared" si="37"/>
        <v/>
      </c>
      <c r="B400" s="171"/>
      <c r="C400" s="8" t="str">
        <f>IF(BS_CONTROLE[[#This Row],[DATA]]="","",WEEKNUM(BS_CONTROLE[[#This Row],[DATA]]))</f>
        <v/>
      </c>
      <c r="D400" s="52"/>
      <c r="E400" s="29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38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39"/>
        <v>Aderente</v>
      </c>
      <c r="BR400" s="19" t="str">
        <f t="shared" si="40"/>
        <v>*</v>
      </c>
      <c r="BS400" s="19" t="str">
        <f t="shared" si="41"/>
        <v>*</v>
      </c>
      <c r="BT400" s="225" t="str">
        <f t="shared" si="36"/>
        <v/>
      </c>
    </row>
    <row r="401" spans="1:72" hidden="1">
      <c r="A401" s="51" t="str">
        <f t="shared" si="37"/>
        <v/>
      </c>
      <c r="B401" s="171"/>
      <c r="C401" s="8" t="str">
        <f>IF(BS_CONTROLE[[#This Row],[DATA]]="","",WEEKNUM(BS_CONTROLE[[#This Row],[DATA]]))</f>
        <v/>
      </c>
      <c r="D401" s="52"/>
      <c r="E401" s="29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38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39"/>
        <v>Aderente</v>
      </c>
      <c r="BR401" s="19" t="str">
        <f t="shared" si="40"/>
        <v>*</v>
      </c>
      <c r="BS401" s="19" t="str">
        <f t="shared" si="41"/>
        <v>*</v>
      </c>
      <c r="BT401" s="225" t="str">
        <f t="shared" si="36"/>
        <v/>
      </c>
    </row>
    <row r="402" spans="1:72" hidden="1">
      <c r="A402" s="51" t="str">
        <f t="shared" si="37"/>
        <v/>
      </c>
      <c r="B402" s="171"/>
      <c r="C402" s="8" t="str">
        <f>IF(BS_CONTROLE[[#This Row],[DATA]]="","",WEEKNUM(BS_CONTROLE[[#This Row],[DATA]]))</f>
        <v/>
      </c>
      <c r="D402" s="52"/>
      <c r="E402" s="29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38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39"/>
        <v>Aderente</v>
      </c>
      <c r="BR402" s="19" t="str">
        <f t="shared" si="40"/>
        <v>*</v>
      </c>
      <c r="BS402" s="19" t="str">
        <f t="shared" si="41"/>
        <v>*</v>
      </c>
      <c r="BT402" s="225" t="str">
        <f t="shared" si="36"/>
        <v/>
      </c>
    </row>
    <row r="403" spans="1:72" hidden="1">
      <c r="A403" s="51" t="str">
        <f t="shared" si="37"/>
        <v/>
      </c>
      <c r="B403" s="171"/>
      <c r="C403" s="8" t="str">
        <f>IF(BS_CONTROLE[[#This Row],[DATA]]="","",WEEKNUM(BS_CONTROLE[[#This Row],[DATA]]))</f>
        <v/>
      </c>
      <c r="D403" s="52"/>
      <c r="E403" s="29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38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39"/>
        <v>Aderente</v>
      </c>
      <c r="BR403" s="19" t="str">
        <f t="shared" si="40"/>
        <v>*</v>
      </c>
      <c r="BS403" s="19" t="str">
        <f t="shared" si="41"/>
        <v>*</v>
      </c>
      <c r="BT403" s="225" t="str">
        <f t="shared" si="36"/>
        <v/>
      </c>
    </row>
    <row r="404" spans="1:72" hidden="1">
      <c r="A404" s="51" t="str">
        <f t="shared" si="37"/>
        <v/>
      </c>
      <c r="B404" s="171"/>
      <c r="C404" s="8" t="str">
        <f>IF(BS_CONTROLE[[#This Row],[DATA]]="","",WEEKNUM(BS_CONTROLE[[#This Row],[DATA]]))</f>
        <v/>
      </c>
      <c r="D404" s="52"/>
      <c r="E404" s="29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38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39"/>
        <v>Aderente</v>
      </c>
      <c r="BR404" s="19" t="str">
        <f t="shared" si="40"/>
        <v>*</v>
      </c>
      <c r="BS404" s="19" t="str">
        <f t="shared" si="41"/>
        <v>*</v>
      </c>
      <c r="BT404" s="225" t="str">
        <f t="shared" si="36"/>
        <v/>
      </c>
    </row>
    <row r="405" spans="1:72" hidden="1">
      <c r="A405" s="51" t="str">
        <f t="shared" si="37"/>
        <v/>
      </c>
      <c r="B405" s="171"/>
      <c r="C405" s="8" t="str">
        <f>IF(BS_CONTROLE[[#This Row],[DATA]]="","",WEEKNUM(BS_CONTROLE[[#This Row],[DATA]]))</f>
        <v/>
      </c>
      <c r="D405" s="52"/>
      <c r="E405" s="29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38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39"/>
        <v>Aderente</v>
      </c>
      <c r="BR405" s="19" t="str">
        <f t="shared" si="40"/>
        <v>*</v>
      </c>
      <c r="BS405" s="19" t="str">
        <f t="shared" si="41"/>
        <v>*</v>
      </c>
      <c r="BT405" s="225" t="str">
        <f t="shared" si="36"/>
        <v/>
      </c>
    </row>
    <row r="406" spans="1:72" hidden="1">
      <c r="A406" s="51" t="str">
        <f t="shared" si="37"/>
        <v/>
      </c>
      <c r="B406" s="171"/>
      <c r="C406" s="8" t="str">
        <f>IF(BS_CONTROLE[[#This Row],[DATA]]="","",WEEKNUM(BS_CONTROLE[[#This Row],[DATA]]))</f>
        <v/>
      </c>
      <c r="D406" s="52"/>
      <c r="E406" s="29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38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39"/>
        <v>Aderente</v>
      </c>
      <c r="BR406" s="19" t="str">
        <f t="shared" si="40"/>
        <v>*</v>
      </c>
      <c r="BS406" s="19" t="str">
        <f t="shared" si="41"/>
        <v>*</v>
      </c>
      <c r="BT406" s="225" t="str">
        <f t="shared" si="36"/>
        <v/>
      </c>
    </row>
    <row r="407" spans="1:72" hidden="1">
      <c r="A407" s="51" t="str">
        <f t="shared" si="37"/>
        <v/>
      </c>
      <c r="B407" s="171"/>
      <c r="C407" s="8" t="str">
        <f>IF(BS_CONTROLE[[#This Row],[DATA]]="","",WEEKNUM(BS_CONTROLE[[#This Row],[DATA]]))</f>
        <v/>
      </c>
      <c r="D407" s="52"/>
      <c r="E407" s="29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38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39"/>
        <v>Aderente</v>
      </c>
      <c r="BR407" s="19" t="str">
        <f t="shared" si="40"/>
        <v>*</v>
      </c>
      <c r="BS407" s="19" t="str">
        <f t="shared" si="41"/>
        <v>*</v>
      </c>
      <c r="BT407" s="225" t="str">
        <f t="shared" si="36"/>
        <v/>
      </c>
    </row>
    <row r="408" spans="1:72" hidden="1">
      <c r="A408" s="51" t="str">
        <f t="shared" si="37"/>
        <v/>
      </c>
      <c r="B408" s="171"/>
      <c r="C408" s="8" t="str">
        <f>IF(BS_CONTROLE[[#This Row],[DATA]]="","",WEEKNUM(BS_CONTROLE[[#This Row],[DATA]]))</f>
        <v/>
      </c>
      <c r="D408" s="52"/>
      <c r="E408" s="29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38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39"/>
        <v>Aderente</v>
      </c>
      <c r="BR408" s="19" t="str">
        <f t="shared" si="40"/>
        <v>*</v>
      </c>
      <c r="BS408" s="19" t="str">
        <f t="shared" si="41"/>
        <v>*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idden="1">
      <c r="A410" s="51" t="str">
        <f t="shared" si="37"/>
        <v/>
      </c>
      <c r="B410" s="171"/>
      <c r="C410" s="8" t="str">
        <f>IF(BS_CONTROLE[[#This Row],[DATA]]="","",WEEKNUM(BS_CONTROLE[[#This Row],[DATA]]))</f>
        <v/>
      </c>
      <c r="D410" s="52"/>
      <c r="E410" s="29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38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39"/>
        <v>Aderente</v>
      </c>
      <c r="BR410" s="19" t="str">
        <f t="shared" si="40"/>
        <v>*</v>
      </c>
      <c r="BS410" s="19" t="str">
        <f t="shared" si="41"/>
        <v>*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62:Q451 O359:Q3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451 X361:Y361 V342:Y352 V359:Y360 X357:Y358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451 Z358 Z354:AD357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" name="Range1_14_1_1_1"/>
    <protectedRange sqref="F6:F7 F25 F14 F31:F32 F56:F57 F80:F81 F113 F107:F108 F159:F160 F169 F187:F188 F218 F220 F251 F253 F261 F283 F287 F337 F341" name="Range1_14_1_2_1"/>
    <protectedRange sqref="J7 J27 J20 J25 J14 J75 J97 J103 J113 J144 J148 J151 J156:J157 J169 J178 J183 J206 J212 J215 J241 J261 J279 J305 J300:J301 J325:J326 J334 J343 J354:J355 J361 J357:J358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" name="Range1_19_1"/>
    <protectedRange sqref="AA27:AC27 AA25:AE25 AA75:AC75 AA103:AC103 AA148:AE148 AA151:AC151 AA212:AE212 AA301:AE301 AA326:AE326 AA358:AE358" name="Range1_19_1_4"/>
    <protectedRange sqref="D39:D42 D119:D122 D227:D230 D271 D299 D353" name="Range1_14_1_1_1_1"/>
    <protectedRange sqref="F39:F42 F119:F122 F227:F231 F271 F299 F353" name="Range1_14_1_2_1_1"/>
    <protectedRange sqref="J40:J42 J120:J122" name="Range1_16_2_1"/>
    <protectedRange sqref="O40:Q42 O120:Q122" name="Range1_17_2_1"/>
    <protectedRange sqref="AA41:AC42 AA40:AE40 AA121:AC122 AA120:AE120 AA351:AC351 AB350:AC350" name="Range1_19_1_1"/>
    <protectedRange sqref="AD42:AE42 AD122:AE122 AD351:AE351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6:AY600 U6:U600">
    <cfRule type="cellIs" dxfId="141" priority="18456" operator="equal">
      <formula>"ERRO"</formula>
    </cfRule>
  </conditionalFormatting>
  <conditionalFormatting sqref="X4 Y476:Y551 Y1:Z157 Y159:Z475">
    <cfRule type="cellIs" dxfId="140" priority="18445" operator="equal">
      <formula>"OPORTUNIDADE"</formula>
    </cfRule>
  </conditionalFormatting>
  <conditionalFormatting sqref="AZ6:AZ523">
    <cfRule type="expression" dxfId="139" priority="18440">
      <formula>$BU6=1</formula>
    </cfRule>
  </conditionalFormatting>
  <conditionalFormatting sqref="BQ6:BQ600">
    <cfRule type="cellIs" dxfId="138" priority="18451" operator="equal">
      <formula>"Produção e Intervalo"</formula>
    </cfRule>
    <cfRule type="cellIs" dxfId="137" priority="18452" operator="equal">
      <formula>"Aderente"</formula>
    </cfRule>
    <cfRule type="cellIs" dxfId="136" priority="18453" operator="equal">
      <formula>"Intervalo"</formula>
    </cfRule>
    <cfRule type="cellIs" dxfId="135" priority="18454" operator="equal">
      <formula>"Produção"</formula>
    </cfRule>
    <cfRule type="cellIs" dxfId="134" priority="18455" operator="equal">
      <formula>"ERRO"</formula>
    </cfRule>
  </conditionalFormatting>
  <conditionalFormatting sqref="BR6:BS553">
    <cfRule type="cellIs" dxfId="133" priority="18433" operator="equal">
      <formula>"*"</formula>
    </cfRule>
    <cfRule type="cellIs" dxfId="132" priority="18434" operator="greaterThanOrEqual">
      <formula>1</formula>
    </cfRule>
    <cfRule type="cellIs" dxfId="131" priority="18435" operator="lessThan">
      <formula>1</formula>
    </cfRule>
  </conditionalFormatting>
  <conditionalFormatting sqref="X476:X523 Y476:Y551 Y6:Z157 Y159:Z475">
    <cfRule type="cellIs" dxfId="130" priority="18381" operator="equal">
      <formula>"NÃO"</formula>
    </cfRule>
    <cfRule type="cellIs" dxfId="129" priority="18382" operator="equal">
      <formula>"SIM"</formula>
    </cfRule>
  </conditionalFormatting>
  <conditionalFormatting sqref="X476:X523">
    <cfRule type="cellIs" dxfId="128" priority="18380" operator="equal">
      <formula>"OPORTUNIDADE"</formula>
    </cfRule>
  </conditionalFormatting>
  <conditionalFormatting sqref="Z476:Z523">
    <cfRule type="cellIs" dxfId="127" priority="18378" operator="equal">
      <formula>"NÃO"</formula>
    </cfRule>
    <cfRule type="cellIs" dxfId="126" priority="18379" operator="equal">
      <formula>"SIM"</formula>
    </cfRule>
  </conditionalFormatting>
  <conditionalFormatting sqref="Z476:Z523">
    <cfRule type="cellIs" dxfId="125" priority="18377" operator="equal">
      <formula>"OPORTUNIDADE"</formula>
    </cfRule>
  </conditionalFormatting>
  <conditionalFormatting sqref="Y1048576">
    <cfRule type="cellIs" dxfId="124" priority="18262" operator="equal">
      <formula>"OPORTUNIDADE"</formula>
    </cfRule>
  </conditionalFormatting>
  <conditionalFormatting sqref="Y1048576">
    <cfRule type="cellIs" dxfId="123" priority="18260" operator="equal">
      <formula>"NÃO"</formula>
    </cfRule>
    <cfRule type="cellIs" dxfId="122" priority="18261" operator="equal">
      <formula>"SIM"</formula>
    </cfRule>
  </conditionalFormatting>
  <conditionalFormatting sqref="Z524:Z549">
    <cfRule type="cellIs" dxfId="121" priority="17997" operator="equal">
      <formula>"OPORTUNIDADE"</formula>
    </cfRule>
  </conditionalFormatting>
  <conditionalFormatting sqref="Z524:Z549">
    <cfRule type="cellIs" dxfId="120" priority="17995" operator="equal">
      <formula>"NÃO"</formula>
    </cfRule>
    <cfRule type="cellIs" dxfId="119" priority="17996" operator="equal">
      <formula>"SIM"</formula>
    </cfRule>
  </conditionalFormatting>
  <conditionalFormatting sqref="X550">
    <cfRule type="cellIs" dxfId="118" priority="17983" operator="equal">
      <formula>"NÃO"</formula>
    </cfRule>
    <cfRule type="cellIs" dxfId="117" priority="17984" operator="equal">
      <formula>"SIM"</formula>
    </cfRule>
  </conditionalFormatting>
  <conditionalFormatting sqref="X550">
    <cfRule type="cellIs" dxfId="116" priority="17982" operator="equal">
      <formula>"OPORTUNIDADE"</formula>
    </cfRule>
  </conditionalFormatting>
  <conditionalFormatting sqref="Z550">
    <cfRule type="cellIs" dxfId="115" priority="17980" operator="equal">
      <formula>"NÃO"</formula>
    </cfRule>
    <cfRule type="cellIs" dxfId="114" priority="17981" operator="equal">
      <formula>"SIM"</formula>
    </cfRule>
  </conditionalFormatting>
  <conditionalFormatting sqref="Z550">
    <cfRule type="cellIs" dxfId="113" priority="17979" operator="equal">
      <formula>"OPORTUNIDADE"</formula>
    </cfRule>
  </conditionalFormatting>
  <conditionalFormatting sqref="BI550">
    <cfRule type="iconSet" priority="1798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89">
      <iconSet showValue="0">
        <cfvo type="percent" val="0"/>
        <cfvo type="num" val="1"/>
        <cfvo type="num" val="1" gte="0"/>
      </iconSet>
    </cfRule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9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599">
      <formula>$BU493=1</formula>
    </cfRule>
  </conditionalFormatting>
  <conditionalFormatting sqref="AZ526:AZ550">
    <cfRule type="expression" dxfId="111" priority="18759">
      <formula>$BU498=1</formula>
    </cfRule>
  </conditionalFormatting>
  <conditionalFormatting sqref="BI524:BI549">
    <cfRule type="iconSet" priority="1876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62">
      <iconSet showValue="0">
        <cfvo type="percent" val="0"/>
        <cfvo type="num" val="1"/>
        <cfvo type="num" val="1" gte="0"/>
      </iconSet>
    </cfRule>
    <cfRule type="iconSet" priority="1876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6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6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394" operator="equal">
      <formula>"*"</formula>
    </cfRule>
    <cfRule type="cellIs" dxfId="109" priority="13395" operator="greaterThanOrEqual">
      <formula>1</formula>
    </cfRule>
    <cfRule type="cellIs" dxfId="108" priority="13396" operator="lessThan">
      <formula>1</formula>
    </cfRule>
  </conditionalFormatting>
  <conditionalFormatting sqref="BJ2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32" operator="equal">
      <formula>"OPORTUNIDADE"</formula>
    </cfRule>
  </conditionalFormatting>
  <conditionalFormatting sqref="Y158">
    <cfRule type="cellIs" dxfId="106" priority="30" operator="equal">
      <formula>"NÃO"</formula>
    </cfRule>
    <cfRule type="cellIs" dxfId="105" priority="31" operator="equal">
      <formula>"SIM"</formula>
    </cfRule>
  </conditionalFormatting>
  <conditionalFormatting sqref="BO6:BO208 BO210:BO600">
    <cfRule type="iconSet" priority="1882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30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32">
      <iconSet showValue="0">
        <cfvo type="percent" val="0"/>
        <cfvo type="num" val="1"/>
        <cfvo type="num" val="1" gte="0"/>
      </iconSet>
    </cfRule>
    <cfRule type="iconSet" priority="18833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3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600">
    <cfRule type="iconSet" priority="1884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6 BP228:BP231 BP288:BP290 BP304:BP306 BP297 BP310:BP600 BP300:BP301"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1426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1427</v>
      </c>
      <c r="C4" s="331" t="s">
        <v>1428</v>
      </c>
      <c r="D4" s="331" t="s">
        <v>1429</v>
      </c>
      <c r="E4" s="331" t="s">
        <v>1430</v>
      </c>
      <c r="F4" s="331" t="s">
        <v>8</v>
      </c>
      <c r="G4" s="331" t="s">
        <v>1431</v>
      </c>
    </row>
    <row r="5" spans="2:8">
      <c r="B5" s="334" t="s">
        <v>1149</v>
      </c>
      <c r="C5" s="334">
        <v>314978</v>
      </c>
      <c r="D5" s="334" t="s">
        <v>1432</v>
      </c>
      <c r="E5" s="334" t="s">
        <v>536</v>
      </c>
      <c r="F5" s="334" t="s">
        <v>101</v>
      </c>
      <c r="G5" s="335">
        <v>46143</v>
      </c>
    </row>
    <row r="6" spans="2:8">
      <c r="B6" s="334" t="s">
        <v>1433</v>
      </c>
      <c r="C6" s="334">
        <v>256790</v>
      </c>
      <c r="D6" s="334" t="s">
        <v>1434</v>
      </c>
      <c r="E6" s="334" t="s">
        <v>536</v>
      </c>
      <c r="F6" s="334" t="s">
        <v>1435</v>
      </c>
      <c r="G6" s="335">
        <v>45992</v>
      </c>
    </row>
    <row r="7" spans="2:8">
      <c r="B7" s="334" t="s">
        <v>1436</v>
      </c>
      <c r="C7" s="334">
        <v>265193</v>
      </c>
      <c r="D7" s="334" t="s">
        <v>1437</v>
      </c>
      <c r="E7" s="334" t="s">
        <v>537</v>
      </c>
      <c r="F7" s="334" t="s">
        <v>1438</v>
      </c>
      <c r="G7" s="334" t="s">
        <v>1439</v>
      </c>
    </row>
    <row r="8" spans="2:8">
      <c r="B8" s="334" t="s">
        <v>1440</v>
      </c>
      <c r="C8" s="334">
        <v>293716</v>
      </c>
      <c r="D8" s="334" t="s">
        <v>1441</v>
      </c>
      <c r="E8" s="334" t="s">
        <v>537</v>
      </c>
      <c r="F8" s="334" t="s">
        <v>1438</v>
      </c>
      <c r="G8" s="335">
        <v>46204</v>
      </c>
    </row>
    <row r="9" spans="2:8">
      <c r="B9" s="334" t="s">
        <v>1442</v>
      </c>
      <c r="C9" s="334">
        <v>257258</v>
      </c>
      <c r="D9" s="334" t="s">
        <v>1443</v>
      </c>
      <c r="E9" s="334" t="s">
        <v>538</v>
      </c>
      <c r="F9" s="334" t="s">
        <v>144</v>
      </c>
      <c r="G9" s="335">
        <v>46327</v>
      </c>
    </row>
    <row r="10" spans="2:8">
      <c r="B10" s="334" t="s">
        <v>1444</v>
      </c>
      <c r="C10" s="334">
        <v>371147</v>
      </c>
      <c r="D10" s="334" t="s">
        <v>1445</v>
      </c>
      <c r="E10" s="334" t="s">
        <v>538</v>
      </c>
      <c r="F10" s="334" t="s">
        <v>144</v>
      </c>
      <c r="G10" s="334" t="s">
        <v>1439</v>
      </c>
    </row>
    <row r="11" spans="2:8">
      <c r="B11" s="334" t="s">
        <v>1446</v>
      </c>
      <c r="C11" s="334">
        <v>259230</v>
      </c>
      <c r="D11" s="334" t="s">
        <v>1447</v>
      </c>
      <c r="E11" s="334" t="s">
        <v>538</v>
      </c>
      <c r="F11" s="334" t="s">
        <v>144</v>
      </c>
      <c r="G11" s="335">
        <v>45992</v>
      </c>
      <c r="H11" s="342">
        <v>46357</v>
      </c>
    </row>
    <row r="12" spans="2:8">
      <c r="B12" s="334" t="s">
        <v>1448</v>
      </c>
      <c r="C12" s="334">
        <v>370705</v>
      </c>
      <c r="D12" s="334"/>
      <c r="E12" s="334" t="s">
        <v>538</v>
      </c>
      <c r="F12" s="334" t="s">
        <v>144</v>
      </c>
      <c r="G12" s="334" t="s">
        <v>1439</v>
      </c>
    </row>
    <row r="13" spans="2:8">
      <c r="B13" s="334" t="s">
        <v>1449</v>
      </c>
      <c r="C13" s="334">
        <v>258542</v>
      </c>
      <c r="D13" s="334" t="s">
        <v>1450</v>
      </c>
      <c r="E13" s="334" t="s">
        <v>539</v>
      </c>
      <c r="F13" s="334" t="s">
        <v>180</v>
      </c>
      <c r="G13" s="335">
        <v>45962</v>
      </c>
    </row>
    <row r="14" spans="2:8">
      <c r="B14" s="334" t="s">
        <v>1451</v>
      </c>
      <c r="C14" s="334">
        <v>257050</v>
      </c>
      <c r="D14" s="334" t="s">
        <v>1452</v>
      </c>
      <c r="E14" s="334" t="s">
        <v>539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11" sqref="E11:E25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1453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409</v>
      </c>
      <c r="D3" s="326" t="s">
        <v>1454</v>
      </c>
      <c r="E3" s="326" t="s">
        <v>1455</v>
      </c>
      <c r="F3" s="326" t="s">
        <v>1456</v>
      </c>
      <c r="G3" s="331" t="s">
        <v>1457</v>
      </c>
      <c r="H3" s="326" t="s">
        <v>1458</v>
      </c>
    </row>
    <row r="4" spans="3:8">
      <c r="C4" s="329" t="s">
        <v>536</v>
      </c>
      <c r="D4" s="329">
        <v>9347</v>
      </c>
      <c r="E4" s="330">
        <v>45985</v>
      </c>
      <c r="F4" s="329">
        <v>7000</v>
      </c>
      <c r="G4" s="333" t="s">
        <v>1459</v>
      </c>
      <c r="H4" s="329"/>
    </row>
    <row r="5" spans="3:8" ht="29.25">
      <c r="C5" s="327" t="s">
        <v>536</v>
      </c>
      <c r="D5" s="327" t="s">
        <v>1460</v>
      </c>
      <c r="E5" s="328">
        <v>46000</v>
      </c>
      <c r="F5" s="327">
        <v>9000</v>
      </c>
      <c r="G5" s="332" t="s">
        <v>1461</v>
      </c>
      <c r="H5" s="327"/>
    </row>
    <row r="6" spans="3:8">
      <c r="C6" s="327" t="s">
        <v>537</v>
      </c>
      <c r="D6" s="327">
        <v>7694</v>
      </c>
      <c r="E6" s="328">
        <v>45993</v>
      </c>
      <c r="F6" s="327">
        <v>10400</v>
      </c>
      <c r="G6" s="332" t="s">
        <v>1462</v>
      </c>
      <c r="H6" s="327"/>
    </row>
    <row r="7" spans="3:8">
      <c r="C7" s="329" t="s">
        <v>538</v>
      </c>
      <c r="D7" s="329">
        <v>9403</v>
      </c>
      <c r="E7" s="330">
        <v>45972</v>
      </c>
      <c r="F7" s="329" t="s">
        <v>1463</v>
      </c>
      <c r="G7" s="333" t="s">
        <v>1464</v>
      </c>
      <c r="H7" s="329" t="s">
        <v>924</v>
      </c>
    </row>
    <row r="8" spans="3:8">
      <c r="C8" s="327" t="s">
        <v>538</v>
      </c>
      <c r="D8" s="327">
        <v>7663</v>
      </c>
      <c r="E8" s="328">
        <v>45988</v>
      </c>
      <c r="F8" s="327">
        <v>12000</v>
      </c>
      <c r="G8" s="332" t="s">
        <v>1465</v>
      </c>
      <c r="H8" s="327"/>
    </row>
    <row r="9" spans="3:8">
      <c r="C9" s="327" t="s">
        <v>463</v>
      </c>
      <c r="D9" s="327" t="s">
        <v>1466</v>
      </c>
      <c r="E9" s="328">
        <v>45993</v>
      </c>
      <c r="F9" s="327">
        <v>12000</v>
      </c>
      <c r="G9" s="332" t="s">
        <v>1467</v>
      </c>
      <c r="H9" s="327"/>
    </row>
    <row r="10" spans="3:8" ht="29.25">
      <c r="C10" s="327" t="s">
        <v>463</v>
      </c>
      <c r="D10" s="327" t="s">
        <v>1468</v>
      </c>
      <c r="E10" s="328">
        <v>45993</v>
      </c>
      <c r="F10" s="327">
        <v>9000</v>
      </c>
      <c r="G10" s="332" t="s">
        <v>1469</v>
      </c>
      <c r="H10" s="327"/>
    </row>
    <row r="11" spans="3:8" ht="29.25">
      <c r="C11" s="327" t="s">
        <v>463</v>
      </c>
      <c r="D11" s="327" t="s">
        <v>1470</v>
      </c>
      <c r="E11" s="328">
        <v>45993</v>
      </c>
      <c r="F11" s="327">
        <v>10000</v>
      </c>
      <c r="G11" s="332" t="s">
        <v>1469</v>
      </c>
      <c r="H11" s="327"/>
    </row>
    <row r="12" spans="3:8">
      <c r="C12" s="327" t="s">
        <v>534</v>
      </c>
      <c r="D12" s="327"/>
      <c r="E12" s="327"/>
      <c r="F12" s="327"/>
      <c r="G12" s="332"/>
      <c r="H12" s="327"/>
    </row>
    <row r="13" spans="3:8">
      <c r="C13" s="327" t="s">
        <v>539</v>
      </c>
      <c r="D13" s="327">
        <v>9038</v>
      </c>
      <c r="E13" s="328">
        <v>45989</v>
      </c>
      <c r="F13" s="327">
        <v>11238</v>
      </c>
      <c r="G13" s="332" t="s">
        <v>1471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activeCell="B310" sqref="B310:U3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918</v>
      </c>
      <c r="R1" s="395"/>
      <c r="U1" s="102"/>
      <c r="V1" s="396" t="s">
        <v>1472</v>
      </c>
      <c r="W1" s="396"/>
      <c r="X1" s="396"/>
      <c r="Y1" s="104"/>
    </row>
    <row r="2" spans="1:25" s="101" customFormat="1" ht="11.25" customHeight="1">
      <c r="A2" s="105" t="s">
        <v>1473</v>
      </c>
      <c r="B2" s="105" t="s">
        <v>1474</v>
      </c>
      <c r="C2" s="105" t="s">
        <v>313</v>
      </c>
      <c r="D2" s="106" t="s">
        <v>870</v>
      </c>
      <c r="E2" s="106" t="s">
        <v>871</v>
      </c>
      <c r="F2" s="106" t="s">
        <v>1475</v>
      </c>
      <c r="G2" s="106" t="s">
        <v>715</v>
      </c>
      <c r="H2" s="106" t="s">
        <v>859</v>
      </c>
      <c r="I2" s="106" t="s">
        <v>861</v>
      </c>
      <c r="J2" s="106" t="s">
        <v>862</v>
      </c>
      <c r="K2" s="106" t="s">
        <v>865</v>
      </c>
      <c r="L2" s="338" t="s">
        <v>7</v>
      </c>
      <c r="M2" s="126" t="s">
        <v>3</v>
      </c>
      <c r="N2" s="269" t="s">
        <v>863</v>
      </c>
      <c r="O2" s="269" t="s">
        <v>864</v>
      </c>
      <c r="P2" s="106"/>
      <c r="Q2" s="127" t="s">
        <v>866</v>
      </c>
      <c r="R2" s="127" t="s">
        <v>867</v>
      </c>
      <c r="S2" s="107" t="s">
        <v>868</v>
      </c>
      <c r="T2" s="107" t="s">
        <v>1476</v>
      </c>
      <c r="U2" s="108" t="s">
        <v>873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350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850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45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300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350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850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45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350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850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45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350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850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300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30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350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850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55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30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>
        <f ca="1">_xlfn.XLOOKUP(G117&amp;$W$2,BS_CONTROLE[CHAVE],BS_CONTROLE[Quantidade_11],"-")</f>
        <v>0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55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2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45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55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45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2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300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45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350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850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1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30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55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2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45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350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850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>
        <f ca="1">_xlfn.XLOOKUP(G197&amp;$X$2,BS_CONTROLE[CHAVE],BS_CONTROLE[Quantidade_11],"-")</f>
        <v>55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3432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2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300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45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350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850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1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45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55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55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3432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2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30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0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350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0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850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>
        <f ca="1">_xlfn.XLOOKUP(G253&amp;$W$2,BS_CONTROLE[CHAVE],BS_CONTROLE[Quantidade_11],"-")</f>
        <v>1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0</v>
      </c>
      <c r="X269" s="112">
        <f ca="1">_xlfn.XLOOKUP(G269&amp;$X$2,BS_CONTROLE[CHAVE],BS_CONTROLE[Quantidade_11],"-")</f>
        <v>45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3432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2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300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850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350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45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300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2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1700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1700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850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350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IF(SP_SUL!Y344="","*",SP_SUL!Y344)</f>
        <v>*</v>
      </c>
      <c r="B341" s="109" t="str">
        <f>IF(SP_SUL!X344="","*",SP_SUL!X344)</f>
        <v>Contrato</v>
      </c>
      <c r="C341" s="109" t="str">
        <f>IF(SP_SUL!Z344="","*",SP_SUL!Z344)</f>
        <v>*</v>
      </c>
      <c r="D341" s="110" t="str">
        <f>IF(SP_SUL!S344="","*",SP_SUL!S344)</f>
        <v>SP SUL</v>
      </c>
      <c r="E341" s="110" t="str">
        <f>IF(SP_SUL!T344="","*",SP_SUL!T344)</f>
        <v>ZKE-ZEV</v>
      </c>
      <c r="F341" s="110">
        <f>IF(SP_SUL!B344="","*",SP_SUL!B344)</f>
        <v>46006</v>
      </c>
      <c r="G341" s="110" t="str">
        <f>IF(SP_SUL!D344="","*",SP_SUL!D344)</f>
        <v>DANIEL (TP-647)</v>
      </c>
      <c r="H341" s="110" t="str">
        <f>IF(SP_SUL!F344="","*",SP_SUL!F344)</f>
        <v>PDM - SOLDA</v>
      </c>
      <c r="I341" s="110" t="str">
        <f>IF(SP_SUL!H344="","*",SP_SUL!H344)</f>
        <v>-</v>
      </c>
      <c r="J341" s="110" t="str">
        <f>IF(SP_SUL!I344="","*",SP_SUL!I344)</f>
        <v>-</v>
      </c>
      <c r="K341" s="110" t="str">
        <f>IF(SP_SUL!M344="","*",SP_SUL!M344)</f>
        <v>ZKW</v>
      </c>
      <c r="L341" s="339" t="str">
        <f>IF(SP_SUL!N344="","*",SP_SUL!N344)</f>
        <v>102ZKW2</v>
      </c>
      <c r="M341" s="111">
        <f>IF(SP_SUL!J344="","*",SP_SUL!J344)</f>
        <v>55</v>
      </c>
      <c r="N341" s="270">
        <f>IF(SP_SUL!K344="","*",SP_SUL!K344)</f>
        <v>98.16</v>
      </c>
      <c r="O341" s="270" t="str">
        <f>IF(SP_SUL!L344="","*",SP_SUL!L344)</f>
        <v>-</v>
      </c>
      <c r="P341" s="111"/>
      <c r="Q341" s="128">
        <f>IF(SP_SUL!O344="","*",SP_SUL!O344)</f>
        <v>0.375</v>
      </c>
      <c r="R341" s="128">
        <f>IF(SP_SUL!P344="","*",SP_SUL!P344)</f>
        <v>6.9444444444444447E-4</v>
      </c>
      <c r="S341" s="110" t="str">
        <f>IF(SP_SUL!Q344="","*",CONCATENATE(SP_SUL!Q344," ",SP_SUL!R344))</f>
        <v>1 Nº DE SOLDA</v>
      </c>
      <c r="T341" s="110" t="str">
        <f>IF(SP_SUL!V344="","*",SP_SUL!V344)</f>
        <v>Felipe</v>
      </c>
      <c r="U341" s="110" t="str">
        <f>IF(SP_SUL!W344="","*",SP_SUL!W344)</f>
        <v>Execução de soldas - Condicionado à temperatura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IF(SP_SUL!Y345="","*",SP_SUL!Y345)</f>
        <v>*</v>
      </c>
      <c r="B342" s="109" t="str">
        <f>IF(SP_SUL!X345="","*",SP_SUL!X345)</f>
        <v>Contrato</v>
      </c>
      <c r="C342" s="109" t="str">
        <f>IF(SP_SUL!Z345="","*",SP_SUL!Z345)</f>
        <v>*</v>
      </c>
      <c r="D342" s="110" t="str">
        <f>IF(SP_SUL!S345="","*",SP_SUL!S345)</f>
        <v>SP SUL</v>
      </c>
      <c r="E342" s="110" t="str">
        <f>IF(SP_SUL!T345="","*",SP_SUL!T345)</f>
        <v>ZKE-ZEV</v>
      </c>
      <c r="F342" s="110">
        <f>IF(SP_SUL!B345="","*",SP_SUL!B345)</f>
        <v>46006</v>
      </c>
      <c r="G342" s="110" t="str">
        <f>IF(SP_SUL!D345="","*",SP_SUL!D345)</f>
        <v>CLEBISON (TP-728)</v>
      </c>
      <c r="H342" s="110" t="str">
        <f>IF(SP_SUL!F345="","*",SP_SUL!F345)</f>
        <v>PDM - SOLDA</v>
      </c>
      <c r="I342" s="110" t="str">
        <f>IF(SP_SUL!H345="","*",SP_SUL!H345)</f>
        <v>-</v>
      </c>
      <c r="J342" s="110" t="str">
        <f>IF(SP_SUL!I345="","*",SP_SUL!I345)</f>
        <v>-</v>
      </c>
      <c r="K342" s="110" t="str">
        <f>IF(SP_SUL!M345="","*",SP_SUL!M345)</f>
        <v>ZKW</v>
      </c>
      <c r="L342" s="339" t="str">
        <f>IF(SP_SUL!N345="","*",SP_SUL!N345)</f>
        <v>102ZKW2</v>
      </c>
      <c r="M342" s="111">
        <f>IF(SP_SUL!J345="","*",SP_SUL!J345)</f>
        <v>55</v>
      </c>
      <c r="N342" s="270">
        <f>IF(SP_SUL!K345="","*",SP_SUL!K345)</f>
        <v>99.6</v>
      </c>
      <c r="O342" s="270" t="str">
        <f>IF(SP_SUL!L345="","*",SP_SUL!L345)</f>
        <v>-</v>
      </c>
      <c r="P342" s="111"/>
      <c r="Q342" s="128">
        <f>IF(SP_SUL!O345="","*",SP_SUL!O345)</f>
        <v>0.375</v>
      </c>
      <c r="R342" s="128">
        <f>IF(SP_SUL!P345="","*",SP_SUL!P345)</f>
        <v>6.9444444444444447E-4</v>
      </c>
      <c r="S342" s="110" t="str">
        <f>IF(SP_SUL!Q345="","*",CONCATENATE(SP_SUL!Q345," ",SP_SUL!R345))</f>
        <v>1 Nº DE SOLDA</v>
      </c>
      <c r="T342" s="110" t="str">
        <f>IF(SP_SUL!V345="","*",SP_SUL!V345)</f>
        <v>Felipe</v>
      </c>
      <c r="U342" s="110" t="str">
        <f>IF(SP_SUL!W345="","*",SP_SUL!W345)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IF(SP_SUL!Y346="","*",SP_SUL!Y346)</f>
        <v>*</v>
      </c>
      <c r="B343" s="109" t="str">
        <f>IF(SP_SUL!X346="","*",SP_SUL!X346)</f>
        <v>Contrato</v>
      </c>
      <c r="C343" s="109" t="str">
        <f>IF(SP_SUL!Z346="","*",SP_SUL!Z346)</f>
        <v>*</v>
      </c>
      <c r="D343" s="110" t="str">
        <f>IF(SP_SUL!S346="","*",SP_SUL!S346)</f>
        <v>SP SUL</v>
      </c>
      <c r="E343" s="110" t="str">
        <f>IF(SP_SUL!T346="","*",SP_SUL!T346)</f>
        <v>ZKE-ZEV</v>
      </c>
      <c r="F343" s="110">
        <f>IF(SP_SUL!B346="","*",SP_SUL!B346)</f>
        <v>46006</v>
      </c>
      <c r="G343" s="110" t="str">
        <f>IF(SP_SUL!D346="","*",SP_SUL!D346)</f>
        <v>ADENISON (TP-810)</v>
      </c>
      <c r="H343" s="110" t="str">
        <f>IF(SP_SUL!F346="","*",SP_SUL!F346)</f>
        <v>PDM - SOLDA</v>
      </c>
      <c r="I343" s="110" t="str">
        <f>IF(SP_SUL!H346="","*",SP_SUL!H346)</f>
        <v>-</v>
      </c>
      <c r="J343" s="110" t="str">
        <f>IF(SP_SUL!I346="","*",SP_SUL!I346)</f>
        <v>-</v>
      </c>
      <c r="K343" s="110" t="str">
        <f>IF(SP_SUL!M346="","*",SP_SUL!M346)</f>
        <v>ZLU</v>
      </c>
      <c r="L343" s="339" t="str">
        <f>IF(SP_SUL!N346="","*",SP_SUL!N346)</f>
        <v>ZLU1052</v>
      </c>
      <c r="M343" s="111">
        <f>IF(SP_SUL!J346="","*",SP_SUL!J346)</f>
        <v>55</v>
      </c>
      <c r="N343" s="270">
        <f>IF(SP_SUL!K346="","*",SP_SUL!K346)</f>
        <v>106.02</v>
      </c>
      <c r="O343" s="270" t="str">
        <f>IF(SP_SUL!L346="","*",SP_SUL!L346)</f>
        <v>-</v>
      </c>
      <c r="P343" s="111"/>
      <c r="Q343" s="128">
        <f>IF(SP_SUL!O346="","*",SP_SUL!O346)</f>
        <v>0.375</v>
      </c>
      <c r="R343" s="128">
        <f>IF(SP_SUL!P346="","*",SP_SUL!P346)</f>
        <v>6.9444444444444447E-4</v>
      </c>
      <c r="S343" s="110" t="str">
        <f>IF(SP_SUL!Q346="","*",CONCATENATE(SP_SUL!Q346," ",SP_SUL!R346))</f>
        <v>1 Nº DE SOLDA</v>
      </c>
      <c r="T343" s="110" t="str">
        <f>IF(SP_SUL!V346="","*",SP_SUL!V346)</f>
        <v>Felipe</v>
      </c>
      <c r="U343" s="110" t="str">
        <f>IF(SP_SUL!W346="","*",SP_SUL!W346)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IF(SP_SUL!Y347="","*",SP_SUL!Y347)</f>
        <v>*</v>
      </c>
      <c r="B344" s="109" t="str">
        <f>IF(SP_SUL!X347="","*",SP_SUL!X347)</f>
        <v>Contrato</v>
      </c>
      <c r="C344" s="109" t="str">
        <f>IF(SP_SUL!Z347="","*",SP_SUL!Z347)</f>
        <v>*</v>
      </c>
      <c r="D344" s="110" t="str">
        <f>IF(SP_SUL!S347="","*",SP_SUL!S347)</f>
        <v>SP SUL</v>
      </c>
      <c r="E344" s="110" t="str">
        <f>IF(SP_SUL!T347="","*",SP_SUL!T347)</f>
        <v>ZKE-ZEV</v>
      </c>
      <c r="F344" s="110">
        <f>IF(SP_SUL!B347="","*",SP_SUL!B347)</f>
        <v>46006</v>
      </c>
      <c r="G344" s="110" t="str">
        <f>IF(SP_SUL!D347="","*",SP_SUL!D347)</f>
        <v>WALTER (TP-810)</v>
      </c>
      <c r="H344" s="110" t="str">
        <f>IF(SP_SUL!F347="","*",SP_SUL!F347)</f>
        <v>PDM - SOLDA</v>
      </c>
      <c r="I344" s="110" t="str">
        <f>IF(SP_SUL!H347="","*",SP_SUL!H347)</f>
        <v>-</v>
      </c>
      <c r="J344" s="110" t="str">
        <f>IF(SP_SUL!I347="","*",SP_SUL!I347)</f>
        <v>-</v>
      </c>
      <c r="K344" s="110" t="str">
        <f>IF(SP_SUL!M347="","*",SP_SUL!M347)</f>
        <v>ZLU</v>
      </c>
      <c r="L344" s="339" t="str">
        <f>IF(SP_SUL!N347="","*",SP_SUL!N347)</f>
        <v>ZLU1052</v>
      </c>
      <c r="M344" s="111">
        <f>IF(SP_SUL!J347="","*",SP_SUL!J347)</f>
        <v>55</v>
      </c>
      <c r="N344" s="270">
        <f>IF(SP_SUL!K347="","*",SP_SUL!K347)</f>
        <v>106.148</v>
      </c>
      <c r="O344" s="270" t="str">
        <f>IF(SP_SUL!L347="","*",SP_SUL!L347)</f>
        <v>-</v>
      </c>
      <c r="P344" s="111"/>
      <c r="Q344" s="128">
        <f>IF(SP_SUL!O347="","*",SP_SUL!O347)</f>
        <v>0.375</v>
      </c>
      <c r="R344" s="128">
        <f>IF(SP_SUL!P347="","*",SP_SUL!P347)</f>
        <v>6.9444444444444447E-4</v>
      </c>
      <c r="S344" s="110" t="str">
        <f>IF(SP_SUL!Q347="","*",CONCATENATE(SP_SUL!Q347," ",SP_SUL!R347))</f>
        <v>1 Nº DE SOLDA</v>
      </c>
      <c r="T344" s="110" t="str">
        <f>IF(SP_SUL!V347="","*",SP_SUL!V347)</f>
        <v>Felipe</v>
      </c>
      <c r="U344" s="110" t="str">
        <f>IF(SP_SUL!W347="","*",SP_SUL!W347)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IF(SP_SUL!Y348="","*",SP_SUL!Y348)</f>
        <v>*</v>
      </c>
      <c r="B345" s="109" t="str">
        <f>IF(SP_SUL!X348="","*",SP_SUL!X348)</f>
        <v>Contrato</v>
      </c>
      <c r="C345" s="109" t="str">
        <f>IF(SP_SUL!Z348="","*",SP_SUL!Z348)</f>
        <v>*</v>
      </c>
      <c r="D345" s="110" t="str">
        <f>IF(SP_SUL!S348="","*",SP_SUL!S348)</f>
        <v>SP SUL</v>
      </c>
      <c r="E345" s="110" t="str">
        <f>IF(SP_SUL!T348="","*",SP_SUL!T348)</f>
        <v>ZKE-ZEV</v>
      </c>
      <c r="F345" s="110">
        <f>IF(SP_SUL!B348="","*",SP_SUL!B348)</f>
        <v>46006</v>
      </c>
      <c r="G345" s="110" t="str">
        <f>IF(SP_SUL!D348="","*",SP_SUL!D348)</f>
        <v>MATEUS (TP-809)</v>
      </c>
      <c r="H345" s="110" t="str">
        <f>IF(SP_SUL!F348="","*",SP_SUL!F348)</f>
        <v>PDM - SOLDA</v>
      </c>
      <c r="I345" s="110" t="str">
        <f>IF(SP_SUL!H348="","*",SP_SUL!H348)</f>
        <v>-</v>
      </c>
      <c r="J345" s="110" t="str">
        <f>IF(SP_SUL!I348="","*",SP_SUL!I348)</f>
        <v>-</v>
      </c>
      <c r="K345" s="110" t="str">
        <f>IF(SP_SUL!M348="","*",SP_SUL!M348)</f>
        <v>ZLU</v>
      </c>
      <c r="L345" s="339" t="str">
        <f>IF(SP_SUL!N348="","*",SP_SUL!N348)</f>
        <v>ZLU1052</v>
      </c>
      <c r="M345" s="111">
        <f>IF(SP_SUL!J348="","*",SP_SUL!J348)</f>
        <v>55</v>
      </c>
      <c r="N345" s="270">
        <f>IF(SP_SUL!K348="","*",SP_SUL!K348)</f>
        <v>107.25</v>
      </c>
      <c r="O345" s="270" t="str">
        <f>IF(SP_SUL!L348="","*",SP_SUL!L348)</f>
        <v>-</v>
      </c>
      <c r="P345" s="111"/>
      <c r="Q345" s="128">
        <f>IF(SP_SUL!O348="","*",SP_SUL!O348)</f>
        <v>0.375</v>
      </c>
      <c r="R345" s="128">
        <f>IF(SP_SUL!P348="","*",SP_SUL!P348)</f>
        <v>6.9444444444444447E-4</v>
      </c>
      <c r="S345" s="110" t="str">
        <f>IF(SP_SUL!Q348="","*",CONCATENATE(SP_SUL!Q348," ",SP_SUL!R348))</f>
        <v>1 Nº DE SOLDA</v>
      </c>
      <c r="T345" s="110" t="str">
        <f>IF(SP_SUL!V348="","*",SP_SUL!V348)</f>
        <v>Felipe</v>
      </c>
      <c r="U345" s="110" t="str">
        <f>IF(SP_SUL!W348="","*",SP_SUL!W348)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IF(SP_SUL!Y349="","*",SP_SUL!Y349)</f>
        <v>*</v>
      </c>
      <c r="B346" s="109" t="str">
        <f>IF(SP_SUL!X349="","*",SP_SUL!X349)</f>
        <v>Contrato</v>
      </c>
      <c r="C346" s="109" t="str">
        <f>IF(SP_SUL!Z349="","*",SP_SUL!Z349)</f>
        <v>*</v>
      </c>
      <c r="D346" s="110" t="str">
        <f>IF(SP_SUL!S349="","*",SP_SUL!S349)</f>
        <v>SP SUL</v>
      </c>
      <c r="E346" s="110" t="str">
        <f>IF(SP_SUL!T349="","*",SP_SUL!T349)</f>
        <v>ZKE-ZEV</v>
      </c>
      <c r="F346" s="110">
        <f>IF(SP_SUL!B349="","*",SP_SUL!B349)</f>
        <v>46006</v>
      </c>
      <c r="G346" s="110" t="str">
        <f>IF(SP_SUL!D349="","*",SP_SUL!D349)</f>
        <v>CARLOS (TP-722)</v>
      </c>
      <c r="H346" s="110" t="str">
        <f>IF(SP_SUL!F349="","*",SP_SUL!F349)</f>
        <v>PDM - SOLDA</v>
      </c>
      <c r="I346" s="110" t="str">
        <f>IF(SP_SUL!H349="","*",SP_SUL!H349)</f>
        <v>-</v>
      </c>
      <c r="J346" s="110" t="str">
        <f>IF(SP_SUL!I349="","*",SP_SUL!I349)</f>
        <v>-</v>
      </c>
      <c r="K346" s="110" t="str">
        <f>IF(SP_SUL!M349="","*",SP_SUL!M349)</f>
        <v>ZLU</v>
      </c>
      <c r="L346" s="339" t="str">
        <f>IF(SP_SUL!N349="","*",SP_SUL!N349)</f>
        <v>ZLU1052</v>
      </c>
      <c r="M346" s="111">
        <f>IF(SP_SUL!J349="","*",SP_SUL!J349)</f>
        <v>55</v>
      </c>
      <c r="N346" s="270">
        <f>IF(SP_SUL!K349="","*",SP_SUL!K349)</f>
        <v>107.78</v>
      </c>
      <c r="O346" s="270" t="str">
        <f>IF(SP_SUL!L349="","*",SP_SUL!L349)</f>
        <v>-</v>
      </c>
      <c r="P346" s="111"/>
      <c r="Q346" s="128">
        <f>IF(SP_SUL!O349="","*",SP_SUL!O349)</f>
        <v>0.375</v>
      </c>
      <c r="R346" s="128">
        <f>IF(SP_SUL!P349="","*",SP_SUL!P349)</f>
        <v>6.9444444444444447E-4</v>
      </c>
      <c r="S346" s="110" t="str">
        <f>IF(SP_SUL!Q349="","*",CONCATENATE(SP_SUL!Q349," ",SP_SUL!R349))</f>
        <v>1 Nº DE SOLDA</v>
      </c>
      <c r="T346" s="110" t="str">
        <f>IF(SP_SUL!V349="","*",SP_SUL!V349)</f>
        <v>Felipe</v>
      </c>
      <c r="U346" s="110" t="str">
        <f>IF(SP_SUL!W349="","*",SP_SUL!W349)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1</v>
      </c>
    </row>
    <row r="347" spans="1:24" s="113" customFormat="1" hidden="1">
      <c r="A347" s="109" t="str">
        <f>IF(SP_SUL!Y350="","*",SP_SUL!Y350)</f>
        <v>*</v>
      </c>
      <c r="B347" s="109" t="str">
        <f>IF(SP_SUL!X350="","*",SP_SUL!X350)</f>
        <v>Oportunidade</v>
      </c>
      <c r="C347" s="109" t="str">
        <f>IF(SP_SUL!Z350="","*",SP_SUL!Z350)</f>
        <v>*</v>
      </c>
      <c r="D347" s="110" t="str">
        <f>IF(SP_SUL!S350="","*",SP_SUL!S350)</f>
        <v>SP SUL</v>
      </c>
      <c r="E347" s="110" t="str">
        <f>IF(SP_SUL!T350="","*",SP_SUL!T350)</f>
        <v>ZKE-ZEV</v>
      </c>
      <c r="F347" s="110">
        <f>IF(SP_SUL!B350="","*",SP_SUL!B350)</f>
        <v>46006</v>
      </c>
      <c r="G347" s="110" t="str">
        <f>IF(SP_SUL!D350="","*",SP_SUL!D350)</f>
        <v>W60</v>
      </c>
      <c r="H347" s="110" t="str">
        <f>IF(SP_SUL!F350="","*",SP_SUL!F350)</f>
        <v>RECOLHIMENTO DE DORMENTE</v>
      </c>
      <c r="I347" s="110" t="str">
        <f>IF(SP_SUL!H350="","*",SP_SUL!H350)</f>
        <v>ZEM1302</v>
      </c>
      <c r="J347" s="110" t="str">
        <f>IF(SP_SUL!I350="","*",SP_SUL!I350)</f>
        <v>ZEM1302</v>
      </c>
      <c r="K347" s="110" t="str">
        <f>IF(SP_SUL!M350="","*",SP_SUL!M350)</f>
        <v>ZYQ-ZEM</v>
      </c>
      <c r="L347" s="339" t="str">
        <f>IF(SP_SUL!N350="","*",SP_SUL!N350)</f>
        <v>ZEM1302</v>
      </c>
      <c r="M347" s="111">
        <f>IF(SP_SUL!J350="","*",SP_SUL!J350)</f>
        <v>55</v>
      </c>
      <c r="N347" s="270">
        <f>IF(SP_SUL!K350="","*",SP_SUL!K350)</f>
        <v>134</v>
      </c>
      <c r="O347" s="270" t="str">
        <f>IF(SP_SUL!L350="","*",SP_SUL!L350)</f>
        <v>-</v>
      </c>
      <c r="P347" s="111"/>
      <c r="Q347" s="128">
        <f>IF(SP_SUL!O350="","*",SP_SUL!O350)</f>
        <v>0.375</v>
      </c>
      <c r="R347" s="128">
        <f>IF(SP_SUL!P350="","*",SP_SUL!P350)</f>
        <v>4.1666666666666664E-2</v>
      </c>
      <c r="S347" s="110" t="str">
        <f>IF(SP_SUL!Q350="","*",CONCATENATE(SP_SUL!Q350," ",SP_SUL!R350))</f>
        <v>150 Nº DE PEÇAS</v>
      </c>
      <c r="T347" s="110" t="str">
        <f>IF(SP_SUL!V350="","*",SP_SUL!V350)</f>
        <v>Felipe</v>
      </c>
      <c r="U347" s="110" t="str">
        <f>IF(SP_SUL!W350="","*",SP_SUL!W350)</f>
        <v>Recolhimento de dormentes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1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IF(SP_SUL!Y351="","*",SP_SUL!Y351)</f>
        <v>*</v>
      </c>
      <c r="B348" s="109" t="str">
        <f>IF(SP_SUL!X351="","*",SP_SUL!X351)</f>
        <v>Oportunidade</v>
      </c>
      <c r="C348" s="109" t="str">
        <f>IF(SP_SUL!Z351="","*",SP_SUL!Z351)</f>
        <v>*</v>
      </c>
      <c r="D348" s="110" t="str">
        <f>IF(SP_SUL!S351="","*",SP_SUL!S351)</f>
        <v>SP SUL</v>
      </c>
      <c r="E348" s="110" t="str">
        <f>IF(SP_SUL!T351="","*",SP_SUL!T351)</f>
        <v>ZKE-ZEV</v>
      </c>
      <c r="F348" s="110">
        <f>IF(SP_SUL!B351="","*",SP_SUL!B351)</f>
        <v>46006</v>
      </c>
      <c r="G348" s="110" t="str">
        <f>IF(SP_SUL!D351="","*",SP_SUL!D351)</f>
        <v>W96</v>
      </c>
      <c r="H348" s="110" t="str">
        <f>IF(SP_SUL!F351="","*",SP_SUL!F351)</f>
        <v>DESLOCAMENTO</v>
      </c>
      <c r="I348" s="110" t="str">
        <f>IF(SP_SUL!H351="","*",SP_SUL!H351)</f>
        <v>ZEM1</v>
      </c>
      <c r="J348" s="110" t="str">
        <f>IF(SP_SUL!I351="","*",SP_SUL!I351)</f>
        <v>Z3V3</v>
      </c>
      <c r="K348" s="110" t="str">
        <f>IF(SP_SUL!M351="","*",SP_SUL!M351)</f>
        <v>ZYQ-ZEM</v>
      </c>
      <c r="L348" s="339" t="str">
        <f>IF(SP_SUL!N351="","*",SP_SUL!N351)</f>
        <v>ZEM2</v>
      </c>
      <c r="M348" s="111">
        <f>IF(SP_SUL!J351="","*",SP_SUL!J351)</f>
        <v>55</v>
      </c>
      <c r="N348" s="270">
        <f>IF(SP_SUL!K351="","*",SP_SUL!K351)</f>
        <v>135</v>
      </c>
      <c r="O348" s="270" t="str">
        <f>IF(SP_SUL!L351="","*",SP_SUL!L351)</f>
        <v>-</v>
      </c>
      <c r="P348" s="111"/>
      <c r="Q348" s="128">
        <f>IF(SP_SUL!O351="","*",SP_SUL!O351)</f>
        <v>0.29166666666666669</v>
      </c>
      <c r="R348" s="128">
        <f>IF(SP_SUL!P351="","*",SP_SUL!P351)</f>
        <v>4.1666666666666664E-2</v>
      </c>
      <c r="S348" s="110" t="str">
        <f>IF(SP_SUL!Q351="","*",CONCATENATE(SP_SUL!Q351," ",SP_SUL!R351))</f>
        <v>1 BINÁRIO</v>
      </c>
      <c r="T348" s="110" t="str">
        <f>IF(SP_SUL!V351="","*",SP_SUL!V351)</f>
        <v>Alisson</v>
      </c>
      <c r="U348" s="110" t="str">
        <f>IF(SP_SUL!W351="","*",SP_SUL!W351)</f>
        <v>Deslocamento de ZEM para ZEV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IF(SP_SUL!Y352="","*",SP_SUL!Y352)</f>
        <v>*</v>
      </c>
      <c r="B349" s="109" t="str">
        <f>IF(SP_SUL!X352="","*",SP_SUL!X352)</f>
        <v>*</v>
      </c>
      <c r="C349" s="109" t="str">
        <f>IF(SP_SUL!Z352="","*",SP_SUL!Z352)</f>
        <v>*</v>
      </c>
      <c r="D349" s="110" t="str">
        <f>IF(SP_SUL!S352="","*",SP_SUL!S352)</f>
        <v>-</v>
      </c>
      <c r="E349" s="110" t="str">
        <f>IF(SP_SUL!T352="","*",SP_SUL!T352)</f>
        <v>-</v>
      </c>
      <c r="F349" s="110" t="str">
        <f>IF(SP_SUL!B352="","*",SP_SUL!B352)</f>
        <v>*</v>
      </c>
      <c r="G349" s="110" t="str">
        <f>IF(SP_SUL!D352="","*",SP_SUL!D352)</f>
        <v>*</v>
      </c>
      <c r="H349" s="110" t="str">
        <f>IF(SP_SUL!F352="","*",SP_SUL!F352)</f>
        <v>*</v>
      </c>
      <c r="I349" s="110" t="str">
        <f>IF(SP_SUL!H352="","*",SP_SUL!H352)</f>
        <v>*</v>
      </c>
      <c r="J349" s="110" t="str">
        <f>IF(SP_SUL!I352="","*",SP_SUL!I352)</f>
        <v>*</v>
      </c>
      <c r="K349" s="110" t="str">
        <f>IF(SP_SUL!M352="","*",SP_SUL!M352)</f>
        <v>-</v>
      </c>
      <c r="L349" s="339" t="str">
        <f>IF(SP_SUL!N352="","*",SP_SUL!N352)</f>
        <v>-</v>
      </c>
      <c r="M349" s="111" t="str">
        <f>IF(SP_SUL!J352="","*",SP_SUL!J352)</f>
        <v>*</v>
      </c>
      <c r="N349" s="270" t="str">
        <f>IF(SP_SUL!K352="","*",SP_SUL!K352)</f>
        <v>*</v>
      </c>
      <c r="O349" s="270" t="str">
        <f>IF(SP_SUL!L352="","*",SP_SUL!L352)</f>
        <v>-</v>
      </c>
      <c r="P349" s="111"/>
      <c r="Q349" s="128" t="str">
        <f>IF(SP_SUL!O352="","*",SP_SUL!O352)</f>
        <v>*</v>
      </c>
      <c r="R349" s="128" t="str">
        <f>IF(SP_SUL!P352="","*",SP_SUL!P352)</f>
        <v>*</v>
      </c>
      <c r="S349" s="110" t="str">
        <f>IF(SP_SUL!Q352="","*",CONCATENATE(SP_SUL!Q352," ",SP_SUL!R352))</f>
        <v>*</v>
      </c>
      <c r="T349" s="110" t="str">
        <f>IF(SP_SUL!V352="","*",SP_SUL!V352)</f>
        <v>*</v>
      </c>
      <c r="U349" s="110" t="str">
        <f>IF(SP_SUL!W352="","*",SP_SUL!W352)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IF(SP_SUL!Y353="","*",SP_SUL!Y353)</f>
        <v>*</v>
      </c>
      <c r="B350" s="109" t="str">
        <f>IF(SP_SUL!X353="","*",SP_SUL!X353)</f>
        <v>Oportunidade</v>
      </c>
      <c r="C350" s="109" t="str">
        <f>IF(SP_SUL!Z353="","*",SP_SUL!Z353)</f>
        <v>*</v>
      </c>
      <c r="D350" s="110" t="str">
        <f>IF(SP_SUL!S353="","*",SP_SUL!S353)</f>
        <v>SP SUL</v>
      </c>
      <c r="E350" s="110" t="str">
        <f>IF(SP_SUL!T353="","*",SP_SUL!T353)</f>
        <v>ZKE-ZEV</v>
      </c>
      <c r="F350" s="110">
        <f>IF(SP_SUL!B353="","*",SP_SUL!B353)</f>
        <v>46006</v>
      </c>
      <c r="G350" s="110" t="str">
        <f>IF(SP_SUL!D353="","*",SP_SUL!D353)</f>
        <v>V97</v>
      </c>
      <c r="H350" s="110" t="str">
        <f>IF(SP_SUL!F353="","*",SP_SUL!F353)</f>
        <v>DETECÇÃO - ULTRASSOM - SPERRY</v>
      </c>
      <c r="I350" s="110" t="str">
        <f>IF(SP_SUL!H353="","*",SP_SUL!H353)</f>
        <v>ZEM-2</v>
      </c>
      <c r="J350" s="110" t="str">
        <f>IF(SP_SUL!I353="","*",SP_SUL!I353)</f>
        <v>ZEV-2</v>
      </c>
      <c r="K350" s="110" t="str">
        <f>IF(SP_SUL!M353="","*",SP_SUL!M353)</f>
        <v>ZEM-ZEV</v>
      </c>
      <c r="L350" s="339" t="str">
        <f>IF(SP_SUL!N353="","*",SP_SUL!N353)</f>
        <v>ZEMZEV</v>
      </c>
      <c r="M350" s="111">
        <f>IF(SP_SUL!J353="","*",SP_SUL!J353)</f>
        <v>55</v>
      </c>
      <c r="N350" s="270">
        <f>IF(SP_SUL!K353="","*",SP_SUL!K353)</f>
        <v>135</v>
      </c>
      <c r="O350" s="270" t="str">
        <f>IF(SP_SUL!L353="","*",SP_SUL!L353)</f>
        <v>-</v>
      </c>
      <c r="P350" s="111"/>
      <c r="Q350" s="128">
        <f>IF(SP_SUL!O353="","*",SP_SUL!O353)</f>
        <v>0.35416666666666669</v>
      </c>
      <c r="R350" s="128">
        <f>IF(SP_SUL!P353="","*",SP_SUL!P353)</f>
        <v>4.1666666666666664E-2</v>
      </c>
      <c r="S350" s="110" t="str">
        <f>IF(SP_SUL!Q353="","*",CONCATENATE(SP_SUL!Q353," ",SP_SUL!R353))</f>
        <v>59 KM</v>
      </c>
      <c r="T350" s="110" t="str">
        <f>IF(SP_SUL!V353="","*",SP_SUL!V353)</f>
        <v>John / Andressa</v>
      </c>
      <c r="U350" s="110" t="str">
        <f>IF(SP_SUL!W353="","*",SP_SUL!W353)</f>
        <v>Detecção ultrassom sperry / R7D embarcado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45</v>
      </c>
    </row>
    <row r="351" spans="1:24" s="113" customFormat="1" hidden="1">
      <c r="A351" s="109" t="str">
        <f>IF(SP_SUL!Y354="","*",SP_SUL!Y354)</f>
        <v>*</v>
      </c>
      <c r="B351" s="109" t="str">
        <f>IF(SP_SUL!X354="","*",SP_SUL!X354)</f>
        <v>*</v>
      </c>
      <c r="C351" s="109" t="str">
        <f>IF(SP_SUL!Z354="","*",SP_SUL!Z354)</f>
        <v>*</v>
      </c>
      <c r="D351" s="110" t="str">
        <f>IF(SP_SUL!S354="","*",SP_SUL!S354)</f>
        <v>-</v>
      </c>
      <c r="E351" s="110" t="str">
        <f>IF(SP_SUL!T354="","*",SP_SUL!T354)</f>
        <v>-</v>
      </c>
      <c r="F351" s="110" t="str">
        <f>IF(SP_SUL!B354="","*",SP_SUL!B354)</f>
        <v>*</v>
      </c>
      <c r="G351" s="110" t="str">
        <f>IF(SP_SUL!D354="","*",SP_SUL!D354)</f>
        <v>*</v>
      </c>
      <c r="H351" s="110" t="str">
        <f>IF(SP_SUL!F354="","*",SP_SUL!F354)</f>
        <v>*</v>
      </c>
      <c r="I351" s="110" t="str">
        <f>IF(SP_SUL!H354="","*",SP_SUL!H354)</f>
        <v>*</v>
      </c>
      <c r="J351" s="110" t="str">
        <f>IF(SP_SUL!I354="","*",SP_SUL!I354)</f>
        <v>*</v>
      </c>
      <c r="K351" s="110" t="str">
        <f>IF(SP_SUL!M354="","*",SP_SUL!M354)</f>
        <v>-</v>
      </c>
      <c r="L351" s="339" t="str">
        <f>IF(SP_SUL!N354="","*",SP_SUL!N354)</f>
        <v>-</v>
      </c>
      <c r="M351" s="111" t="str">
        <f>IF(SP_SUL!J354="","*",SP_SUL!J354)</f>
        <v>*</v>
      </c>
      <c r="N351" s="270" t="str">
        <f>IF(SP_SUL!K354="","*",SP_SUL!K354)</f>
        <v>*</v>
      </c>
      <c r="O351" s="270" t="str">
        <f>IF(SP_SUL!L354="","*",SP_SUL!L354)</f>
        <v>-</v>
      </c>
      <c r="P351" s="111"/>
      <c r="Q351" s="128" t="str">
        <f>IF(SP_SUL!O354="","*",SP_SUL!O354)</f>
        <v>*</v>
      </c>
      <c r="R351" s="128" t="str">
        <f>IF(SP_SUL!P354="","*",SP_SUL!P354)</f>
        <v>*</v>
      </c>
      <c r="S351" s="110" t="str">
        <f>IF(SP_SUL!Q354="","*",CONCATENATE(SP_SUL!Q354," ",SP_SUL!R354))</f>
        <v>*</v>
      </c>
      <c r="T351" s="110" t="str">
        <f>IF(SP_SUL!V354="","*",SP_SUL!V354)</f>
        <v>*</v>
      </c>
      <c r="U351" s="110" t="str">
        <f>IF(SP_SUL!W354="","*",SP_SUL!W354)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IF(SP_SUL!Y355="","*",SP_SUL!Y355)</f>
        <v>*</v>
      </c>
      <c r="B352" s="109" t="str">
        <f>IF(SP_SUL!X355="","*",SP_SUL!X355)</f>
        <v>Oportunidade</v>
      </c>
      <c r="C352" s="109" t="str">
        <f>IF(SP_SUL!Z355="","*",SP_SUL!Z355)</f>
        <v>*</v>
      </c>
      <c r="D352" s="110" t="str">
        <f>IF(SP_SUL!S355="","*",SP_SUL!S355)</f>
        <v>SP SUL</v>
      </c>
      <c r="E352" s="110" t="str">
        <f>IF(SP_SUL!T355="","*",SP_SUL!T355)</f>
        <v>ZEV-ZPT</v>
      </c>
      <c r="F352" s="110">
        <f>IF(SP_SUL!B355="","*",SP_SUL!B355)</f>
        <v>46006</v>
      </c>
      <c r="G352" s="110" t="str">
        <f>IF(SP_SUL!D355="","*",SP_SUL!D355)</f>
        <v>HUELTON (TP-725)</v>
      </c>
      <c r="H352" s="110" t="str">
        <f>IF(SP_SUL!F355="","*",SP_SUL!F355)</f>
        <v>PDM - SOLDA</v>
      </c>
      <c r="I352" s="110" t="str">
        <f>IF(SP_SUL!H355="","*",SP_SUL!H355)</f>
        <v>K72K712</v>
      </c>
      <c r="J352" s="110" t="str">
        <f>IF(SP_SUL!I355="","*",SP_SUL!I355)</f>
        <v>*</v>
      </c>
      <c r="K352" s="110" t="str">
        <f>IF(SP_SUL!M355="","*",SP_SUL!M355)</f>
        <v>ZEZ-069</v>
      </c>
      <c r="L352" s="339" t="str">
        <f>IF(SP_SUL!N355="","*",SP_SUL!N355)</f>
        <v>K72K712</v>
      </c>
      <c r="M352" s="111">
        <f>IF(SP_SUL!J355="","*",SP_SUL!J355)</f>
        <v>92</v>
      </c>
      <c r="N352" s="270">
        <f>IF(SP_SUL!K355="","*",SP_SUL!K355)</f>
        <v>71.599999999999994</v>
      </c>
      <c r="O352" s="270" t="str">
        <f>IF(SP_SUL!L355="","*",SP_SUL!L355)</f>
        <v>-</v>
      </c>
      <c r="P352" s="111"/>
      <c r="Q352" s="128">
        <f>IF(SP_SUL!O355="","*",SP_SUL!O355)</f>
        <v>0.41666666666666669</v>
      </c>
      <c r="R352" s="128">
        <f>IF(SP_SUL!P355="","*",SP_SUL!P355)</f>
        <v>6.25E-2</v>
      </c>
      <c r="S352" s="110" t="str">
        <f>IF(SP_SUL!Q355="","*",CONCATENATE(SP_SUL!Q355," ",SP_SUL!R355))</f>
        <v>1 Nº DE SOLDA</v>
      </c>
      <c r="T352" s="110" t="str">
        <f>IF(SP_SUL!V355="","*",SP_SUL!V355)</f>
        <v>Huelton</v>
      </c>
      <c r="U352" s="110" t="str">
        <f>IF(SP_SUL!W355="","*",SP_SUL!W355)</f>
        <v>Execução de soldas - Condicionado à temperatura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0</v>
      </c>
    </row>
    <row r="353" spans="1:24" s="113" customFormat="1" hidden="1">
      <c r="A353" s="109" t="str">
        <f>IF(SP_SUL!Y356="","*",SP_SUL!Y356)</f>
        <v>*</v>
      </c>
      <c r="B353" s="109" t="str">
        <f>IF(SP_SUL!X356="","*",SP_SUL!X356)</f>
        <v>Oportunidade</v>
      </c>
      <c r="C353" s="109" t="str">
        <f>IF(SP_SUL!Z356="","*",SP_SUL!Z356)</f>
        <v>*</v>
      </c>
      <c r="D353" s="110" t="str">
        <f>IF(SP_SUL!S356="","*",SP_SUL!S356)</f>
        <v>SP SUL</v>
      </c>
      <c r="E353" s="110" t="str">
        <f>IF(SP_SUL!T356="","*",SP_SUL!T356)</f>
        <v>ZEV-ZPT</v>
      </c>
      <c r="F353" s="110">
        <f>IF(SP_SUL!B356="","*",SP_SUL!B356)</f>
        <v>46006</v>
      </c>
      <c r="G353" s="110" t="str">
        <f>IF(SP_SUL!D356="","*",SP_SUL!D356)</f>
        <v>EDSON (TP-719)</v>
      </c>
      <c r="H353" s="110" t="str">
        <f>IF(SP_SUL!F356="","*",SP_SUL!F356)</f>
        <v>PDM - SUBSTITUIÇÃO - DORMENTE</v>
      </c>
      <c r="I353" s="110" t="str">
        <f>IF(SP_SUL!H356="","*",SP_SUL!H356)</f>
        <v>ZEZ2</v>
      </c>
      <c r="J353" s="110" t="str">
        <f>IF(SP_SUL!I356="","*",SP_SUL!I356)</f>
        <v>-</v>
      </c>
      <c r="K353" s="110" t="str">
        <f>IF(SP_SUL!M356="","*",SP_SUL!M356)</f>
        <v>ZEZ-069</v>
      </c>
      <c r="L353" s="339" t="str">
        <f>IF(SP_SUL!N356="","*",SP_SUL!N356)</f>
        <v>ZEZ2</v>
      </c>
      <c r="M353" s="111">
        <f>IF(SP_SUL!J356="","*",SP_SUL!J356)</f>
        <v>92</v>
      </c>
      <c r="N353" s="270">
        <f>IF(SP_SUL!K356="","*",SP_SUL!K356)</f>
        <v>74.599999999999994</v>
      </c>
      <c r="O353" s="270" t="str">
        <f>IF(SP_SUL!L356="","*",SP_SUL!L356)</f>
        <v>-</v>
      </c>
      <c r="P353" s="111"/>
      <c r="Q353" s="128">
        <f>IF(SP_SUL!O356="","*",SP_SUL!O356)</f>
        <v>0.41666666666666669</v>
      </c>
      <c r="R353" s="128">
        <f>IF(SP_SUL!P356="","*",SP_SUL!P356)</f>
        <v>8.3333333333333329E-2</v>
      </c>
      <c r="S353" s="110" t="str">
        <f>IF(SP_SUL!Q356="","*",CONCATENATE(SP_SUL!Q356," ",SP_SUL!R356))</f>
        <v>300 Nº DE DORMENTES</v>
      </c>
      <c r="T353" s="110" t="str">
        <f>IF(SP_SUL!V356="","*",SP_SUL!V356)</f>
        <v>Moisés</v>
      </c>
      <c r="U353" s="110" t="str">
        <f>IF(SP_SUL!W356="","*",SP_SUL!W356)</f>
        <v>Alívio de tensão - Condicionado à temperatura</v>
      </c>
      <c r="V353" s="112">
        <f ca="1">_xlfn.XLOOKUP(G353&amp;$V$2,BS_CONTROLE[CHAVE],BS_CONTROLE[Quantidade_11],"-")</f>
        <v>0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IF(SP_SUL!Y357="","*",SP_SUL!Y357)</f>
        <v>*</v>
      </c>
      <c r="B354" s="109" t="str">
        <f>IF(SP_SUL!X357="","*",SP_SUL!X357)</f>
        <v>Contrato</v>
      </c>
      <c r="C354" s="109" t="str">
        <f>IF(SP_SUL!Z357="","*",SP_SUL!Z357)</f>
        <v>*</v>
      </c>
      <c r="D354" s="110" t="str">
        <f>IF(SP_SUL!S357="","*",SP_SUL!S357)</f>
        <v>SP SUL</v>
      </c>
      <c r="E354" s="110" t="str">
        <f>IF(SP_SUL!T357="","*",SP_SUL!T357)</f>
        <v>ZEV-ZPT</v>
      </c>
      <c r="F354" s="110">
        <f>IF(SP_SUL!B357="","*",SP_SUL!B357)</f>
        <v>46006</v>
      </c>
      <c r="G354" s="110" t="str">
        <f>IF(SP_SUL!D357="","*",SP_SUL!D357)</f>
        <v>W61</v>
      </c>
      <c r="H354" s="110" t="str">
        <f>IF(SP_SUL!F357="","*",SP_SUL!F357)</f>
        <v>DESLOCAMENTO</v>
      </c>
      <c r="I354" s="110" t="str">
        <f>IF(SP_SUL!H357="","*",SP_SUL!H357)</f>
        <v>K67ZEV1</v>
      </c>
      <c r="J354" s="110" t="str">
        <f>IF(SP_SUL!I357="","*",SP_SUL!I357)</f>
        <v>K67ZEV1</v>
      </c>
      <c r="K354" s="110" t="str">
        <f>IF(SP_SUL!M357="","*",SP_SUL!M357)</f>
        <v>ZEV-ZXW</v>
      </c>
      <c r="L354" s="339" t="str">
        <f>IF(SP_SUL!N357="","*",SP_SUL!N357)</f>
        <v>K84ZXW2</v>
      </c>
      <c r="M354" s="111">
        <f>IF(SP_SUL!J357="","*",SP_SUL!J357)</f>
        <v>92</v>
      </c>
      <c r="N354" s="270">
        <f>IF(SP_SUL!K357="","*",SP_SUL!K357)</f>
        <v>83.7</v>
      </c>
      <c r="O354" s="270" t="str">
        <f>IF(SP_SUL!L357="","*",SP_SUL!L357)</f>
        <v>-</v>
      </c>
      <c r="P354" s="111"/>
      <c r="Q354" s="128">
        <f>IF(SP_SUL!O357="","*",SP_SUL!O357)</f>
        <v>0.3125</v>
      </c>
      <c r="R354" s="128">
        <f>IF(SP_SUL!P357="","*",SP_SUL!P357)</f>
        <v>4.1666666666666664E-2</v>
      </c>
      <c r="S354" s="110" t="str">
        <f>IF(SP_SUL!Q357="","*",CONCATENATE(SP_SUL!Q357," ",SP_SUL!R357))</f>
        <v>1 BINÁRIO</v>
      </c>
      <c r="T354" s="110" t="str">
        <f>IF(SP_SUL!V357="","*",SP_SUL!V357)</f>
        <v>Moisés</v>
      </c>
      <c r="U354" s="110" t="str">
        <f>IF(SP_SUL!W357="","*",SP_SUL!W357)</f>
        <v>Deslocamento e recolhimento das TP's na serra / gira em ZXW e retorna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1</v>
      </c>
    </row>
    <row r="355" spans="1:24" s="113" customFormat="1" hidden="1">
      <c r="A355" s="109" t="str">
        <f>IF(SP_SUL!Y358="","*",SP_SUL!Y358)</f>
        <v>*</v>
      </c>
      <c r="B355" s="109" t="str">
        <f>IF(SP_SUL!X358="","*",SP_SUL!X358)</f>
        <v>Contrato</v>
      </c>
      <c r="C355" s="109" t="str">
        <f>IF(SP_SUL!Z358="","*",SP_SUL!Z358)</f>
        <v>*</v>
      </c>
      <c r="D355" s="110" t="str">
        <f>IF(SP_SUL!S358="","*",SP_SUL!S358)</f>
        <v>SP SUL</v>
      </c>
      <c r="E355" s="110" t="str">
        <f>IF(SP_SUL!T358="","*",SP_SUL!T358)</f>
        <v>ZEV-ZPT</v>
      </c>
      <c r="F355" s="110">
        <f>IF(SP_SUL!B358="","*",SP_SUL!B358)</f>
        <v>46006</v>
      </c>
      <c r="G355" s="110" t="str">
        <f>IF(SP_SUL!D358="","*",SP_SUL!D358)</f>
        <v>W62</v>
      </c>
      <c r="H355" s="110" t="str">
        <f>IF(SP_SUL!F358="","*",SP_SUL!F358)</f>
        <v>DESLOCAMENTO</v>
      </c>
      <c r="I355" s="110" t="str">
        <f>IF(SP_SUL!H358="","*",SP_SUL!H358)</f>
        <v>ZPT1051</v>
      </c>
      <c r="J355" s="110" t="str">
        <f>IF(SP_SUL!I358="","*",SP_SUL!I358)</f>
        <v>ZPTZDR</v>
      </c>
      <c r="K355" s="110" t="str">
        <f>IF(SP_SUL!M358="","*",SP_SUL!M358)</f>
        <v>ZPT-ZXW</v>
      </c>
      <c r="L355" s="339" t="str">
        <f>IF(SP_SUL!N358="","*",SP_SUL!N358)</f>
        <v>K84ZXW1</v>
      </c>
      <c r="M355" s="111">
        <f>IF(SP_SUL!J358="","*",SP_SUL!J358)</f>
        <v>54</v>
      </c>
      <c r="N355" s="270">
        <f>IF(SP_SUL!K358="","*",SP_SUL!K358)</f>
        <v>83.7</v>
      </c>
      <c r="O355" s="270" t="str">
        <f>IF(SP_SUL!L358="","*",SP_SUL!L358)</f>
        <v>-</v>
      </c>
      <c r="P355" s="111"/>
      <c r="Q355" s="128">
        <f>IF(SP_SUL!O358="","*",SP_SUL!O358)</f>
        <v>0.3125</v>
      </c>
      <c r="R355" s="128">
        <f>IF(SP_SUL!P358="","*",SP_SUL!P358)</f>
        <v>4.1666666666666664E-2</v>
      </c>
      <c r="S355" s="110" t="str">
        <f>IF(SP_SUL!Q358="","*",CONCATENATE(SP_SUL!Q358," ",SP_SUL!R358))</f>
        <v>1 BINÁRIO</v>
      </c>
      <c r="T355" s="110" t="str">
        <f>IF(SP_SUL!V358="","*",SP_SUL!V358)</f>
        <v>Moisés</v>
      </c>
      <c r="U355" s="110" t="str">
        <f>IF(SP_SUL!W358="","*",SP_SUL!W358)</f>
        <v>Deslocamento e recolhimento das TP's na serra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IF(SP_SUL!Y359="","*",SP_SUL!Y359)</f>
        <v>*</v>
      </c>
      <c r="B356" s="109" t="str">
        <f>IF(SP_SUL!X359="","*",SP_SUL!X359)</f>
        <v>Oportunidade</v>
      </c>
      <c r="C356" s="109" t="str">
        <f>IF(SP_SUL!Z359="","*",SP_SUL!Z359)</f>
        <v>*</v>
      </c>
      <c r="D356" s="110" t="str">
        <f>IF(SP_SUL!S359="","*",SP_SUL!S359)</f>
        <v>SP SUL</v>
      </c>
      <c r="E356" s="110" t="str">
        <f>IF(SP_SUL!T359="","*",SP_SUL!T359)</f>
        <v>ZEV-ZPT</v>
      </c>
      <c r="F356" s="110">
        <f>IF(SP_SUL!B359="","*",SP_SUL!B359)</f>
        <v>46006</v>
      </c>
      <c r="G356" s="110" t="str">
        <f>IF(SP_SUL!D359="","*",SP_SUL!D359)</f>
        <v>LEANDRO (TP-727)</v>
      </c>
      <c r="H356" s="110" t="str">
        <f>IF(SP_SUL!F359="","*",SP_SUL!F359)</f>
        <v>PDM - SUBSTITUIÇÃO - TRILHO</v>
      </c>
      <c r="I356" s="110" t="str">
        <f>IF(SP_SUL!H359="","*",SP_SUL!H359)</f>
        <v>ZGP2</v>
      </c>
      <c r="J356" s="110" t="str">
        <f>IF(SP_SUL!I359="","*",SP_SUL!I359)</f>
        <v>-</v>
      </c>
      <c r="K356" s="110" t="str">
        <f>IF(SP_SUL!M359="","*",SP_SUL!M359)</f>
        <v>ZGP</v>
      </c>
      <c r="L356" s="339" t="str">
        <f>IF(SP_SUL!N359="","*",SP_SUL!N359)</f>
        <v>ZGP2</v>
      </c>
      <c r="M356" s="111">
        <f>IF(SP_SUL!J359="","*",SP_SUL!J359)</f>
        <v>92</v>
      </c>
      <c r="N356" s="270">
        <f>IF(SP_SUL!K359="","*",SP_SUL!K359)</f>
        <v>103.3</v>
      </c>
      <c r="O356" s="270" t="str">
        <f>IF(SP_SUL!L359="","*",SP_SUL!L359)</f>
        <v>-</v>
      </c>
      <c r="P356" s="111"/>
      <c r="Q356" s="128">
        <f>IF(SP_SUL!O359="","*",SP_SUL!O359)</f>
        <v>0.41666666666666669</v>
      </c>
      <c r="R356" s="128">
        <f>IF(SP_SUL!P359="","*",SP_SUL!P359)</f>
        <v>8.3333333333333329E-2</v>
      </c>
      <c r="S356" s="110" t="str">
        <f>IF(SP_SUL!Q359="","*",CONCATENATE(SP_SUL!Q359," ",SP_SUL!R359))</f>
        <v>300 M</v>
      </c>
      <c r="T356" s="110" t="str">
        <f>IF(SP_SUL!V359="","*",SP_SUL!V359)</f>
        <v>Moisés</v>
      </c>
      <c r="U356" s="110" t="str">
        <f>IF(SP_SUL!W359="","*",SP_SUL!W359)</f>
        <v>Substituição de trilho - Condicionado à temperatura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300</v>
      </c>
    </row>
    <row r="357" spans="1:24" s="113" customFormat="1" hidden="1">
      <c r="A357" s="109" t="str">
        <f>IF(SP_SUL!Y360="","*",SP_SUL!Y360)</f>
        <v>*</v>
      </c>
      <c r="B357" s="109" t="str">
        <f>IF(SP_SUL!X360="","*",SP_SUL!X360)</f>
        <v>Oportunidade</v>
      </c>
      <c r="C357" s="109" t="str">
        <f>IF(SP_SUL!Z360="","*",SP_SUL!Z360)</f>
        <v>*</v>
      </c>
      <c r="D357" s="110" t="str">
        <f>IF(SP_SUL!S360="","*",SP_SUL!S360)</f>
        <v>SP SUL</v>
      </c>
      <c r="E357" s="110" t="str">
        <f>IF(SP_SUL!T360="","*",SP_SUL!T360)</f>
        <v>ZEV-ZPT</v>
      </c>
      <c r="F357" s="110">
        <f>IF(SP_SUL!B360="","*",SP_SUL!B360)</f>
        <v>46006</v>
      </c>
      <c r="G357" s="110" t="str">
        <f>IF(SP_SUL!D360="","*",SP_SUL!D360)</f>
        <v>EXPANSÃO TURMA 2</v>
      </c>
      <c r="H357" s="110" t="str">
        <f>IF(SP_SUL!F360="","*",SP_SUL!F360)</f>
        <v>EXPANSÃO - SOLDA</v>
      </c>
      <c r="I357" s="110">
        <f>IF(SP_SUL!H360="","*",SP_SUL!H360)</f>
        <v>1101091</v>
      </c>
      <c r="J357" s="110" t="str">
        <f>IF(SP_SUL!I360="","*",SP_SUL!I360)</f>
        <v>-</v>
      </c>
      <c r="K357" s="110" t="str">
        <f>IF(SP_SUL!M360="","*",SP_SUL!M360)</f>
        <v>ZGM-109</v>
      </c>
      <c r="L357" s="339">
        <f>IF(SP_SUL!N360="","*",SP_SUL!N360)</f>
        <v>1101091</v>
      </c>
      <c r="M357" s="111">
        <f>IF(SP_SUL!J360="","*",SP_SUL!J360)</f>
        <v>30</v>
      </c>
      <c r="N357" s="270">
        <f>IF(SP_SUL!K360="","*",SP_SUL!K360)</f>
        <v>108.9</v>
      </c>
      <c r="O357" s="270" t="str">
        <f>IF(SP_SUL!L360="","*",SP_SUL!L360)</f>
        <v>-</v>
      </c>
      <c r="P357" s="111"/>
      <c r="Q357" s="128">
        <f>IF(SP_SUL!O360="","*",SP_SUL!O360)</f>
        <v>0.39583333333333331</v>
      </c>
      <c r="R357" s="128">
        <f>IF(SP_SUL!P360="","*",SP_SUL!P360)</f>
        <v>6.25E-2</v>
      </c>
      <c r="S357" s="110" t="str">
        <f>IF(SP_SUL!Q360="","*",CONCATENATE(SP_SUL!Q360," ",SP_SUL!R360))</f>
        <v>1 Nº DE SOLDA</v>
      </c>
      <c r="T357" s="110" t="str">
        <f>IF(SP_SUL!V360="","*",SP_SUL!V360)</f>
        <v>Tiago / Pedro</v>
      </c>
      <c r="U357" s="110" t="str">
        <f>IF(SP_SUL!W360="","*",SP_SUL!W360)</f>
        <v>Execução de soldas - Condicionado à temperatura (Considerando juntas na VIA1 e/ou na VIA2)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IF(SP_SUL!Y361="","*",SP_SUL!Y361)</f>
        <v>*</v>
      </c>
      <c r="B358" s="109" t="str">
        <f>IF(SP_SUL!X361="","*",SP_SUL!X361)</f>
        <v>Oportunidade</v>
      </c>
      <c r="C358" s="109" t="str">
        <f>IF(SP_SUL!Z361="","*",SP_SUL!Z361)</f>
        <v>*</v>
      </c>
      <c r="D358" s="110" t="str">
        <f>IF(SP_SUL!S361="","*",SP_SUL!S361)</f>
        <v>SP SUL</v>
      </c>
      <c r="E358" s="110" t="str">
        <f>IF(SP_SUL!T361="","*",SP_SUL!T361)</f>
        <v>ZEV-ZPT</v>
      </c>
      <c r="F358" s="110">
        <f>IF(SP_SUL!B361="","*",SP_SUL!B361)</f>
        <v>46006</v>
      </c>
      <c r="G358" s="110" t="str">
        <f>IF(SP_SUL!D361="","*",SP_SUL!D361)</f>
        <v>V85</v>
      </c>
      <c r="H358" s="110" t="str">
        <f>IF(SP_SUL!F361="","*",SP_SUL!F361)</f>
        <v>MECANIZAÇÃO - SOCADORA</v>
      </c>
      <c r="I358" s="110" t="str">
        <f>IF(SP_SUL!H361="","*",SP_SUL!H361)</f>
        <v>109ZPT2</v>
      </c>
      <c r="J358" s="110" t="str">
        <f>IF(SP_SUL!I361="","*",SP_SUL!I361)</f>
        <v>ZPTZDR</v>
      </c>
      <c r="K358" s="110" t="str">
        <f>IF(SP_SUL!M361="","*",SP_SUL!M361)</f>
        <v>ZGM1</v>
      </c>
      <c r="L358" s="339" t="str">
        <f>IF(SP_SUL!N361="","*",SP_SUL!N361)</f>
        <v>ZGM1</v>
      </c>
      <c r="M358" s="111">
        <f>IF(SP_SUL!J361="","*",SP_SUL!J361)</f>
        <v>30</v>
      </c>
      <c r="N358" s="270">
        <f>IF(SP_SUL!K361="","*",SP_SUL!K361)</f>
        <v>114.3</v>
      </c>
      <c r="O358" s="270">
        <f>IF(SP_SUL!L361="","*",SP_SUL!L361)</f>
        <v>115</v>
      </c>
      <c r="P358" s="111"/>
      <c r="Q358" s="128">
        <f>IF(SP_SUL!O361="","*",SP_SUL!O361)</f>
        <v>0.35416666666666669</v>
      </c>
      <c r="R358" s="128">
        <f>IF(SP_SUL!P361="","*",SP_SUL!P361)</f>
        <v>6.25E-2</v>
      </c>
      <c r="S358" s="110" t="str">
        <f>IF(SP_SUL!Q361="","*",CONCATENATE(SP_SUL!Q361," ",SP_SUL!R361))</f>
        <v>700 M</v>
      </c>
      <c r="T358" s="110" t="str">
        <f>IF(SP_SUL!V361="","*",SP_SUL!V361)</f>
        <v>Saulo</v>
      </c>
      <c r="U358" s="110" t="str">
        <f>IF(SP_SUL!W361="","*",SP_SUL!W361)</f>
        <v>Serviços de socaria mecanizada</v>
      </c>
      <c r="V358" s="112">
        <f ca="1">_xlfn.XLOOKUP(G358&amp;$V$2,BS_CONTROLE[CHAVE],BS_CONTROLE[Quantidade_11],"-")</f>
        <v>0</v>
      </c>
      <c r="W358" s="112">
        <f ca="1">_xlfn.XLOOKUP(G358&amp;$W$2,BS_CONTROLE[CHAVE],BS_CONTROLE[Quantidade_11],"-")</f>
        <v>1700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IF(SP_SUL!Y362="","*",SP_SUL!Y362)</f>
        <v>*</v>
      </c>
      <c r="B359" s="109" t="str">
        <f>IF(SP_SUL!X362="","*",SP_SUL!X362)</f>
        <v>*</v>
      </c>
      <c r="C359" s="109" t="str">
        <f>IF(SP_SUL!Z362="","*",SP_SUL!Z362)</f>
        <v>*</v>
      </c>
      <c r="D359" s="110" t="str">
        <f>IF(SP_SUL!S362="","*",SP_SUL!S362)</f>
        <v>-</v>
      </c>
      <c r="E359" s="110" t="str">
        <f>IF(SP_SUL!T362="","*",SP_SUL!T362)</f>
        <v>-</v>
      </c>
      <c r="F359" s="110" t="str">
        <f>IF(SP_SUL!B362="","*",SP_SUL!B362)</f>
        <v>*</v>
      </c>
      <c r="G359" s="110" t="str">
        <f>IF(SP_SUL!D362="","*",SP_SUL!D362)</f>
        <v>*</v>
      </c>
      <c r="H359" s="110" t="str">
        <f>IF(SP_SUL!F362="","*",SP_SUL!F362)</f>
        <v>*</v>
      </c>
      <c r="I359" s="110" t="str">
        <f>IF(SP_SUL!H362="","*",SP_SUL!H362)</f>
        <v>*</v>
      </c>
      <c r="J359" s="110" t="str">
        <f>IF(SP_SUL!I362="","*",SP_SUL!I362)</f>
        <v>*</v>
      </c>
      <c r="K359" s="110" t="str">
        <f>IF(SP_SUL!M362="","*",SP_SUL!M362)</f>
        <v>-</v>
      </c>
      <c r="L359" s="339" t="str">
        <f>IF(SP_SUL!N362="","*",SP_SUL!N362)</f>
        <v>-</v>
      </c>
      <c r="M359" s="111" t="str">
        <f>IF(SP_SUL!J362="","*",SP_SUL!J362)</f>
        <v>*</v>
      </c>
      <c r="N359" s="270" t="str">
        <f>IF(SP_SUL!K362="","*",SP_SUL!K362)</f>
        <v>*</v>
      </c>
      <c r="O359" s="270" t="str">
        <f>IF(SP_SUL!L362="","*",SP_SUL!L362)</f>
        <v>-</v>
      </c>
      <c r="P359" s="111"/>
      <c r="Q359" s="128" t="str">
        <f>IF(SP_SUL!O362="","*",SP_SUL!O362)</f>
        <v>*</v>
      </c>
      <c r="R359" s="128" t="str">
        <f>IF(SP_SUL!P362="","*",SP_SUL!P362)</f>
        <v>*</v>
      </c>
      <c r="S359" s="110" t="str">
        <f>IF(SP_SUL!Q362="","*",CONCATENATE(SP_SUL!Q362," ",SP_SUL!R362))</f>
        <v>*</v>
      </c>
      <c r="T359" s="110" t="str">
        <f>IF(SP_SUL!V362="","*",SP_SUL!V362)</f>
        <v>*</v>
      </c>
      <c r="U359" s="110" t="str">
        <f>IF(SP_SUL!W362="","*",SP_SUL!W362)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IF(SP_SUL!Y363="","*",SP_SUL!Y363)</f>
        <v>*</v>
      </c>
      <c r="B360" s="109" t="str">
        <f>IF(SP_SUL!X363="","*",SP_SUL!X363)</f>
        <v>*</v>
      </c>
      <c r="C360" s="109" t="str">
        <f>IF(SP_SUL!Z363="","*",SP_SUL!Z363)</f>
        <v>*</v>
      </c>
      <c r="D360" s="110" t="str">
        <f>IF(SP_SUL!S363="","*",SP_SUL!S363)</f>
        <v>-</v>
      </c>
      <c r="E360" s="110" t="str">
        <f>IF(SP_SUL!T363="","*",SP_SUL!T363)</f>
        <v>-</v>
      </c>
      <c r="F360" s="110" t="str">
        <f>IF(SP_SUL!B363="","*",SP_SUL!B363)</f>
        <v>*</v>
      </c>
      <c r="G360" s="110" t="str">
        <f>IF(SP_SUL!D363="","*",SP_SUL!D363)</f>
        <v>*</v>
      </c>
      <c r="H360" s="110" t="str">
        <f>IF(SP_SUL!F363="","*",SP_SUL!F363)</f>
        <v>*</v>
      </c>
      <c r="I360" s="110" t="str">
        <f>IF(SP_SUL!H363="","*",SP_SUL!H363)</f>
        <v>*</v>
      </c>
      <c r="J360" s="110" t="str">
        <f>IF(SP_SUL!I363="","*",SP_SUL!I363)</f>
        <v>*</v>
      </c>
      <c r="K360" s="110" t="str">
        <f>IF(SP_SUL!M363="","*",SP_SUL!M363)</f>
        <v>-</v>
      </c>
      <c r="L360" s="339" t="str">
        <f>IF(SP_SUL!N363="","*",SP_SUL!N363)</f>
        <v>-</v>
      </c>
      <c r="M360" s="111" t="str">
        <f>IF(SP_SUL!J363="","*",SP_SUL!J363)</f>
        <v>*</v>
      </c>
      <c r="N360" s="270" t="str">
        <f>IF(SP_SUL!K363="","*",SP_SUL!K363)</f>
        <v>*</v>
      </c>
      <c r="O360" s="270" t="str">
        <f>IF(SP_SUL!L363="","*",SP_SUL!L363)</f>
        <v>-</v>
      </c>
      <c r="P360" s="111"/>
      <c r="Q360" s="128" t="str">
        <f>IF(SP_SUL!O363="","*",SP_SUL!O363)</f>
        <v>*</v>
      </c>
      <c r="R360" s="128" t="str">
        <f>IF(SP_SUL!P363="","*",SP_SUL!P363)</f>
        <v>*</v>
      </c>
      <c r="S360" s="110" t="str">
        <f>IF(SP_SUL!Q363="","*",CONCATENATE(SP_SUL!Q363," ",SP_SUL!R363))</f>
        <v>*</v>
      </c>
      <c r="T360" s="110" t="str">
        <f>IF(SP_SUL!V363="","*",SP_SUL!V363)</f>
        <v>*</v>
      </c>
      <c r="U360" s="110" t="str">
        <f>IF(SP_SUL!W363="","*",SP_SUL!W363)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IF(SP_SUL!Y364="","*",SP_SUL!Y364)</f>
        <v>*</v>
      </c>
      <c r="B361" s="109" t="str">
        <f>IF(SP_SUL!X364="","*",SP_SUL!X364)</f>
        <v>*</v>
      </c>
      <c r="C361" s="109" t="str">
        <f>IF(SP_SUL!Z364="","*",SP_SUL!Z364)</f>
        <v>*</v>
      </c>
      <c r="D361" s="110" t="str">
        <f>IF(SP_SUL!S364="","*",SP_SUL!S364)</f>
        <v>-</v>
      </c>
      <c r="E361" s="110" t="str">
        <f>IF(SP_SUL!T364="","*",SP_SUL!T364)</f>
        <v>-</v>
      </c>
      <c r="F361" s="110" t="str">
        <f>IF(SP_SUL!B364="","*",SP_SUL!B364)</f>
        <v>*</v>
      </c>
      <c r="G361" s="110" t="str">
        <f>IF(SP_SUL!D364="","*",SP_SUL!D364)</f>
        <v>*</v>
      </c>
      <c r="H361" s="110" t="str">
        <f>IF(SP_SUL!F364="","*",SP_SUL!F364)</f>
        <v>*</v>
      </c>
      <c r="I361" s="110" t="str">
        <f>IF(SP_SUL!H364="","*",SP_SUL!H364)</f>
        <v>*</v>
      </c>
      <c r="J361" s="110" t="str">
        <f>IF(SP_SUL!I364="","*",SP_SUL!I364)</f>
        <v>*</v>
      </c>
      <c r="K361" s="110" t="str">
        <f>IF(SP_SUL!M364="","*",SP_SUL!M364)</f>
        <v>-</v>
      </c>
      <c r="L361" s="339" t="str">
        <f>IF(SP_SUL!N364="","*",SP_SUL!N364)</f>
        <v>-</v>
      </c>
      <c r="M361" s="111" t="str">
        <f>IF(SP_SUL!J364="","*",SP_SUL!J364)</f>
        <v>*</v>
      </c>
      <c r="N361" s="270" t="str">
        <f>IF(SP_SUL!K364="","*",SP_SUL!K364)</f>
        <v>*</v>
      </c>
      <c r="O361" s="270" t="str">
        <f>IF(SP_SUL!L364="","*",SP_SUL!L364)</f>
        <v>-</v>
      </c>
      <c r="P361" s="111"/>
      <c r="Q361" s="128" t="str">
        <f>IF(SP_SUL!O364="","*",SP_SUL!O364)</f>
        <v>*</v>
      </c>
      <c r="R361" s="128" t="str">
        <f>IF(SP_SUL!P364="","*",SP_SUL!P364)</f>
        <v>*</v>
      </c>
      <c r="S361" s="110" t="str">
        <f>IF(SP_SUL!Q364="","*",CONCATENATE(SP_SUL!Q364," ",SP_SUL!R364))</f>
        <v>*</v>
      </c>
      <c r="T361" s="110" t="str">
        <f>IF(SP_SUL!V364="","*",SP_SUL!V364)</f>
        <v>*</v>
      </c>
      <c r="U361" s="110" t="str">
        <f>IF(SP_SUL!W364="","*",SP_SUL!W364)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IF(SP_SUL!Y365="","*",SP_SUL!Y365)</f>
        <v>*</v>
      </c>
      <c r="B362" s="109" t="str">
        <f>IF(SP_SUL!X365="","*",SP_SUL!X365)</f>
        <v>*</v>
      </c>
      <c r="C362" s="109" t="str">
        <f>IF(SP_SUL!Z365="","*",SP_SUL!Z365)</f>
        <v>*</v>
      </c>
      <c r="D362" s="110" t="str">
        <f>IF(SP_SUL!S365="","*",SP_SUL!S365)</f>
        <v>-</v>
      </c>
      <c r="E362" s="110" t="str">
        <f>IF(SP_SUL!T365="","*",SP_SUL!T365)</f>
        <v>-</v>
      </c>
      <c r="F362" s="110" t="str">
        <f>IF(SP_SUL!B365="","*",SP_SUL!B365)</f>
        <v>*</v>
      </c>
      <c r="G362" s="110" t="str">
        <f>IF(SP_SUL!D365="","*",SP_SUL!D365)</f>
        <v>*</v>
      </c>
      <c r="H362" s="110" t="str">
        <f>IF(SP_SUL!F365="","*",SP_SUL!F365)</f>
        <v>*</v>
      </c>
      <c r="I362" s="110" t="str">
        <f>IF(SP_SUL!H365="","*",SP_SUL!H365)</f>
        <v>*</v>
      </c>
      <c r="J362" s="110" t="str">
        <f>IF(SP_SUL!I365="","*",SP_SUL!I365)</f>
        <v>*</v>
      </c>
      <c r="K362" s="110" t="str">
        <f>IF(SP_SUL!M365="","*",SP_SUL!M365)</f>
        <v>-</v>
      </c>
      <c r="L362" s="339" t="str">
        <f>IF(SP_SUL!N365="","*",SP_SUL!N365)</f>
        <v>-</v>
      </c>
      <c r="M362" s="111" t="str">
        <f>IF(SP_SUL!J365="","*",SP_SUL!J365)</f>
        <v>*</v>
      </c>
      <c r="N362" s="270" t="str">
        <f>IF(SP_SUL!K365="","*",SP_SUL!K365)</f>
        <v>*</v>
      </c>
      <c r="O362" s="270" t="str">
        <f>IF(SP_SUL!L365="","*",SP_SUL!L365)</f>
        <v>-</v>
      </c>
      <c r="P362" s="111"/>
      <c r="Q362" s="128" t="str">
        <f>IF(SP_SUL!O365="","*",SP_SUL!O365)</f>
        <v>*</v>
      </c>
      <c r="R362" s="128" t="str">
        <f>IF(SP_SUL!P365="","*",SP_SUL!P365)</f>
        <v>*</v>
      </c>
      <c r="S362" s="110" t="str">
        <f>IF(SP_SUL!Q365="","*",CONCATENATE(SP_SUL!Q365," ",SP_SUL!R365))</f>
        <v>*</v>
      </c>
      <c r="T362" s="110" t="str">
        <f>IF(SP_SUL!V365="","*",SP_SUL!V365)</f>
        <v>*</v>
      </c>
      <c r="U362" s="110" t="str">
        <f>IF(SP_SUL!W365="","*",SP_SUL!W365)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IF(SP_SUL!Y366="","*",SP_SUL!Y366)</f>
        <v>*</v>
      </c>
      <c r="B363" s="109" t="str">
        <f>IF(SP_SUL!X366="","*",SP_SUL!X366)</f>
        <v>*</v>
      </c>
      <c r="C363" s="109" t="str">
        <f>IF(SP_SUL!Z366="","*",SP_SUL!Z366)</f>
        <v>*</v>
      </c>
      <c r="D363" s="110" t="str">
        <f>IF(SP_SUL!S366="","*",SP_SUL!S366)</f>
        <v>-</v>
      </c>
      <c r="E363" s="110" t="str">
        <f>IF(SP_SUL!T366="","*",SP_SUL!T366)</f>
        <v>-</v>
      </c>
      <c r="F363" s="110" t="str">
        <f>IF(SP_SUL!B366="","*",SP_SUL!B366)</f>
        <v>*</v>
      </c>
      <c r="G363" s="110" t="str">
        <f>IF(SP_SUL!D366="","*",SP_SUL!D366)</f>
        <v>*</v>
      </c>
      <c r="H363" s="110" t="str">
        <f>IF(SP_SUL!F366="","*",SP_SUL!F366)</f>
        <v>*</v>
      </c>
      <c r="I363" s="110" t="str">
        <f>IF(SP_SUL!H366="","*",SP_SUL!H366)</f>
        <v>*</v>
      </c>
      <c r="J363" s="110" t="str">
        <f>IF(SP_SUL!I366="","*",SP_SUL!I366)</f>
        <v>*</v>
      </c>
      <c r="K363" s="110" t="str">
        <f>IF(SP_SUL!M366="","*",SP_SUL!M366)</f>
        <v>-</v>
      </c>
      <c r="L363" s="339" t="str">
        <f>IF(SP_SUL!N366="","*",SP_SUL!N366)</f>
        <v>-</v>
      </c>
      <c r="M363" s="111" t="str">
        <f>IF(SP_SUL!J366="","*",SP_SUL!J366)</f>
        <v>*</v>
      </c>
      <c r="N363" s="270" t="str">
        <f>IF(SP_SUL!K366="","*",SP_SUL!K366)</f>
        <v>*</v>
      </c>
      <c r="O363" s="270" t="str">
        <f>IF(SP_SUL!L366="","*",SP_SUL!L366)</f>
        <v>-</v>
      </c>
      <c r="P363" s="111"/>
      <c r="Q363" s="128" t="str">
        <f>IF(SP_SUL!O366="","*",SP_SUL!O366)</f>
        <v>*</v>
      </c>
      <c r="R363" s="128" t="str">
        <f>IF(SP_SUL!P366="","*",SP_SUL!P366)</f>
        <v>*</v>
      </c>
      <c r="S363" s="110" t="str">
        <f>IF(SP_SUL!Q366="","*",CONCATENATE(SP_SUL!Q366," ",SP_SUL!R366))</f>
        <v>*</v>
      </c>
      <c r="T363" s="110" t="str">
        <f>IF(SP_SUL!V366="","*",SP_SUL!V366)</f>
        <v>*</v>
      </c>
      <c r="U363" s="110" t="str">
        <f>IF(SP_SUL!W366="","*",SP_SUL!W366)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IF(SP_SUL!Y367="","*",SP_SUL!Y367)</f>
        <v>*</v>
      </c>
      <c r="B364" s="109" t="str">
        <f>IF(SP_SUL!X367="","*",SP_SUL!X367)</f>
        <v>*</v>
      </c>
      <c r="C364" s="109" t="str">
        <f>IF(SP_SUL!Z367="","*",SP_SUL!Z367)</f>
        <v>*</v>
      </c>
      <c r="D364" s="110" t="str">
        <f>IF(SP_SUL!S367="","*",SP_SUL!S367)</f>
        <v>-</v>
      </c>
      <c r="E364" s="110" t="str">
        <f>IF(SP_SUL!T367="","*",SP_SUL!T367)</f>
        <v>-</v>
      </c>
      <c r="F364" s="110" t="str">
        <f>IF(SP_SUL!B367="","*",SP_SUL!B367)</f>
        <v>*</v>
      </c>
      <c r="G364" s="110" t="str">
        <f>IF(SP_SUL!D367="","*",SP_SUL!D367)</f>
        <v>*</v>
      </c>
      <c r="H364" s="110" t="str">
        <f>IF(SP_SUL!F367="","*",SP_SUL!F367)</f>
        <v>*</v>
      </c>
      <c r="I364" s="110" t="str">
        <f>IF(SP_SUL!H367="","*",SP_SUL!H367)</f>
        <v>*</v>
      </c>
      <c r="J364" s="110" t="str">
        <f>IF(SP_SUL!I367="","*",SP_SUL!I367)</f>
        <v>*</v>
      </c>
      <c r="K364" s="110" t="str">
        <f>IF(SP_SUL!M367="","*",SP_SUL!M367)</f>
        <v>-</v>
      </c>
      <c r="L364" s="339" t="str">
        <f>IF(SP_SUL!N367="","*",SP_SUL!N367)</f>
        <v>-</v>
      </c>
      <c r="M364" s="111" t="str">
        <f>IF(SP_SUL!J367="","*",SP_SUL!J367)</f>
        <v>*</v>
      </c>
      <c r="N364" s="270" t="str">
        <f>IF(SP_SUL!K367="","*",SP_SUL!K367)</f>
        <v>*</v>
      </c>
      <c r="O364" s="270" t="str">
        <f>IF(SP_SUL!L367="","*",SP_SUL!L367)</f>
        <v>-</v>
      </c>
      <c r="P364" s="111"/>
      <c r="Q364" s="128" t="str">
        <f>IF(SP_SUL!O367="","*",SP_SUL!O367)</f>
        <v>*</v>
      </c>
      <c r="R364" s="128" t="str">
        <f>IF(SP_SUL!P367="","*",SP_SUL!P367)</f>
        <v>*</v>
      </c>
      <c r="S364" s="110" t="str">
        <f>IF(SP_SUL!Q367="","*",CONCATENATE(SP_SUL!Q367," ",SP_SUL!R367))</f>
        <v>*</v>
      </c>
      <c r="T364" s="110" t="str">
        <f>IF(SP_SUL!V367="","*",SP_SUL!V367)</f>
        <v>*</v>
      </c>
      <c r="U364" s="110" t="str">
        <f>IF(SP_SUL!W367="","*",SP_SUL!W367)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IF(SP_SUL!Y368="","*",SP_SUL!Y368)</f>
        <v>*</v>
      </c>
      <c r="B365" s="109" t="str">
        <f>IF(SP_SUL!X368="","*",SP_SUL!X368)</f>
        <v>*</v>
      </c>
      <c r="C365" s="109" t="str">
        <f>IF(SP_SUL!Z368="","*",SP_SUL!Z368)</f>
        <v>*</v>
      </c>
      <c r="D365" s="110" t="str">
        <f>IF(SP_SUL!S368="","*",SP_SUL!S368)</f>
        <v>-</v>
      </c>
      <c r="E365" s="110" t="str">
        <f>IF(SP_SUL!T368="","*",SP_SUL!T368)</f>
        <v>-</v>
      </c>
      <c r="F365" s="110" t="str">
        <f>IF(SP_SUL!B368="","*",SP_SUL!B368)</f>
        <v>*</v>
      </c>
      <c r="G365" s="110" t="str">
        <f>IF(SP_SUL!D368="","*",SP_SUL!D368)</f>
        <v>*</v>
      </c>
      <c r="H365" s="110" t="str">
        <f>IF(SP_SUL!F368="","*",SP_SUL!F368)</f>
        <v>*</v>
      </c>
      <c r="I365" s="110" t="str">
        <f>IF(SP_SUL!H368="","*",SP_SUL!H368)</f>
        <v>*</v>
      </c>
      <c r="J365" s="110" t="str">
        <f>IF(SP_SUL!I368="","*",SP_SUL!I368)</f>
        <v>*</v>
      </c>
      <c r="K365" s="110" t="str">
        <f>IF(SP_SUL!M368="","*",SP_SUL!M368)</f>
        <v>-</v>
      </c>
      <c r="L365" s="339" t="str">
        <f>IF(SP_SUL!N368="","*",SP_SUL!N368)</f>
        <v>-</v>
      </c>
      <c r="M365" s="111" t="str">
        <f>IF(SP_SUL!J368="","*",SP_SUL!J368)</f>
        <v>*</v>
      </c>
      <c r="N365" s="270" t="str">
        <f>IF(SP_SUL!K368="","*",SP_SUL!K368)</f>
        <v>*</v>
      </c>
      <c r="O365" s="270" t="str">
        <f>IF(SP_SUL!L368="","*",SP_SUL!L368)</f>
        <v>-</v>
      </c>
      <c r="P365" s="111"/>
      <c r="Q365" s="128" t="str">
        <f>IF(SP_SUL!O368="","*",SP_SUL!O368)</f>
        <v>*</v>
      </c>
      <c r="R365" s="128" t="str">
        <f>IF(SP_SUL!P368="","*",SP_SUL!P368)</f>
        <v>*</v>
      </c>
      <c r="S365" s="110" t="str">
        <f>IF(SP_SUL!Q368="","*",CONCATENATE(SP_SUL!Q368," ",SP_SUL!R368))</f>
        <v>*</v>
      </c>
      <c r="T365" s="110" t="str">
        <f>IF(SP_SUL!V368="","*",SP_SUL!V368)</f>
        <v>*</v>
      </c>
      <c r="U365" s="110" t="str">
        <f>IF(SP_SUL!W368="","*",SP_SUL!W368)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IF(SP_SUL!Y369="","*",SP_SUL!Y369)</f>
        <v>*</v>
      </c>
      <c r="B366" s="109" t="str">
        <f>IF(SP_SUL!X369="","*",SP_SUL!X369)</f>
        <v>*</v>
      </c>
      <c r="C366" s="109" t="str">
        <f>IF(SP_SUL!Z369="","*",SP_SUL!Z369)</f>
        <v>*</v>
      </c>
      <c r="D366" s="110" t="str">
        <f>IF(SP_SUL!S369="","*",SP_SUL!S369)</f>
        <v>-</v>
      </c>
      <c r="E366" s="110" t="str">
        <f>IF(SP_SUL!T369="","*",SP_SUL!T369)</f>
        <v>-</v>
      </c>
      <c r="F366" s="110" t="str">
        <f>IF(SP_SUL!B369="","*",SP_SUL!B369)</f>
        <v>*</v>
      </c>
      <c r="G366" s="110" t="str">
        <f>IF(SP_SUL!D369="","*",SP_SUL!D369)</f>
        <v>*</v>
      </c>
      <c r="H366" s="110" t="str">
        <f>IF(SP_SUL!F369="","*",SP_SUL!F369)</f>
        <v>*</v>
      </c>
      <c r="I366" s="110" t="str">
        <f>IF(SP_SUL!H369="","*",SP_SUL!H369)</f>
        <v>*</v>
      </c>
      <c r="J366" s="110" t="str">
        <f>IF(SP_SUL!I369="","*",SP_SUL!I369)</f>
        <v>*</v>
      </c>
      <c r="K366" s="110" t="str">
        <f>IF(SP_SUL!M369="","*",SP_SUL!M369)</f>
        <v>-</v>
      </c>
      <c r="L366" s="339" t="str">
        <f>IF(SP_SUL!N369="","*",SP_SUL!N369)</f>
        <v>-</v>
      </c>
      <c r="M366" s="111" t="str">
        <f>IF(SP_SUL!J369="","*",SP_SUL!J369)</f>
        <v>*</v>
      </c>
      <c r="N366" s="270" t="str">
        <f>IF(SP_SUL!K369="","*",SP_SUL!K369)</f>
        <v>*</v>
      </c>
      <c r="O366" s="270" t="str">
        <f>IF(SP_SUL!L369="","*",SP_SUL!L369)</f>
        <v>-</v>
      </c>
      <c r="P366" s="111"/>
      <c r="Q366" s="128" t="str">
        <f>IF(SP_SUL!O369="","*",SP_SUL!O369)</f>
        <v>*</v>
      </c>
      <c r="R366" s="128" t="str">
        <f>IF(SP_SUL!P369="","*",SP_SUL!P369)</f>
        <v>*</v>
      </c>
      <c r="S366" s="110" t="str">
        <f>IF(SP_SUL!Q369="","*",CONCATENATE(SP_SUL!Q369," ",SP_SUL!R369))</f>
        <v>*</v>
      </c>
      <c r="T366" s="110" t="str">
        <f>IF(SP_SUL!V369="","*",SP_SUL!V369)</f>
        <v>*</v>
      </c>
      <c r="U366" s="110" t="str">
        <f>IF(SP_SUL!W369="","*",SP_SUL!W369)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IF(SP_SUL!Y370="","*",SP_SUL!Y370)</f>
        <v>*</v>
      </c>
      <c r="B367" s="109" t="str">
        <f>IF(SP_SUL!X370="","*",SP_SUL!X370)</f>
        <v>*</v>
      </c>
      <c r="C367" s="109" t="str">
        <f>IF(SP_SUL!Z370="","*",SP_SUL!Z370)</f>
        <v>*</v>
      </c>
      <c r="D367" s="110" t="str">
        <f>IF(SP_SUL!S370="","*",SP_SUL!S370)</f>
        <v>-</v>
      </c>
      <c r="E367" s="110" t="str">
        <f>IF(SP_SUL!T370="","*",SP_SUL!T370)</f>
        <v>-</v>
      </c>
      <c r="F367" s="110" t="str">
        <f>IF(SP_SUL!B370="","*",SP_SUL!B370)</f>
        <v>*</v>
      </c>
      <c r="G367" s="110" t="str">
        <f>IF(SP_SUL!D370="","*",SP_SUL!D370)</f>
        <v>*</v>
      </c>
      <c r="H367" s="110" t="str">
        <f>IF(SP_SUL!F370="","*",SP_SUL!F370)</f>
        <v>*</v>
      </c>
      <c r="I367" s="110" t="str">
        <f>IF(SP_SUL!H370="","*",SP_SUL!H370)</f>
        <v>*</v>
      </c>
      <c r="J367" s="110" t="str">
        <f>IF(SP_SUL!I370="","*",SP_SUL!I370)</f>
        <v>*</v>
      </c>
      <c r="K367" s="110" t="str">
        <f>IF(SP_SUL!M370="","*",SP_SUL!M370)</f>
        <v>-</v>
      </c>
      <c r="L367" s="339" t="str">
        <f>IF(SP_SUL!N370="","*",SP_SUL!N370)</f>
        <v>-</v>
      </c>
      <c r="M367" s="111" t="str">
        <f>IF(SP_SUL!J370="","*",SP_SUL!J370)</f>
        <v>*</v>
      </c>
      <c r="N367" s="270" t="str">
        <f>IF(SP_SUL!K370="","*",SP_SUL!K370)</f>
        <v>*</v>
      </c>
      <c r="O367" s="270" t="str">
        <f>IF(SP_SUL!L370="","*",SP_SUL!L370)</f>
        <v>-</v>
      </c>
      <c r="P367" s="111"/>
      <c r="Q367" s="128" t="str">
        <f>IF(SP_SUL!O370="","*",SP_SUL!O370)</f>
        <v>*</v>
      </c>
      <c r="R367" s="128" t="str">
        <f>IF(SP_SUL!P370="","*",SP_SUL!P370)</f>
        <v>*</v>
      </c>
      <c r="S367" s="110" t="str">
        <f>IF(SP_SUL!Q370="","*",CONCATENATE(SP_SUL!Q370," ",SP_SUL!R370))</f>
        <v>*</v>
      </c>
      <c r="T367" s="110" t="str">
        <f>IF(SP_SUL!V370="","*",SP_SUL!V370)</f>
        <v>*</v>
      </c>
      <c r="U367" s="110" t="str">
        <f>IF(SP_SUL!W370="","*",SP_SUL!W370)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IF(SP_SUL!Y371="","*",SP_SUL!Y371)</f>
        <v>*</v>
      </c>
      <c r="B368" s="109" t="str">
        <f>IF(SP_SUL!X371="","*",SP_SUL!X371)</f>
        <v>*</v>
      </c>
      <c r="C368" s="109" t="str">
        <f>IF(SP_SUL!Z371="","*",SP_SUL!Z371)</f>
        <v>*</v>
      </c>
      <c r="D368" s="110" t="str">
        <f>IF(SP_SUL!S371="","*",SP_SUL!S371)</f>
        <v>-</v>
      </c>
      <c r="E368" s="110" t="str">
        <f>IF(SP_SUL!T371="","*",SP_SUL!T371)</f>
        <v>-</v>
      </c>
      <c r="F368" s="110" t="str">
        <f>IF(SP_SUL!B371="","*",SP_SUL!B371)</f>
        <v>*</v>
      </c>
      <c r="G368" s="110" t="str">
        <f>IF(SP_SUL!D371="","*",SP_SUL!D371)</f>
        <v>*</v>
      </c>
      <c r="H368" s="110" t="str">
        <f>IF(SP_SUL!F371="","*",SP_SUL!F371)</f>
        <v>*</v>
      </c>
      <c r="I368" s="110" t="str">
        <f>IF(SP_SUL!H371="","*",SP_SUL!H371)</f>
        <v>*</v>
      </c>
      <c r="J368" s="110" t="str">
        <f>IF(SP_SUL!I371="","*",SP_SUL!I371)</f>
        <v>*</v>
      </c>
      <c r="K368" s="110" t="str">
        <f>IF(SP_SUL!M371="","*",SP_SUL!M371)</f>
        <v>-</v>
      </c>
      <c r="L368" s="339" t="str">
        <f>IF(SP_SUL!N371="","*",SP_SUL!N371)</f>
        <v>-</v>
      </c>
      <c r="M368" s="111" t="str">
        <f>IF(SP_SUL!J371="","*",SP_SUL!J371)</f>
        <v>*</v>
      </c>
      <c r="N368" s="270" t="str">
        <f>IF(SP_SUL!K371="","*",SP_SUL!K371)</f>
        <v>*</v>
      </c>
      <c r="O368" s="270" t="str">
        <f>IF(SP_SUL!L371="","*",SP_SUL!L371)</f>
        <v>-</v>
      </c>
      <c r="P368" s="111"/>
      <c r="Q368" s="128" t="str">
        <f>IF(SP_SUL!O371="","*",SP_SUL!O371)</f>
        <v>*</v>
      </c>
      <c r="R368" s="128" t="str">
        <f>IF(SP_SUL!P371="","*",SP_SUL!P371)</f>
        <v>*</v>
      </c>
      <c r="S368" s="110" t="str">
        <f>IF(SP_SUL!Q371="","*",CONCATENATE(SP_SUL!Q371," ",SP_SUL!R371))</f>
        <v>*</v>
      </c>
      <c r="T368" s="110" t="str">
        <f>IF(SP_SUL!V371="","*",SP_SUL!V371)</f>
        <v>*</v>
      </c>
      <c r="U368" s="110" t="str">
        <f>IF(SP_SUL!W371="","*",SP_SUL!W371)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IF(SP_SUL!Y372="","*",SP_SUL!Y372)</f>
        <v>*</v>
      </c>
      <c r="B369" s="109" t="str">
        <f>IF(SP_SUL!X372="","*",SP_SUL!X372)</f>
        <v>*</v>
      </c>
      <c r="C369" s="109" t="str">
        <f>IF(SP_SUL!Z372="","*",SP_SUL!Z372)</f>
        <v>*</v>
      </c>
      <c r="D369" s="110" t="str">
        <f>IF(SP_SUL!S372="","*",SP_SUL!S372)</f>
        <v>-</v>
      </c>
      <c r="E369" s="110" t="str">
        <f>IF(SP_SUL!T372="","*",SP_SUL!T372)</f>
        <v>-</v>
      </c>
      <c r="F369" s="110" t="str">
        <f>IF(SP_SUL!B372="","*",SP_SUL!B372)</f>
        <v>*</v>
      </c>
      <c r="G369" s="110" t="str">
        <f>IF(SP_SUL!D372="","*",SP_SUL!D372)</f>
        <v>*</v>
      </c>
      <c r="H369" s="110" t="str">
        <f>IF(SP_SUL!F372="","*",SP_SUL!F372)</f>
        <v>*</v>
      </c>
      <c r="I369" s="110" t="str">
        <f>IF(SP_SUL!H372="","*",SP_SUL!H372)</f>
        <v>*</v>
      </c>
      <c r="J369" s="110" t="str">
        <f>IF(SP_SUL!I372="","*",SP_SUL!I372)</f>
        <v>*</v>
      </c>
      <c r="K369" s="110" t="str">
        <f>IF(SP_SUL!M372="","*",SP_SUL!M372)</f>
        <v>-</v>
      </c>
      <c r="L369" s="339" t="str">
        <f>IF(SP_SUL!N372="","*",SP_SUL!N372)</f>
        <v>-</v>
      </c>
      <c r="M369" s="111" t="str">
        <f>IF(SP_SUL!J372="","*",SP_SUL!J372)</f>
        <v>*</v>
      </c>
      <c r="N369" s="270" t="str">
        <f>IF(SP_SUL!K372="","*",SP_SUL!K372)</f>
        <v>*</v>
      </c>
      <c r="O369" s="270" t="str">
        <f>IF(SP_SUL!L372="","*",SP_SUL!L372)</f>
        <v>-</v>
      </c>
      <c r="P369" s="111"/>
      <c r="Q369" s="128" t="str">
        <f>IF(SP_SUL!O372="","*",SP_SUL!O372)</f>
        <v>*</v>
      </c>
      <c r="R369" s="128" t="str">
        <f>IF(SP_SUL!P372="","*",SP_SUL!P372)</f>
        <v>*</v>
      </c>
      <c r="S369" s="110" t="str">
        <f>IF(SP_SUL!Q372="","*",CONCATENATE(SP_SUL!Q372," ",SP_SUL!R372))</f>
        <v>*</v>
      </c>
      <c r="T369" s="110" t="str">
        <f>IF(SP_SUL!V372="","*",SP_SUL!V372)</f>
        <v>*</v>
      </c>
      <c r="U369" s="110" t="str">
        <f>IF(SP_SUL!W372="","*",SP_SUL!W372)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IF(SP_SUL!Y373="","*",SP_SUL!Y373)</f>
        <v>*</v>
      </c>
      <c r="B370" s="109" t="str">
        <f>IF(SP_SUL!X373="","*",SP_SUL!X373)</f>
        <v>*</v>
      </c>
      <c r="C370" s="109" t="str">
        <f>IF(SP_SUL!Z373="","*",SP_SUL!Z373)</f>
        <v>*</v>
      </c>
      <c r="D370" s="110" t="str">
        <f>IF(SP_SUL!S373="","*",SP_SUL!S373)</f>
        <v>-</v>
      </c>
      <c r="E370" s="110" t="str">
        <f>IF(SP_SUL!T373="","*",SP_SUL!T373)</f>
        <v>-</v>
      </c>
      <c r="F370" s="110" t="str">
        <f>IF(SP_SUL!B373="","*",SP_SUL!B373)</f>
        <v>*</v>
      </c>
      <c r="G370" s="110" t="str">
        <f>IF(SP_SUL!D373="","*",SP_SUL!D373)</f>
        <v>*</v>
      </c>
      <c r="H370" s="110" t="str">
        <f>IF(SP_SUL!F373="","*",SP_SUL!F373)</f>
        <v>*</v>
      </c>
      <c r="I370" s="110" t="str">
        <f>IF(SP_SUL!H373="","*",SP_SUL!H373)</f>
        <v>*</v>
      </c>
      <c r="J370" s="110" t="str">
        <f>IF(SP_SUL!I373="","*",SP_SUL!I373)</f>
        <v>*</v>
      </c>
      <c r="K370" s="110" t="str">
        <f>IF(SP_SUL!M373="","*",SP_SUL!M373)</f>
        <v>-</v>
      </c>
      <c r="L370" s="339" t="str">
        <f>IF(SP_SUL!N373="","*",SP_SUL!N373)</f>
        <v>-</v>
      </c>
      <c r="M370" s="111" t="str">
        <f>IF(SP_SUL!J373="","*",SP_SUL!J373)</f>
        <v>*</v>
      </c>
      <c r="N370" s="270" t="str">
        <f>IF(SP_SUL!K373="","*",SP_SUL!K373)</f>
        <v>*</v>
      </c>
      <c r="O370" s="270" t="str">
        <f>IF(SP_SUL!L373="","*",SP_SUL!L373)</f>
        <v>-</v>
      </c>
      <c r="P370" s="111"/>
      <c r="Q370" s="128" t="str">
        <f>IF(SP_SUL!O373="","*",SP_SUL!O373)</f>
        <v>*</v>
      </c>
      <c r="R370" s="128" t="str">
        <f>IF(SP_SUL!P373="","*",SP_SUL!P373)</f>
        <v>*</v>
      </c>
      <c r="S370" s="110" t="str">
        <f>IF(SP_SUL!Q373="","*",CONCATENATE(SP_SUL!Q373," ",SP_SUL!R373))</f>
        <v>*</v>
      </c>
      <c r="T370" s="110" t="str">
        <f>IF(SP_SUL!V373="","*",SP_SUL!V373)</f>
        <v>*</v>
      </c>
      <c r="U370" s="110" t="str">
        <f>IF(SP_SUL!W373="","*",SP_SUL!W373)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IF(SP_SUL!Y374="","*",SP_SUL!Y374)</f>
        <v>*</v>
      </c>
      <c r="B371" s="109" t="str">
        <f>IF(SP_SUL!X374="","*",SP_SUL!X374)</f>
        <v>*</v>
      </c>
      <c r="C371" s="109" t="str">
        <f>IF(SP_SUL!Z374="","*",SP_SUL!Z374)</f>
        <v>*</v>
      </c>
      <c r="D371" s="110" t="str">
        <f>IF(SP_SUL!S374="","*",SP_SUL!S374)</f>
        <v>-</v>
      </c>
      <c r="E371" s="110" t="str">
        <f>IF(SP_SUL!T374="","*",SP_SUL!T374)</f>
        <v>-</v>
      </c>
      <c r="F371" s="110" t="str">
        <f>IF(SP_SUL!B374="","*",SP_SUL!B374)</f>
        <v>*</v>
      </c>
      <c r="G371" s="110" t="str">
        <f>IF(SP_SUL!D374="","*",SP_SUL!D374)</f>
        <v>*</v>
      </c>
      <c r="H371" s="110" t="str">
        <f>IF(SP_SUL!F374="","*",SP_SUL!F374)</f>
        <v>*</v>
      </c>
      <c r="I371" s="110" t="str">
        <f>IF(SP_SUL!H374="","*",SP_SUL!H374)</f>
        <v>*</v>
      </c>
      <c r="J371" s="110" t="str">
        <f>IF(SP_SUL!I374="","*",SP_SUL!I374)</f>
        <v>*</v>
      </c>
      <c r="K371" s="110" t="str">
        <f>IF(SP_SUL!M374="","*",SP_SUL!M374)</f>
        <v>-</v>
      </c>
      <c r="L371" s="339" t="str">
        <f>IF(SP_SUL!N374="","*",SP_SUL!N374)</f>
        <v>-</v>
      </c>
      <c r="M371" s="111" t="str">
        <f>IF(SP_SUL!J374="","*",SP_SUL!J374)</f>
        <v>*</v>
      </c>
      <c r="N371" s="270" t="str">
        <f>IF(SP_SUL!K374="","*",SP_SUL!K374)</f>
        <v>*</v>
      </c>
      <c r="O371" s="270" t="str">
        <f>IF(SP_SUL!L374="","*",SP_SUL!L374)</f>
        <v>-</v>
      </c>
      <c r="P371" s="111"/>
      <c r="Q371" s="128" t="str">
        <f>IF(SP_SUL!O374="","*",SP_SUL!O374)</f>
        <v>*</v>
      </c>
      <c r="R371" s="128" t="str">
        <f>IF(SP_SUL!P374="","*",SP_SUL!P374)</f>
        <v>*</v>
      </c>
      <c r="S371" s="110" t="str">
        <f>IF(SP_SUL!Q374="","*",CONCATENATE(SP_SUL!Q374," ",SP_SUL!R374))</f>
        <v>*</v>
      </c>
      <c r="T371" s="110" t="str">
        <f>IF(SP_SUL!V374="","*",SP_SUL!V374)</f>
        <v>*</v>
      </c>
      <c r="U371" s="110" t="str">
        <f>IF(SP_SUL!W374="","*",SP_SUL!W374)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IF(SP_SUL!Y375="","*",SP_SUL!Y375)</f>
        <v>*</v>
      </c>
      <c r="B372" s="109" t="str">
        <f>IF(SP_SUL!X375="","*",SP_SUL!X375)</f>
        <v>*</v>
      </c>
      <c r="C372" s="109" t="str">
        <f>IF(SP_SUL!Z375="","*",SP_SUL!Z375)</f>
        <v>*</v>
      </c>
      <c r="D372" s="110" t="str">
        <f>IF(SP_SUL!S375="","*",SP_SUL!S375)</f>
        <v>-</v>
      </c>
      <c r="E372" s="110" t="str">
        <f>IF(SP_SUL!T375="","*",SP_SUL!T375)</f>
        <v>-</v>
      </c>
      <c r="F372" s="110" t="str">
        <f>IF(SP_SUL!B375="","*",SP_SUL!B375)</f>
        <v>*</v>
      </c>
      <c r="G372" s="110" t="str">
        <f>IF(SP_SUL!D375="","*",SP_SUL!D375)</f>
        <v>*</v>
      </c>
      <c r="H372" s="110" t="str">
        <f>IF(SP_SUL!F375="","*",SP_SUL!F375)</f>
        <v>*</v>
      </c>
      <c r="I372" s="110" t="str">
        <f>IF(SP_SUL!H375="","*",SP_SUL!H375)</f>
        <v>*</v>
      </c>
      <c r="J372" s="110" t="str">
        <f>IF(SP_SUL!I375="","*",SP_SUL!I375)</f>
        <v>*</v>
      </c>
      <c r="K372" s="110" t="str">
        <f>IF(SP_SUL!M375="","*",SP_SUL!M375)</f>
        <v>-</v>
      </c>
      <c r="L372" s="339" t="str">
        <f>IF(SP_SUL!N375="","*",SP_SUL!N375)</f>
        <v>-</v>
      </c>
      <c r="M372" s="111" t="str">
        <f>IF(SP_SUL!J375="","*",SP_SUL!J375)</f>
        <v>*</v>
      </c>
      <c r="N372" s="270" t="str">
        <f>IF(SP_SUL!K375="","*",SP_SUL!K375)</f>
        <v>*</v>
      </c>
      <c r="O372" s="270" t="str">
        <f>IF(SP_SUL!L375="","*",SP_SUL!L375)</f>
        <v>-</v>
      </c>
      <c r="P372" s="111"/>
      <c r="Q372" s="128" t="str">
        <f>IF(SP_SUL!O375="","*",SP_SUL!O375)</f>
        <v>*</v>
      </c>
      <c r="R372" s="128" t="str">
        <f>IF(SP_SUL!P375="","*",SP_SUL!P375)</f>
        <v>*</v>
      </c>
      <c r="S372" s="110" t="str">
        <f>IF(SP_SUL!Q375="","*",CONCATENATE(SP_SUL!Q375," ",SP_SUL!R375))</f>
        <v>*</v>
      </c>
      <c r="T372" s="110" t="str">
        <f>IF(SP_SUL!V375="","*",SP_SUL!V375)</f>
        <v>*</v>
      </c>
      <c r="U372" s="110" t="str">
        <f>IF(SP_SUL!W375="","*",SP_SUL!W375)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IF(SP_SUL!Y376="","*",SP_SUL!Y376)</f>
        <v>*</v>
      </c>
      <c r="B373" s="109" t="str">
        <f>IF(SP_SUL!X376="","*",SP_SUL!X376)</f>
        <v>*</v>
      </c>
      <c r="C373" s="109" t="str">
        <f>IF(SP_SUL!Z376="","*",SP_SUL!Z376)</f>
        <v>*</v>
      </c>
      <c r="D373" s="110" t="str">
        <f>IF(SP_SUL!S376="","*",SP_SUL!S376)</f>
        <v>-</v>
      </c>
      <c r="E373" s="110" t="str">
        <f>IF(SP_SUL!T376="","*",SP_SUL!T376)</f>
        <v>-</v>
      </c>
      <c r="F373" s="110" t="str">
        <f>IF(SP_SUL!B376="","*",SP_SUL!B376)</f>
        <v>*</v>
      </c>
      <c r="G373" s="110" t="str">
        <f>IF(SP_SUL!D376="","*",SP_SUL!D376)</f>
        <v>*</v>
      </c>
      <c r="H373" s="110" t="str">
        <f>IF(SP_SUL!F376="","*",SP_SUL!F376)</f>
        <v>*</v>
      </c>
      <c r="I373" s="110" t="str">
        <f>IF(SP_SUL!H376="","*",SP_SUL!H376)</f>
        <v>*</v>
      </c>
      <c r="J373" s="110" t="str">
        <f>IF(SP_SUL!I376="","*",SP_SUL!I376)</f>
        <v>*</v>
      </c>
      <c r="K373" s="110" t="str">
        <f>IF(SP_SUL!M376="","*",SP_SUL!M376)</f>
        <v>-</v>
      </c>
      <c r="L373" s="339" t="str">
        <f>IF(SP_SUL!N376="","*",SP_SUL!N376)</f>
        <v>-</v>
      </c>
      <c r="M373" s="111" t="str">
        <f>IF(SP_SUL!J376="","*",SP_SUL!J376)</f>
        <v>*</v>
      </c>
      <c r="N373" s="270" t="str">
        <f>IF(SP_SUL!K376="","*",SP_SUL!K376)</f>
        <v>*</v>
      </c>
      <c r="O373" s="270" t="str">
        <f>IF(SP_SUL!L376="","*",SP_SUL!L376)</f>
        <v>-</v>
      </c>
      <c r="P373" s="111"/>
      <c r="Q373" s="128" t="str">
        <f>IF(SP_SUL!O376="","*",SP_SUL!O376)</f>
        <v>*</v>
      </c>
      <c r="R373" s="128" t="str">
        <f>IF(SP_SUL!P376="","*",SP_SUL!P376)</f>
        <v>*</v>
      </c>
      <c r="S373" s="110" t="str">
        <f>IF(SP_SUL!Q376="","*",CONCATENATE(SP_SUL!Q376," ",SP_SUL!R376))</f>
        <v>*</v>
      </c>
      <c r="T373" s="110" t="str">
        <f>IF(SP_SUL!V376="","*",SP_SUL!V376)</f>
        <v>*</v>
      </c>
      <c r="U373" s="110" t="str">
        <f>IF(SP_SUL!W376="","*",SP_SUL!W376)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IF(SP_SUL!Y377="","*",SP_SUL!Y377)</f>
        <v>*</v>
      </c>
      <c r="B374" s="109" t="str">
        <f>IF(SP_SUL!X377="","*",SP_SUL!X377)</f>
        <v>*</v>
      </c>
      <c r="C374" s="109" t="str">
        <f>IF(SP_SUL!Z377="","*",SP_SUL!Z377)</f>
        <v>*</v>
      </c>
      <c r="D374" s="110" t="str">
        <f>IF(SP_SUL!S377="","*",SP_SUL!S377)</f>
        <v>-</v>
      </c>
      <c r="E374" s="110" t="str">
        <f>IF(SP_SUL!T377="","*",SP_SUL!T377)</f>
        <v>-</v>
      </c>
      <c r="F374" s="110" t="str">
        <f>IF(SP_SUL!B377="","*",SP_SUL!B377)</f>
        <v>*</v>
      </c>
      <c r="G374" s="110" t="str">
        <f>IF(SP_SUL!D377="","*",SP_SUL!D377)</f>
        <v>*</v>
      </c>
      <c r="H374" s="110" t="str">
        <f>IF(SP_SUL!F377="","*",SP_SUL!F377)</f>
        <v>*</v>
      </c>
      <c r="I374" s="110" t="str">
        <f>IF(SP_SUL!H377="","*",SP_SUL!H377)</f>
        <v>*</v>
      </c>
      <c r="J374" s="110" t="str">
        <f>IF(SP_SUL!I377="","*",SP_SUL!I377)</f>
        <v>*</v>
      </c>
      <c r="K374" s="110" t="str">
        <f>IF(SP_SUL!M377="","*",SP_SUL!M377)</f>
        <v>-</v>
      </c>
      <c r="L374" s="339" t="str">
        <f>IF(SP_SUL!N377="","*",SP_SUL!N377)</f>
        <v>-</v>
      </c>
      <c r="M374" s="111" t="str">
        <f>IF(SP_SUL!J377="","*",SP_SUL!J377)</f>
        <v>*</v>
      </c>
      <c r="N374" s="270" t="str">
        <f>IF(SP_SUL!K377="","*",SP_SUL!K377)</f>
        <v>*</v>
      </c>
      <c r="O374" s="270" t="str">
        <f>IF(SP_SUL!L377="","*",SP_SUL!L377)</f>
        <v>-</v>
      </c>
      <c r="P374" s="111"/>
      <c r="Q374" s="128" t="str">
        <f>IF(SP_SUL!O377="","*",SP_SUL!O377)</f>
        <v>*</v>
      </c>
      <c r="R374" s="128" t="str">
        <f>IF(SP_SUL!P377="","*",SP_SUL!P377)</f>
        <v>*</v>
      </c>
      <c r="S374" s="110" t="str">
        <f>IF(SP_SUL!Q377="","*",CONCATENATE(SP_SUL!Q377," ",SP_SUL!R377))</f>
        <v>*</v>
      </c>
      <c r="T374" s="110" t="str">
        <f>IF(SP_SUL!V377="","*",SP_SUL!V377)</f>
        <v>*</v>
      </c>
      <c r="U374" s="110" t="str">
        <f>IF(SP_SUL!W377="","*",SP_SUL!W377)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IF(SP_SUL!Y378="","*",SP_SUL!Y378)</f>
        <v>*</v>
      </c>
      <c r="B375" s="109" t="str">
        <f>IF(SP_SUL!X378="","*",SP_SUL!X378)</f>
        <v>*</v>
      </c>
      <c r="C375" s="109" t="str">
        <f>IF(SP_SUL!Z378="","*",SP_SUL!Z378)</f>
        <v>*</v>
      </c>
      <c r="D375" s="110" t="str">
        <f>IF(SP_SUL!S378="","*",SP_SUL!S378)</f>
        <v>-</v>
      </c>
      <c r="E375" s="110" t="str">
        <f>IF(SP_SUL!T378="","*",SP_SUL!T378)</f>
        <v>-</v>
      </c>
      <c r="F375" s="110" t="str">
        <f>IF(SP_SUL!B378="","*",SP_SUL!B378)</f>
        <v>*</v>
      </c>
      <c r="G375" s="110" t="str">
        <f>IF(SP_SUL!D378="","*",SP_SUL!D378)</f>
        <v>*</v>
      </c>
      <c r="H375" s="110" t="str">
        <f>IF(SP_SUL!F378="","*",SP_SUL!F378)</f>
        <v>*</v>
      </c>
      <c r="I375" s="110" t="str">
        <f>IF(SP_SUL!H378="","*",SP_SUL!H378)</f>
        <v>*</v>
      </c>
      <c r="J375" s="110" t="str">
        <f>IF(SP_SUL!I378="","*",SP_SUL!I378)</f>
        <v>*</v>
      </c>
      <c r="K375" s="110" t="str">
        <f>IF(SP_SUL!M378="","*",SP_SUL!M378)</f>
        <v>-</v>
      </c>
      <c r="L375" s="339" t="str">
        <f>IF(SP_SUL!N378="","*",SP_SUL!N378)</f>
        <v>-</v>
      </c>
      <c r="M375" s="111" t="str">
        <f>IF(SP_SUL!J378="","*",SP_SUL!J378)</f>
        <v>*</v>
      </c>
      <c r="N375" s="270" t="str">
        <f>IF(SP_SUL!K378="","*",SP_SUL!K378)</f>
        <v>*</v>
      </c>
      <c r="O375" s="270" t="str">
        <f>IF(SP_SUL!L378="","*",SP_SUL!L378)</f>
        <v>-</v>
      </c>
      <c r="P375" s="111"/>
      <c r="Q375" s="128" t="str">
        <f>IF(SP_SUL!O378="","*",SP_SUL!O378)</f>
        <v>*</v>
      </c>
      <c r="R375" s="128" t="str">
        <f>IF(SP_SUL!P378="","*",SP_SUL!P378)</f>
        <v>*</v>
      </c>
      <c r="S375" s="110" t="str">
        <f>IF(SP_SUL!Q378="","*",CONCATENATE(SP_SUL!Q378," ",SP_SUL!R378))</f>
        <v>*</v>
      </c>
      <c r="T375" s="110" t="str">
        <f>IF(SP_SUL!V378="","*",SP_SUL!V378)</f>
        <v>*</v>
      </c>
      <c r="U375" s="110" t="str">
        <f>IF(SP_SUL!W378="","*",SP_SUL!W378)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IF(SP_SUL!Y379="","*",SP_SUL!Y379)</f>
        <v>*</v>
      </c>
      <c r="B376" s="109" t="str">
        <f>IF(SP_SUL!X379="","*",SP_SUL!X379)</f>
        <v>*</v>
      </c>
      <c r="C376" s="109" t="str">
        <f>IF(SP_SUL!Z379="","*",SP_SUL!Z379)</f>
        <v>*</v>
      </c>
      <c r="D376" s="110" t="str">
        <f>IF(SP_SUL!S379="","*",SP_SUL!S379)</f>
        <v>-</v>
      </c>
      <c r="E376" s="110" t="str">
        <f>IF(SP_SUL!T379="","*",SP_SUL!T379)</f>
        <v>-</v>
      </c>
      <c r="F376" s="110" t="str">
        <f>IF(SP_SUL!B379="","*",SP_SUL!B379)</f>
        <v>*</v>
      </c>
      <c r="G376" s="110" t="str">
        <f>IF(SP_SUL!D379="","*",SP_SUL!D379)</f>
        <v>*</v>
      </c>
      <c r="H376" s="110" t="str">
        <f>IF(SP_SUL!F379="","*",SP_SUL!F379)</f>
        <v>*</v>
      </c>
      <c r="I376" s="110" t="str">
        <f>IF(SP_SUL!H379="","*",SP_SUL!H379)</f>
        <v>*</v>
      </c>
      <c r="J376" s="110" t="str">
        <f>IF(SP_SUL!I379="","*",SP_SUL!I379)</f>
        <v>*</v>
      </c>
      <c r="K376" s="110" t="str">
        <f>IF(SP_SUL!M379="","*",SP_SUL!M379)</f>
        <v>-</v>
      </c>
      <c r="L376" s="339" t="str">
        <f>IF(SP_SUL!N379="","*",SP_SUL!N379)</f>
        <v>-</v>
      </c>
      <c r="M376" s="111" t="str">
        <f>IF(SP_SUL!J379="","*",SP_SUL!J379)</f>
        <v>*</v>
      </c>
      <c r="N376" s="270" t="str">
        <f>IF(SP_SUL!K379="","*",SP_SUL!K379)</f>
        <v>*</v>
      </c>
      <c r="O376" s="270" t="str">
        <f>IF(SP_SUL!L379="","*",SP_SUL!L379)</f>
        <v>-</v>
      </c>
      <c r="P376" s="111"/>
      <c r="Q376" s="128" t="str">
        <f>IF(SP_SUL!O379="","*",SP_SUL!O379)</f>
        <v>*</v>
      </c>
      <c r="R376" s="128" t="str">
        <f>IF(SP_SUL!P379="","*",SP_SUL!P379)</f>
        <v>*</v>
      </c>
      <c r="S376" s="110" t="str">
        <f>IF(SP_SUL!Q379="","*",CONCATENATE(SP_SUL!Q379," ",SP_SUL!R379))</f>
        <v>*</v>
      </c>
      <c r="T376" s="110" t="str">
        <f>IF(SP_SUL!V379="","*",SP_SUL!V379)</f>
        <v>*</v>
      </c>
      <c r="U376" s="110" t="str">
        <f>IF(SP_SUL!W379="","*",SP_SUL!W379)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IF(SP_SUL!Y380="","*",SP_SUL!Y380)</f>
        <v>*</v>
      </c>
      <c r="B377" s="109" t="str">
        <f>IF(SP_SUL!X380="","*",SP_SUL!X380)</f>
        <v>*</v>
      </c>
      <c r="C377" s="109" t="str">
        <f>IF(SP_SUL!Z380="","*",SP_SUL!Z380)</f>
        <v>*</v>
      </c>
      <c r="D377" s="110" t="str">
        <f>IF(SP_SUL!S380="","*",SP_SUL!S380)</f>
        <v>-</v>
      </c>
      <c r="E377" s="110" t="str">
        <f>IF(SP_SUL!T380="","*",SP_SUL!T380)</f>
        <v>-</v>
      </c>
      <c r="F377" s="110" t="str">
        <f>IF(SP_SUL!B380="","*",SP_SUL!B380)</f>
        <v>*</v>
      </c>
      <c r="G377" s="110" t="str">
        <f>IF(SP_SUL!D380="","*",SP_SUL!D380)</f>
        <v>*</v>
      </c>
      <c r="H377" s="110" t="str">
        <f>IF(SP_SUL!F380="","*",SP_SUL!F380)</f>
        <v>*</v>
      </c>
      <c r="I377" s="110" t="str">
        <f>IF(SP_SUL!H380="","*",SP_SUL!H380)</f>
        <v>*</v>
      </c>
      <c r="J377" s="110" t="str">
        <f>IF(SP_SUL!I380="","*",SP_SUL!I380)</f>
        <v>*</v>
      </c>
      <c r="K377" s="110" t="str">
        <f>IF(SP_SUL!M380="","*",SP_SUL!M380)</f>
        <v>-</v>
      </c>
      <c r="L377" s="339" t="str">
        <f>IF(SP_SUL!N380="","*",SP_SUL!N380)</f>
        <v>-</v>
      </c>
      <c r="M377" s="111" t="str">
        <f>IF(SP_SUL!J380="","*",SP_SUL!J380)</f>
        <v>*</v>
      </c>
      <c r="N377" s="270" t="str">
        <f>IF(SP_SUL!K380="","*",SP_SUL!K380)</f>
        <v>*</v>
      </c>
      <c r="O377" s="270" t="str">
        <f>IF(SP_SUL!L380="","*",SP_SUL!L380)</f>
        <v>-</v>
      </c>
      <c r="P377" s="111"/>
      <c r="Q377" s="128" t="str">
        <f>IF(SP_SUL!O380="","*",SP_SUL!O380)</f>
        <v>*</v>
      </c>
      <c r="R377" s="128" t="str">
        <f>IF(SP_SUL!P380="","*",SP_SUL!P380)</f>
        <v>*</v>
      </c>
      <c r="S377" s="110" t="str">
        <f>IF(SP_SUL!Q380="","*",CONCATENATE(SP_SUL!Q380," ",SP_SUL!R380))</f>
        <v>*</v>
      </c>
      <c r="T377" s="110" t="str">
        <f>IF(SP_SUL!V380="","*",SP_SUL!V380)</f>
        <v>*</v>
      </c>
      <c r="U377" s="110" t="str">
        <f>IF(SP_SUL!W380="","*",SP_SUL!W380)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IF(SP_SUL!Y381="","*",SP_SUL!Y381)</f>
        <v>*</v>
      </c>
      <c r="B378" s="109" t="str">
        <f>IF(SP_SUL!X381="","*",SP_SUL!X381)</f>
        <v>*</v>
      </c>
      <c r="C378" s="109" t="str">
        <f>IF(SP_SUL!Z381="","*",SP_SUL!Z381)</f>
        <v>*</v>
      </c>
      <c r="D378" s="110" t="str">
        <f>IF(SP_SUL!S381="","*",SP_SUL!S381)</f>
        <v>-</v>
      </c>
      <c r="E378" s="110" t="str">
        <f>IF(SP_SUL!T381="","*",SP_SUL!T381)</f>
        <v>-</v>
      </c>
      <c r="F378" s="110" t="str">
        <f>IF(SP_SUL!B381="","*",SP_SUL!B381)</f>
        <v>*</v>
      </c>
      <c r="G378" s="110" t="str">
        <f>IF(SP_SUL!D381="","*",SP_SUL!D381)</f>
        <v>*</v>
      </c>
      <c r="H378" s="110" t="str">
        <f>IF(SP_SUL!F381="","*",SP_SUL!F381)</f>
        <v>*</v>
      </c>
      <c r="I378" s="110" t="str">
        <f>IF(SP_SUL!H381="","*",SP_SUL!H381)</f>
        <v>*</v>
      </c>
      <c r="J378" s="110" t="str">
        <f>IF(SP_SUL!I381="","*",SP_SUL!I381)</f>
        <v>*</v>
      </c>
      <c r="K378" s="110" t="str">
        <f>IF(SP_SUL!M381="","*",SP_SUL!M381)</f>
        <v>-</v>
      </c>
      <c r="L378" s="339" t="str">
        <f>IF(SP_SUL!N381="","*",SP_SUL!N381)</f>
        <v>-</v>
      </c>
      <c r="M378" s="111" t="str">
        <f>IF(SP_SUL!J381="","*",SP_SUL!J381)</f>
        <v>*</v>
      </c>
      <c r="N378" s="270" t="str">
        <f>IF(SP_SUL!K381="","*",SP_SUL!K381)</f>
        <v>*</v>
      </c>
      <c r="O378" s="270" t="str">
        <f>IF(SP_SUL!L381="","*",SP_SUL!L381)</f>
        <v>-</v>
      </c>
      <c r="P378" s="111"/>
      <c r="Q378" s="128" t="str">
        <f>IF(SP_SUL!O381="","*",SP_SUL!O381)</f>
        <v>*</v>
      </c>
      <c r="R378" s="128" t="str">
        <f>IF(SP_SUL!P381="","*",SP_SUL!P381)</f>
        <v>*</v>
      </c>
      <c r="S378" s="110" t="str">
        <f>IF(SP_SUL!Q381="","*",CONCATENATE(SP_SUL!Q381," ",SP_SUL!R381))</f>
        <v>*</v>
      </c>
      <c r="T378" s="110" t="str">
        <f>IF(SP_SUL!V381="","*",SP_SUL!V381)</f>
        <v>*</v>
      </c>
      <c r="U378" s="110" t="str">
        <f>IF(SP_SUL!W381="","*",SP_SUL!W381)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IF(SP_SUL!Y382="","*",SP_SUL!Y382)</f>
        <v>*</v>
      </c>
      <c r="B379" s="109" t="str">
        <f>IF(SP_SUL!X382="","*",SP_SUL!X382)</f>
        <v>*</v>
      </c>
      <c r="C379" s="109" t="str">
        <f>IF(SP_SUL!Z382="","*",SP_SUL!Z382)</f>
        <v>*</v>
      </c>
      <c r="D379" s="110" t="str">
        <f>IF(SP_SUL!S382="","*",SP_SUL!S382)</f>
        <v>-</v>
      </c>
      <c r="E379" s="110" t="str">
        <f>IF(SP_SUL!T382="","*",SP_SUL!T382)</f>
        <v>-</v>
      </c>
      <c r="F379" s="110" t="str">
        <f>IF(SP_SUL!B382="","*",SP_SUL!B382)</f>
        <v>*</v>
      </c>
      <c r="G379" s="110" t="str">
        <f>IF(SP_SUL!D382="","*",SP_SUL!D382)</f>
        <v>*</v>
      </c>
      <c r="H379" s="110" t="str">
        <f>IF(SP_SUL!F382="","*",SP_SUL!F382)</f>
        <v>*</v>
      </c>
      <c r="I379" s="110" t="str">
        <f>IF(SP_SUL!H382="","*",SP_SUL!H382)</f>
        <v>*</v>
      </c>
      <c r="J379" s="110" t="str">
        <f>IF(SP_SUL!I382="","*",SP_SUL!I382)</f>
        <v>*</v>
      </c>
      <c r="K379" s="110" t="str">
        <f>IF(SP_SUL!M382="","*",SP_SUL!M382)</f>
        <v>-</v>
      </c>
      <c r="L379" s="339" t="str">
        <f>IF(SP_SUL!N382="","*",SP_SUL!N382)</f>
        <v>-</v>
      </c>
      <c r="M379" s="111" t="str">
        <f>IF(SP_SUL!J382="","*",SP_SUL!J382)</f>
        <v>*</v>
      </c>
      <c r="N379" s="270" t="str">
        <f>IF(SP_SUL!K382="","*",SP_SUL!K382)</f>
        <v>*</v>
      </c>
      <c r="O379" s="270" t="str">
        <f>IF(SP_SUL!L382="","*",SP_SUL!L382)</f>
        <v>-</v>
      </c>
      <c r="P379" s="111"/>
      <c r="Q379" s="128" t="str">
        <f>IF(SP_SUL!O382="","*",SP_SUL!O382)</f>
        <v>*</v>
      </c>
      <c r="R379" s="128" t="str">
        <f>IF(SP_SUL!P382="","*",SP_SUL!P382)</f>
        <v>*</v>
      </c>
      <c r="S379" s="110" t="str">
        <f>IF(SP_SUL!Q382="","*",CONCATENATE(SP_SUL!Q382," ",SP_SUL!R382))</f>
        <v>*</v>
      </c>
      <c r="T379" s="110" t="str">
        <f>IF(SP_SUL!V382="","*",SP_SUL!V382)</f>
        <v>*</v>
      </c>
      <c r="U379" s="110" t="str">
        <f>IF(SP_SUL!W382="","*",SP_SUL!W382)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IF(SP_SUL!Y383="","*",SP_SUL!Y383)</f>
        <v>*</v>
      </c>
      <c r="B380" s="109" t="str">
        <f>IF(SP_SUL!X383="","*",SP_SUL!X383)</f>
        <v>*</v>
      </c>
      <c r="C380" s="109" t="str">
        <f>IF(SP_SUL!Z383="","*",SP_SUL!Z383)</f>
        <v>*</v>
      </c>
      <c r="D380" s="110" t="str">
        <f>IF(SP_SUL!S383="","*",SP_SUL!S383)</f>
        <v>-</v>
      </c>
      <c r="E380" s="110" t="str">
        <f>IF(SP_SUL!T383="","*",SP_SUL!T383)</f>
        <v>-</v>
      </c>
      <c r="F380" s="110" t="str">
        <f>IF(SP_SUL!B383="","*",SP_SUL!B383)</f>
        <v>*</v>
      </c>
      <c r="G380" s="110" t="str">
        <f>IF(SP_SUL!D383="","*",SP_SUL!D383)</f>
        <v>*</v>
      </c>
      <c r="H380" s="110" t="str">
        <f>IF(SP_SUL!F383="","*",SP_SUL!F383)</f>
        <v>*</v>
      </c>
      <c r="I380" s="110" t="str">
        <f>IF(SP_SUL!H383="","*",SP_SUL!H383)</f>
        <v>*</v>
      </c>
      <c r="J380" s="110" t="str">
        <f>IF(SP_SUL!I383="","*",SP_SUL!I383)</f>
        <v>*</v>
      </c>
      <c r="K380" s="110" t="str">
        <f>IF(SP_SUL!M383="","*",SP_SUL!M383)</f>
        <v>-</v>
      </c>
      <c r="L380" s="339" t="str">
        <f>IF(SP_SUL!N383="","*",SP_SUL!N383)</f>
        <v>-</v>
      </c>
      <c r="M380" s="111" t="str">
        <f>IF(SP_SUL!J383="","*",SP_SUL!J383)</f>
        <v>*</v>
      </c>
      <c r="N380" s="270" t="str">
        <f>IF(SP_SUL!K383="","*",SP_SUL!K383)</f>
        <v>*</v>
      </c>
      <c r="O380" s="270" t="str">
        <f>IF(SP_SUL!L383="","*",SP_SUL!L383)</f>
        <v>-</v>
      </c>
      <c r="P380" s="111"/>
      <c r="Q380" s="128" t="str">
        <f>IF(SP_SUL!O383="","*",SP_SUL!O383)</f>
        <v>*</v>
      </c>
      <c r="R380" s="128" t="str">
        <f>IF(SP_SUL!P383="","*",SP_SUL!P383)</f>
        <v>*</v>
      </c>
      <c r="S380" s="110" t="str">
        <f>IF(SP_SUL!Q383="","*",CONCATENATE(SP_SUL!Q383," ",SP_SUL!R383))</f>
        <v>*</v>
      </c>
      <c r="T380" s="110" t="str">
        <f>IF(SP_SUL!V383="","*",SP_SUL!V383)</f>
        <v>*</v>
      </c>
      <c r="U380" s="110" t="str">
        <f>IF(SP_SUL!W383="","*",SP_SUL!W383)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IF(SP_SUL!Y384="","*",SP_SUL!Y384)</f>
        <v>*</v>
      </c>
      <c r="B381" s="109" t="str">
        <f>IF(SP_SUL!X384="","*",SP_SUL!X384)</f>
        <v>*</v>
      </c>
      <c r="C381" s="109" t="str">
        <f>IF(SP_SUL!Z384="","*",SP_SUL!Z384)</f>
        <v>*</v>
      </c>
      <c r="D381" s="110" t="str">
        <f>IF(SP_SUL!S384="","*",SP_SUL!S384)</f>
        <v>-</v>
      </c>
      <c r="E381" s="110" t="str">
        <f>IF(SP_SUL!T384="","*",SP_SUL!T384)</f>
        <v>-</v>
      </c>
      <c r="F381" s="110" t="str">
        <f>IF(SP_SUL!B384="","*",SP_SUL!B384)</f>
        <v>*</v>
      </c>
      <c r="G381" s="110" t="str">
        <f>IF(SP_SUL!D384="","*",SP_SUL!D384)</f>
        <v>*</v>
      </c>
      <c r="H381" s="110" t="str">
        <f>IF(SP_SUL!F384="","*",SP_SUL!F384)</f>
        <v>*</v>
      </c>
      <c r="I381" s="110" t="str">
        <f>IF(SP_SUL!H384="","*",SP_SUL!H384)</f>
        <v>*</v>
      </c>
      <c r="J381" s="110" t="str">
        <f>IF(SP_SUL!I384="","*",SP_SUL!I384)</f>
        <v>*</v>
      </c>
      <c r="K381" s="110" t="str">
        <f>IF(SP_SUL!M384="","*",SP_SUL!M384)</f>
        <v>-</v>
      </c>
      <c r="L381" s="339" t="str">
        <f>IF(SP_SUL!N384="","*",SP_SUL!N384)</f>
        <v>-</v>
      </c>
      <c r="M381" s="111" t="str">
        <f>IF(SP_SUL!J384="","*",SP_SUL!J384)</f>
        <v>*</v>
      </c>
      <c r="N381" s="270" t="str">
        <f>IF(SP_SUL!K384="","*",SP_SUL!K384)</f>
        <v>*</v>
      </c>
      <c r="O381" s="270" t="str">
        <f>IF(SP_SUL!L384="","*",SP_SUL!L384)</f>
        <v>-</v>
      </c>
      <c r="P381" s="111"/>
      <c r="Q381" s="128" t="str">
        <f>IF(SP_SUL!O384="","*",SP_SUL!O384)</f>
        <v>*</v>
      </c>
      <c r="R381" s="128" t="str">
        <f>IF(SP_SUL!P384="","*",SP_SUL!P384)</f>
        <v>*</v>
      </c>
      <c r="S381" s="110" t="str">
        <f>IF(SP_SUL!Q384="","*",CONCATENATE(SP_SUL!Q384," ",SP_SUL!R384))</f>
        <v>*</v>
      </c>
      <c r="T381" s="110" t="str">
        <f>IF(SP_SUL!V384="","*",SP_SUL!V384)</f>
        <v>*</v>
      </c>
      <c r="U381" s="110" t="str">
        <f>IF(SP_SUL!W384="","*",SP_SUL!W384)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IF(SP_SUL!Y385="","*",SP_SUL!Y385)</f>
        <v>*</v>
      </c>
      <c r="B382" s="109" t="str">
        <f>IF(SP_SUL!X385="","*",SP_SUL!X385)</f>
        <v>*</v>
      </c>
      <c r="C382" s="109" t="str">
        <f>IF(SP_SUL!Z385="","*",SP_SUL!Z385)</f>
        <v>*</v>
      </c>
      <c r="D382" s="110" t="str">
        <f>IF(SP_SUL!S385="","*",SP_SUL!S385)</f>
        <v>-</v>
      </c>
      <c r="E382" s="110" t="str">
        <f>IF(SP_SUL!T385="","*",SP_SUL!T385)</f>
        <v>-</v>
      </c>
      <c r="F382" s="110" t="str">
        <f>IF(SP_SUL!B385="","*",SP_SUL!B385)</f>
        <v>*</v>
      </c>
      <c r="G382" s="110" t="str">
        <f>IF(SP_SUL!D385="","*",SP_SUL!D385)</f>
        <v>*</v>
      </c>
      <c r="H382" s="110" t="str">
        <f>IF(SP_SUL!F385="","*",SP_SUL!F385)</f>
        <v>*</v>
      </c>
      <c r="I382" s="110" t="str">
        <f>IF(SP_SUL!H385="","*",SP_SUL!H385)</f>
        <v>*</v>
      </c>
      <c r="J382" s="110" t="str">
        <f>IF(SP_SUL!I385="","*",SP_SUL!I385)</f>
        <v>*</v>
      </c>
      <c r="K382" s="110" t="str">
        <f>IF(SP_SUL!M385="","*",SP_SUL!M385)</f>
        <v>-</v>
      </c>
      <c r="L382" s="339" t="str">
        <f>IF(SP_SUL!N385="","*",SP_SUL!N385)</f>
        <v>-</v>
      </c>
      <c r="M382" s="111" t="str">
        <f>IF(SP_SUL!J385="","*",SP_SUL!J385)</f>
        <v>*</v>
      </c>
      <c r="N382" s="270" t="str">
        <f>IF(SP_SUL!K385="","*",SP_SUL!K385)</f>
        <v>*</v>
      </c>
      <c r="O382" s="270" t="str">
        <f>IF(SP_SUL!L385="","*",SP_SUL!L385)</f>
        <v>-</v>
      </c>
      <c r="P382" s="111"/>
      <c r="Q382" s="128" t="str">
        <f>IF(SP_SUL!O385="","*",SP_SUL!O385)</f>
        <v>*</v>
      </c>
      <c r="R382" s="128" t="str">
        <f>IF(SP_SUL!P385="","*",SP_SUL!P385)</f>
        <v>*</v>
      </c>
      <c r="S382" s="110" t="str">
        <f>IF(SP_SUL!Q385="","*",CONCATENATE(SP_SUL!Q385," ",SP_SUL!R385))</f>
        <v>*</v>
      </c>
      <c r="T382" s="110" t="str">
        <f>IF(SP_SUL!V385="","*",SP_SUL!V385)</f>
        <v>*</v>
      </c>
      <c r="U382" s="110" t="str">
        <f>IF(SP_SUL!W385="","*",SP_SUL!W385)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IF(SP_SUL!Y386="","*",SP_SUL!Y386)</f>
        <v>*</v>
      </c>
      <c r="B383" s="109" t="str">
        <f>IF(SP_SUL!X386="","*",SP_SUL!X386)</f>
        <v>*</v>
      </c>
      <c r="C383" s="109" t="str">
        <f>IF(SP_SUL!Z386="","*",SP_SUL!Z386)</f>
        <v>*</v>
      </c>
      <c r="D383" s="110" t="str">
        <f>IF(SP_SUL!S386="","*",SP_SUL!S386)</f>
        <v>-</v>
      </c>
      <c r="E383" s="110" t="str">
        <f>IF(SP_SUL!T386="","*",SP_SUL!T386)</f>
        <v>-</v>
      </c>
      <c r="F383" s="110" t="str">
        <f>IF(SP_SUL!B386="","*",SP_SUL!B386)</f>
        <v>*</v>
      </c>
      <c r="G383" s="110" t="str">
        <f>IF(SP_SUL!D386="","*",SP_SUL!D386)</f>
        <v>*</v>
      </c>
      <c r="H383" s="110" t="str">
        <f>IF(SP_SUL!F386="","*",SP_SUL!F386)</f>
        <v>*</v>
      </c>
      <c r="I383" s="110" t="str">
        <f>IF(SP_SUL!H386="","*",SP_SUL!H386)</f>
        <v>*</v>
      </c>
      <c r="J383" s="110" t="str">
        <f>IF(SP_SUL!I386="","*",SP_SUL!I386)</f>
        <v>*</v>
      </c>
      <c r="K383" s="110" t="str">
        <f>IF(SP_SUL!M386="","*",SP_SUL!M386)</f>
        <v>-</v>
      </c>
      <c r="L383" s="339" t="str">
        <f>IF(SP_SUL!N386="","*",SP_SUL!N386)</f>
        <v>-</v>
      </c>
      <c r="M383" s="111" t="str">
        <f>IF(SP_SUL!J386="","*",SP_SUL!J386)</f>
        <v>*</v>
      </c>
      <c r="N383" s="270" t="str">
        <f>IF(SP_SUL!K386="","*",SP_SUL!K386)</f>
        <v>*</v>
      </c>
      <c r="O383" s="270" t="str">
        <f>IF(SP_SUL!L386="","*",SP_SUL!L386)</f>
        <v>-</v>
      </c>
      <c r="P383" s="111"/>
      <c r="Q383" s="128" t="str">
        <f>IF(SP_SUL!O386="","*",SP_SUL!O386)</f>
        <v>*</v>
      </c>
      <c r="R383" s="128" t="str">
        <f>IF(SP_SUL!P386="","*",SP_SUL!P386)</f>
        <v>*</v>
      </c>
      <c r="S383" s="110" t="str">
        <f>IF(SP_SUL!Q386="","*",CONCATENATE(SP_SUL!Q386," ",SP_SUL!R386))</f>
        <v>*</v>
      </c>
      <c r="T383" s="110" t="str">
        <f>IF(SP_SUL!V386="","*",SP_SUL!V386)</f>
        <v>*</v>
      </c>
      <c r="U383" s="110" t="str">
        <f>IF(SP_SUL!W386="","*",SP_SUL!W386)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IF(SP_SUL!Y387="","*",SP_SUL!Y387)</f>
        <v>*</v>
      </c>
      <c r="B384" s="109" t="str">
        <f>IF(SP_SUL!X387="","*",SP_SUL!X387)</f>
        <v>*</v>
      </c>
      <c r="C384" s="109" t="str">
        <f>IF(SP_SUL!Z387="","*",SP_SUL!Z387)</f>
        <v>*</v>
      </c>
      <c r="D384" s="110" t="str">
        <f>IF(SP_SUL!S387="","*",SP_SUL!S387)</f>
        <v>-</v>
      </c>
      <c r="E384" s="110" t="str">
        <f>IF(SP_SUL!T387="","*",SP_SUL!T387)</f>
        <v>-</v>
      </c>
      <c r="F384" s="110" t="str">
        <f>IF(SP_SUL!B387="","*",SP_SUL!B387)</f>
        <v>*</v>
      </c>
      <c r="G384" s="110" t="str">
        <f>IF(SP_SUL!D387="","*",SP_SUL!D387)</f>
        <v>*</v>
      </c>
      <c r="H384" s="110" t="str">
        <f>IF(SP_SUL!F387="","*",SP_SUL!F387)</f>
        <v>*</v>
      </c>
      <c r="I384" s="110" t="str">
        <f>IF(SP_SUL!H387="","*",SP_SUL!H387)</f>
        <v>*</v>
      </c>
      <c r="J384" s="110" t="str">
        <f>IF(SP_SUL!I387="","*",SP_SUL!I387)</f>
        <v>*</v>
      </c>
      <c r="K384" s="110" t="str">
        <f>IF(SP_SUL!M387="","*",SP_SUL!M387)</f>
        <v>-</v>
      </c>
      <c r="L384" s="339" t="str">
        <f>IF(SP_SUL!N387="","*",SP_SUL!N387)</f>
        <v>-</v>
      </c>
      <c r="M384" s="111" t="str">
        <f>IF(SP_SUL!J387="","*",SP_SUL!J387)</f>
        <v>*</v>
      </c>
      <c r="N384" s="270" t="str">
        <f>IF(SP_SUL!K387="","*",SP_SUL!K387)</f>
        <v>*</v>
      </c>
      <c r="O384" s="270" t="str">
        <f>IF(SP_SUL!L387="","*",SP_SUL!L387)</f>
        <v>-</v>
      </c>
      <c r="P384" s="111"/>
      <c r="Q384" s="128" t="str">
        <f>IF(SP_SUL!O387="","*",SP_SUL!O387)</f>
        <v>*</v>
      </c>
      <c r="R384" s="128" t="str">
        <f>IF(SP_SUL!P387="","*",SP_SUL!P387)</f>
        <v>*</v>
      </c>
      <c r="S384" s="110" t="str">
        <f>IF(SP_SUL!Q387="","*",CONCATENATE(SP_SUL!Q387," ",SP_SUL!R387))</f>
        <v>*</v>
      </c>
      <c r="T384" s="110" t="str">
        <f>IF(SP_SUL!V387="","*",SP_SUL!V387)</f>
        <v>*</v>
      </c>
      <c r="U384" s="110" t="str">
        <f>IF(SP_SUL!W387="","*",SP_SUL!W387)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IF(SP_SUL!Y388="","*",SP_SUL!Y388)</f>
        <v>*</v>
      </c>
      <c r="B385" s="109" t="str">
        <f>IF(SP_SUL!X388="","*",SP_SUL!X388)</f>
        <v>*</v>
      </c>
      <c r="C385" s="109" t="str">
        <f>IF(SP_SUL!Z388="","*",SP_SUL!Z388)</f>
        <v>*</v>
      </c>
      <c r="D385" s="110" t="str">
        <f>IF(SP_SUL!S388="","*",SP_SUL!S388)</f>
        <v>-</v>
      </c>
      <c r="E385" s="110" t="str">
        <f>IF(SP_SUL!T388="","*",SP_SUL!T388)</f>
        <v>-</v>
      </c>
      <c r="F385" s="110" t="str">
        <f>IF(SP_SUL!B388="","*",SP_SUL!B388)</f>
        <v>*</v>
      </c>
      <c r="G385" s="110" t="str">
        <f>IF(SP_SUL!D388="","*",SP_SUL!D388)</f>
        <v>*</v>
      </c>
      <c r="H385" s="110" t="str">
        <f>IF(SP_SUL!F388="","*",SP_SUL!F388)</f>
        <v>*</v>
      </c>
      <c r="I385" s="110" t="str">
        <f>IF(SP_SUL!H388="","*",SP_SUL!H388)</f>
        <v>*</v>
      </c>
      <c r="J385" s="110" t="str">
        <f>IF(SP_SUL!I388="","*",SP_SUL!I388)</f>
        <v>*</v>
      </c>
      <c r="K385" s="110" t="str">
        <f>IF(SP_SUL!M388="","*",SP_SUL!M388)</f>
        <v>-</v>
      </c>
      <c r="L385" s="339" t="str">
        <f>IF(SP_SUL!N388="","*",SP_SUL!N388)</f>
        <v>-</v>
      </c>
      <c r="M385" s="111" t="str">
        <f>IF(SP_SUL!J388="","*",SP_SUL!J388)</f>
        <v>*</v>
      </c>
      <c r="N385" s="270" t="str">
        <f>IF(SP_SUL!K388="","*",SP_SUL!K388)</f>
        <v>*</v>
      </c>
      <c r="O385" s="270" t="str">
        <f>IF(SP_SUL!L388="","*",SP_SUL!L388)</f>
        <v>-</v>
      </c>
      <c r="P385" s="111"/>
      <c r="Q385" s="128" t="str">
        <f>IF(SP_SUL!O388="","*",SP_SUL!O388)</f>
        <v>*</v>
      </c>
      <c r="R385" s="128" t="str">
        <f>IF(SP_SUL!P388="","*",SP_SUL!P388)</f>
        <v>*</v>
      </c>
      <c r="S385" s="110" t="str">
        <f>IF(SP_SUL!Q388="","*",CONCATENATE(SP_SUL!Q388," ",SP_SUL!R388))</f>
        <v>*</v>
      </c>
      <c r="T385" s="110" t="str">
        <f>IF(SP_SUL!V388="","*",SP_SUL!V388)</f>
        <v>*</v>
      </c>
      <c r="U385" s="110" t="str">
        <f>IF(SP_SUL!W388="","*",SP_SUL!W388)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IF(SP_SUL!Y389="","*",SP_SUL!Y389)</f>
        <v>*</v>
      </c>
      <c r="B386" s="109" t="str">
        <f>IF(SP_SUL!X389="","*",SP_SUL!X389)</f>
        <v>*</v>
      </c>
      <c r="C386" s="109" t="str">
        <f>IF(SP_SUL!Z389="","*",SP_SUL!Z389)</f>
        <v>*</v>
      </c>
      <c r="D386" s="110" t="str">
        <f>IF(SP_SUL!S389="","*",SP_SUL!S389)</f>
        <v>-</v>
      </c>
      <c r="E386" s="110" t="str">
        <f>IF(SP_SUL!T389="","*",SP_SUL!T389)</f>
        <v>-</v>
      </c>
      <c r="F386" s="110" t="str">
        <f>IF(SP_SUL!B389="","*",SP_SUL!B389)</f>
        <v>*</v>
      </c>
      <c r="G386" s="110" t="str">
        <f>IF(SP_SUL!D389="","*",SP_SUL!D389)</f>
        <v>*</v>
      </c>
      <c r="H386" s="110" t="str">
        <f>IF(SP_SUL!F389="","*",SP_SUL!F389)</f>
        <v>*</v>
      </c>
      <c r="I386" s="110" t="str">
        <f>IF(SP_SUL!H389="","*",SP_SUL!H389)</f>
        <v>*</v>
      </c>
      <c r="J386" s="110" t="str">
        <f>IF(SP_SUL!I389="","*",SP_SUL!I389)</f>
        <v>*</v>
      </c>
      <c r="K386" s="110" t="str">
        <f>IF(SP_SUL!M389="","*",SP_SUL!M389)</f>
        <v>-</v>
      </c>
      <c r="L386" s="339" t="str">
        <f>IF(SP_SUL!N389="","*",SP_SUL!N389)</f>
        <v>-</v>
      </c>
      <c r="M386" s="111" t="str">
        <f>IF(SP_SUL!J389="","*",SP_SUL!J389)</f>
        <v>*</v>
      </c>
      <c r="N386" s="270" t="str">
        <f>IF(SP_SUL!K389="","*",SP_SUL!K389)</f>
        <v>*</v>
      </c>
      <c r="O386" s="270" t="str">
        <f>IF(SP_SUL!L389="","*",SP_SUL!L389)</f>
        <v>-</v>
      </c>
      <c r="P386" s="111"/>
      <c r="Q386" s="128" t="str">
        <f>IF(SP_SUL!O389="","*",SP_SUL!O389)</f>
        <v>*</v>
      </c>
      <c r="R386" s="128" t="str">
        <f>IF(SP_SUL!P389="","*",SP_SUL!P389)</f>
        <v>*</v>
      </c>
      <c r="S386" s="110" t="str">
        <f>IF(SP_SUL!Q389="","*",CONCATENATE(SP_SUL!Q389," ",SP_SUL!R389))</f>
        <v>*</v>
      </c>
      <c r="T386" s="110" t="str">
        <f>IF(SP_SUL!V389="","*",SP_SUL!V389)</f>
        <v>*</v>
      </c>
      <c r="U386" s="110" t="str">
        <f>IF(SP_SUL!W389="","*",SP_SUL!W389)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IF(SP_SUL!Y390="","*",SP_SUL!Y390)</f>
        <v>*</v>
      </c>
      <c r="B387" s="109" t="str">
        <f>IF(SP_SUL!X390="","*",SP_SUL!X390)</f>
        <v>*</v>
      </c>
      <c r="C387" s="109" t="str">
        <f>IF(SP_SUL!Z390="","*",SP_SUL!Z390)</f>
        <v>*</v>
      </c>
      <c r="D387" s="110" t="str">
        <f>IF(SP_SUL!S390="","*",SP_SUL!S390)</f>
        <v>-</v>
      </c>
      <c r="E387" s="110" t="str">
        <f>IF(SP_SUL!T390="","*",SP_SUL!T390)</f>
        <v>-</v>
      </c>
      <c r="F387" s="110" t="str">
        <f>IF(SP_SUL!B390="","*",SP_SUL!B390)</f>
        <v>*</v>
      </c>
      <c r="G387" s="110" t="str">
        <f>IF(SP_SUL!D390="","*",SP_SUL!D390)</f>
        <v>*</v>
      </c>
      <c r="H387" s="110" t="str">
        <f>IF(SP_SUL!F390="","*",SP_SUL!F390)</f>
        <v>*</v>
      </c>
      <c r="I387" s="110" t="str">
        <f>IF(SP_SUL!H390="","*",SP_SUL!H390)</f>
        <v>*</v>
      </c>
      <c r="J387" s="110" t="str">
        <f>IF(SP_SUL!I390="","*",SP_SUL!I390)</f>
        <v>*</v>
      </c>
      <c r="K387" s="110" t="str">
        <f>IF(SP_SUL!M390="","*",SP_SUL!M390)</f>
        <v>-</v>
      </c>
      <c r="L387" s="339" t="str">
        <f>IF(SP_SUL!N390="","*",SP_SUL!N390)</f>
        <v>-</v>
      </c>
      <c r="M387" s="111" t="str">
        <f>IF(SP_SUL!J390="","*",SP_SUL!J390)</f>
        <v>*</v>
      </c>
      <c r="N387" s="270" t="str">
        <f>IF(SP_SUL!K390="","*",SP_SUL!K390)</f>
        <v>*</v>
      </c>
      <c r="O387" s="270" t="str">
        <f>IF(SP_SUL!L390="","*",SP_SUL!L390)</f>
        <v>-</v>
      </c>
      <c r="P387" s="111"/>
      <c r="Q387" s="128" t="str">
        <f>IF(SP_SUL!O390="","*",SP_SUL!O390)</f>
        <v>*</v>
      </c>
      <c r="R387" s="128" t="str">
        <f>IF(SP_SUL!P390="","*",SP_SUL!P390)</f>
        <v>*</v>
      </c>
      <c r="S387" s="110" t="str">
        <f>IF(SP_SUL!Q390="","*",CONCATENATE(SP_SUL!Q390," ",SP_SUL!R390))</f>
        <v>*</v>
      </c>
      <c r="T387" s="110" t="str">
        <f>IF(SP_SUL!V390="","*",SP_SUL!V390)</f>
        <v>*</v>
      </c>
      <c r="U387" s="110" t="str">
        <f>IF(SP_SUL!W390="","*",SP_SUL!W390)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IF(SP_SUL!Y391="","*",SP_SUL!Y391)</f>
        <v>*</v>
      </c>
      <c r="B388" s="109" t="str">
        <f>IF(SP_SUL!X391="","*",SP_SUL!X391)</f>
        <v>*</v>
      </c>
      <c r="C388" s="109" t="str">
        <f>IF(SP_SUL!Z391="","*",SP_SUL!Z391)</f>
        <v>*</v>
      </c>
      <c r="D388" s="110" t="str">
        <f>IF(SP_SUL!S391="","*",SP_SUL!S391)</f>
        <v>-</v>
      </c>
      <c r="E388" s="110" t="str">
        <f>IF(SP_SUL!T391="","*",SP_SUL!T391)</f>
        <v>-</v>
      </c>
      <c r="F388" s="110" t="str">
        <f>IF(SP_SUL!B391="","*",SP_SUL!B391)</f>
        <v>*</v>
      </c>
      <c r="G388" s="110" t="str">
        <f>IF(SP_SUL!D391="","*",SP_SUL!D391)</f>
        <v>*</v>
      </c>
      <c r="H388" s="110" t="str">
        <f>IF(SP_SUL!F391="","*",SP_SUL!F391)</f>
        <v>*</v>
      </c>
      <c r="I388" s="110" t="str">
        <f>IF(SP_SUL!H391="","*",SP_SUL!H391)</f>
        <v>*</v>
      </c>
      <c r="J388" s="110" t="str">
        <f>IF(SP_SUL!I391="","*",SP_SUL!I391)</f>
        <v>*</v>
      </c>
      <c r="K388" s="110" t="str">
        <f>IF(SP_SUL!M391="","*",SP_SUL!M391)</f>
        <v>-</v>
      </c>
      <c r="L388" s="339" t="str">
        <f>IF(SP_SUL!N391="","*",SP_SUL!N391)</f>
        <v>-</v>
      </c>
      <c r="M388" s="111" t="str">
        <f>IF(SP_SUL!J391="","*",SP_SUL!J391)</f>
        <v>*</v>
      </c>
      <c r="N388" s="270" t="str">
        <f>IF(SP_SUL!K391="","*",SP_SUL!K391)</f>
        <v>*</v>
      </c>
      <c r="O388" s="270" t="str">
        <f>IF(SP_SUL!L391="","*",SP_SUL!L391)</f>
        <v>-</v>
      </c>
      <c r="P388" s="111"/>
      <c r="Q388" s="128" t="str">
        <f>IF(SP_SUL!O391="","*",SP_SUL!O391)</f>
        <v>*</v>
      </c>
      <c r="R388" s="128" t="str">
        <f>IF(SP_SUL!P391="","*",SP_SUL!P391)</f>
        <v>*</v>
      </c>
      <c r="S388" s="110" t="str">
        <f>IF(SP_SUL!Q391="","*",CONCATENATE(SP_SUL!Q391," ",SP_SUL!R391))</f>
        <v>*</v>
      </c>
      <c r="T388" s="110" t="str">
        <f>IF(SP_SUL!V391="","*",SP_SUL!V391)</f>
        <v>*</v>
      </c>
      <c r="U388" s="110" t="str">
        <f>IF(SP_SUL!W391="","*",SP_SUL!W391)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IF(SP_SUL!Y392="","*",SP_SUL!Y392)</f>
        <v>*</v>
      </c>
      <c r="B389" s="109" t="str">
        <f>IF(SP_SUL!X392="","*",SP_SUL!X392)</f>
        <v>*</v>
      </c>
      <c r="C389" s="109" t="str">
        <f>IF(SP_SUL!Z392="","*",SP_SUL!Z392)</f>
        <v>*</v>
      </c>
      <c r="D389" s="110" t="str">
        <f>IF(SP_SUL!S392="","*",SP_SUL!S392)</f>
        <v>-</v>
      </c>
      <c r="E389" s="110" t="str">
        <f>IF(SP_SUL!T392="","*",SP_SUL!T392)</f>
        <v>-</v>
      </c>
      <c r="F389" s="110" t="str">
        <f>IF(SP_SUL!B392="","*",SP_SUL!B392)</f>
        <v>*</v>
      </c>
      <c r="G389" s="110" t="str">
        <f>IF(SP_SUL!D392="","*",SP_SUL!D392)</f>
        <v>*</v>
      </c>
      <c r="H389" s="110" t="str">
        <f>IF(SP_SUL!F392="","*",SP_SUL!F392)</f>
        <v>*</v>
      </c>
      <c r="I389" s="110" t="str">
        <f>IF(SP_SUL!H392="","*",SP_SUL!H392)</f>
        <v>*</v>
      </c>
      <c r="J389" s="110" t="str">
        <f>IF(SP_SUL!I392="","*",SP_SUL!I392)</f>
        <v>*</v>
      </c>
      <c r="K389" s="110" t="str">
        <f>IF(SP_SUL!M392="","*",SP_SUL!M392)</f>
        <v>-</v>
      </c>
      <c r="L389" s="339" t="str">
        <f>IF(SP_SUL!N392="","*",SP_SUL!N392)</f>
        <v>-</v>
      </c>
      <c r="M389" s="111" t="str">
        <f>IF(SP_SUL!J392="","*",SP_SUL!J392)</f>
        <v>*</v>
      </c>
      <c r="N389" s="270" t="str">
        <f>IF(SP_SUL!K392="","*",SP_SUL!K392)</f>
        <v>*</v>
      </c>
      <c r="O389" s="270" t="str">
        <f>IF(SP_SUL!L392="","*",SP_SUL!L392)</f>
        <v>-</v>
      </c>
      <c r="P389" s="111"/>
      <c r="Q389" s="128" t="str">
        <f>IF(SP_SUL!O392="","*",SP_SUL!O392)</f>
        <v>*</v>
      </c>
      <c r="R389" s="128" t="str">
        <f>IF(SP_SUL!P392="","*",SP_SUL!P392)</f>
        <v>*</v>
      </c>
      <c r="S389" s="110" t="str">
        <f>IF(SP_SUL!Q392="","*",CONCATENATE(SP_SUL!Q392," ",SP_SUL!R392))</f>
        <v>*</v>
      </c>
      <c r="T389" s="110" t="str">
        <f>IF(SP_SUL!V392="","*",SP_SUL!V392)</f>
        <v>*</v>
      </c>
      <c r="U389" s="110" t="str">
        <f>IF(SP_SUL!W392="","*",SP_SUL!W392)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IF(SP_SUL!Y413="","*",SP_SUL!Y413)</f>
        <v>*</v>
      </c>
      <c r="B390" s="109" t="str">
        <f>IF(SP_SUL!X413="","*",SP_SUL!X413)</f>
        <v>*</v>
      </c>
      <c r="C390" s="109" t="str">
        <f>IF(SP_SUL!Z413="","*",SP_SUL!Z413)</f>
        <v>*</v>
      </c>
      <c r="D390" s="110" t="str">
        <f>IF(SP_SUL!S413="","*",SP_SUL!S413)</f>
        <v>-</v>
      </c>
      <c r="E390" s="110" t="str">
        <f>IF(SP_SUL!T413="","*",SP_SUL!T413)</f>
        <v>-</v>
      </c>
      <c r="F390" s="110" t="str">
        <f>IF(SP_SUL!B413="","*",SP_SUL!B413)</f>
        <v>*</v>
      </c>
      <c r="G390" s="110" t="str">
        <f>IF(SP_SUL!D413="","*",SP_SUL!D413)</f>
        <v>*</v>
      </c>
      <c r="H390" s="110" t="str">
        <f>IF(SP_SUL!F413="","*",SP_SUL!F413)</f>
        <v>*</v>
      </c>
      <c r="I390" s="110" t="str">
        <f>IF(SP_SUL!H413="","*",SP_SUL!H413)</f>
        <v>*</v>
      </c>
      <c r="J390" s="110" t="str">
        <f>IF(SP_SUL!I413="","*",SP_SUL!I413)</f>
        <v>*</v>
      </c>
      <c r="K390" s="110" t="str">
        <f>IF(SP_SUL!M413="","*",SP_SUL!M413)</f>
        <v>-</v>
      </c>
      <c r="L390" s="339" t="str">
        <f>IF(SP_SUL!N413="","*",SP_SUL!N413)</f>
        <v>-</v>
      </c>
      <c r="M390" s="111" t="str">
        <f>IF(SP_SUL!J413="","*",SP_SUL!J413)</f>
        <v>*</v>
      </c>
      <c r="N390" s="270" t="str">
        <f>IF(SP_SUL!K413="","*",SP_SUL!K413)</f>
        <v>*</v>
      </c>
      <c r="O390" s="270" t="str">
        <f>IF(SP_SUL!L413="","*",SP_SUL!L413)</f>
        <v>-</v>
      </c>
      <c r="P390" s="111"/>
      <c r="Q390" s="128" t="str">
        <f>IF(SP_SUL!O413="","*",SP_SUL!O413)</f>
        <v>*</v>
      </c>
      <c r="R390" s="128" t="str">
        <f>IF(SP_SUL!P413="","*",SP_SUL!P413)</f>
        <v>*</v>
      </c>
      <c r="S390" s="110" t="str">
        <f>IF(SP_SUL!Q413="","*",CONCATENATE(SP_SUL!Q413," ",SP_SUL!R413))</f>
        <v>*</v>
      </c>
      <c r="T390" s="110" t="str">
        <f>IF(SP_SUL!V413="","*",SP_SUL!V413)</f>
        <v>*</v>
      </c>
      <c r="U390" s="110" t="str">
        <f>IF(SP_SUL!W413="","*",SP_SUL!W413)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IF(SP_SUL!Y414="","*",SP_SUL!Y414)</f>
        <v>*</v>
      </c>
      <c r="B391" s="109" t="str">
        <f>IF(SP_SUL!X414="","*",SP_SUL!X414)</f>
        <v>*</v>
      </c>
      <c r="C391" s="109" t="str">
        <f>IF(SP_SUL!Z414="","*",SP_SUL!Z414)</f>
        <v>*</v>
      </c>
      <c r="D391" s="110" t="str">
        <f>IF(SP_SUL!S414="","*",SP_SUL!S414)</f>
        <v>-</v>
      </c>
      <c r="E391" s="110" t="str">
        <f>IF(SP_SUL!T414="","*",SP_SUL!T414)</f>
        <v>-</v>
      </c>
      <c r="F391" s="110" t="str">
        <f>IF(SP_SUL!B414="","*",SP_SUL!B414)</f>
        <v>*</v>
      </c>
      <c r="G391" s="110" t="str">
        <f>IF(SP_SUL!D414="","*",SP_SUL!D414)</f>
        <v>*</v>
      </c>
      <c r="H391" s="110" t="str">
        <f>IF(SP_SUL!F414="","*",SP_SUL!F414)</f>
        <v>*</v>
      </c>
      <c r="I391" s="110" t="str">
        <f>IF(SP_SUL!H414="","*",SP_SUL!H414)</f>
        <v>*</v>
      </c>
      <c r="J391" s="110" t="str">
        <f>IF(SP_SUL!I414="","*",SP_SUL!I414)</f>
        <v>*</v>
      </c>
      <c r="K391" s="110" t="str">
        <f>IF(SP_SUL!M414="","*",SP_SUL!M414)</f>
        <v>-</v>
      </c>
      <c r="L391" s="339" t="str">
        <f>IF(SP_SUL!N414="","*",SP_SUL!N414)</f>
        <v>-</v>
      </c>
      <c r="M391" s="111" t="str">
        <f>IF(SP_SUL!J414="","*",SP_SUL!J414)</f>
        <v>*</v>
      </c>
      <c r="N391" s="270" t="str">
        <f>IF(SP_SUL!K414="","*",SP_SUL!K414)</f>
        <v>*</v>
      </c>
      <c r="O391" s="270" t="str">
        <f>IF(SP_SUL!L414="","*",SP_SUL!L414)</f>
        <v>-</v>
      </c>
      <c r="P391" s="111"/>
      <c r="Q391" s="128" t="str">
        <f>IF(SP_SUL!O414="","*",SP_SUL!O414)</f>
        <v>*</v>
      </c>
      <c r="R391" s="128" t="str">
        <f>IF(SP_SUL!P414="","*",SP_SUL!P414)</f>
        <v>*</v>
      </c>
      <c r="S391" s="110" t="str">
        <f>IF(SP_SUL!Q414="","*",CONCATENATE(SP_SUL!Q414," ",SP_SUL!R414))</f>
        <v>*</v>
      </c>
      <c r="T391" s="110" t="str">
        <f>IF(SP_SUL!V414="","*",SP_SUL!V414)</f>
        <v>*</v>
      </c>
      <c r="U391" s="110" t="str">
        <f>IF(SP_SUL!W414="","*",SP_SUL!W414)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IF(SP_SUL!Y415="","*",SP_SUL!Y415)</f>
        <v>*</v>
      </c>
      <c r="B392" s="109" t="str">
        <f>IF(SP_SUL!X415="","*",SP_SUL!X415)</f>
        <v>*</v>
      </c>
      <c r="C392" s="109" t="str">
        <f>IF(SP_SUL!Z415="","*",SP_SUL!Z415)</f>
        <v>*</v>
      </c>
      <c r="D392" s="110" t="str">
        <f>IF(SP_SUL!S415="","*",SP_SUL!S415)</f>
        <v>-</v>
      </c>
      <c r="E392" s="110" t="str">
        <f>IF(SP_SUL!T415="","*",SP_SUL!T415)</f>
        <v>-</v>
      </c>
      <c r="F392" s="110" t="str">
        <f>IF(SP_SUL!B415="","*",SP_SUL!B415)</f>
        <v>*</v>
      </c>
      <c r="G392" s="110" t="str">
        <f>IF(SP_SUL!D415="","*",SP_SUL!D415)</f>
        <v>*</v>
      </c>
      <c r="H392" s="110" t="str">
        <f>IF(SP_SUL!F415="","*",SP_SUL!F415)</f>
        <v>*</v>
      </c>
      <c r="I392" s="110" t="str">
        <f>IF(SP_SUL!H415="","*",SP_SUL!H415)</f>
        <v>*</v>
      </c>
      <c r="J392" s="110" t="str">
        <f>IF(SP_SUL!I415="","*",SP_SUL!I415)</f>
        <v>*</v>
      </c>
      <c r="K392" s="110" t="str">
        <f>IF(SP_SUL!M415="","*",SP_SUL!M415)</f>
        <v>-</v>
      </c>
      <c r="L392" s="339" t="str">
        <f>IF(SP_SUL!N415="","*",SP_SUL!N415)</f>
        <v>-</v>
      </c>
      <c r="M392" s="111" t="str">
        <f>IF(SP_SUL!J415="","*",SP_SUL!J415)</f>
        <v>*</v>
      </c>
      <c r="N392" s="270" t="str">
        <f>IF(SP_SUL!K415="","*",SP_SUL!K415)</f>
        <v>*</v>
      </c>
      <c r="O392" s="270" t="str">
        <f>IF(SP_SUL!L415="","*",SP_SUL!L415)</f>
        <v>-</v>
      </c>
      <c r="P392" s="111"/>
      <c r="Q392" s="128" t="str">
        <f>IF(SP_SUL!O415="","*",SP_SUL!O415)</f>
        <v>*</v>
      </c>
      <c r="R392" s="128" t="str">
        <f>IF(SP_SUL!P415="","*",SP_SUL!P415)</f>
        <v>*</v>
      </c>
      <c r="S392" s="110" t="str">
        <f>IF(SP_SUL!Q415="","*",CONCATENATE(SP_SUL!Q415," ",SP_SUL!R415))</f>
        <v>*</v>
      </c>
      <c r="T392" s="110" t="str">
        <f>IF(SP_SUL!V415="","*",SP_SUL!V415)</f>
        <v>*</v>
      </c>
      <c r="U392" s="110" t="str">
        <f>IF(SP_SUL!W415="","*",SP_SUL!W415)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IF(SP_SUL!Y416="","*",SP_SUL!Y416)</f>
        <v>*</v>
      </c>
      <c r="B393" s="109" t="str">
        <f>IF(SP_SUL!X416="","*",SP_SUL!X416)</f>
        <v>*</v>
      </c>
      <c r="C393" s="109" t="str">
        <f>IF(SP_SUL!Z416="","*",SP_SUL!Z416)</f>
        <v>*</v>
      </c>
      <c r="D393" s="110" t="str">
        <f>IF(SP_SUL!S416="","*",SP_SUL!S416)</f>
        <v>-</v>
      </c>
      <c r="E393" s="110" t="str">
        <f>IF(SP_SUL!T416="","*",SP_SUL!T416)</f>
        <v>-</v>
      </c>
      <c r="F393" s="110" t="str">
        <f>IF(SP_SUL!B416="","*",SP_SUL!B416)</f>
        <v>*</v>
      </c>
      <c r="G393" s="110" t="str">
        <f>IF(SP_SUL!D416="","*",SP_SUL!D416)</f>
        <v>*</v>
      </c>
      <c r="H393" s="110" t="str">
        <f>IF(SP_SUL!F416="","*",SP_SUL!F416)</f>
        <v>*</v>
      </c>
      <c r="I393" s="110" t="str">
        <f>IF(SP_SUL!H416="","*",SP_SUL!H416)</f>
        <v>*</v>
      </c>
      <c r="J393" s="110" t="str">
        <f>IF(SP_SUL!I416="","*",SP_SUL!I416)</f>
        <v>*</v>
      </c>
      <c r="K393" s="110" t="str">
        <f>IF(SP_SUL!M416="","*",SP_SUL!M416)</f>
        <v>-</v>
      </c>
      <c r="L393" s="339" t="str">
        <f>IF(SP_SUL!N416="","*",SP_SUL!N416)</f>
        <v>-</v>
      </c>
      <c r="M393" s="111" t="str">
        <f>IF(SP_SUL!J416="","*",SP_SUL!J416)</f>
        <v>*</v>
      </c>
      <c r="N393" s="270" t="str">
        <f>IF(SP_SUL!K416="","*",SP_SUL!K416)</f>
        <v>*</v>
      </c>
      <c r="O393" s="270" t="str">
        <f>IF(SP_SUL!L416="","*",SP_SUL!L416)</f>
        <v>-</v>
      </c>
      <c r="P393" s="111"/>
      <c r="Q393" s="128" t="str">
        <f>IF(SP_SUL!O416="","*",SP_SUL!O416)</f>
        <v>*</v>
      </c>
      <c r="R393" s="128" t="str">
        <f>IF(SP_SUL!P416="","*",SP_SUL!P416)</f>
        <v>*</v>
      </c>
      <c r="S393" s="110" t="str">
        <f>IF(SP_SUL!Q416="","*",CONCATENATE(SP_SUL!Q416," ",SP_SUL!R416))</f>
        <v>*</v>
      </c>
      <c r="T393" s="110" t="str">
        <f>IF(SP_SUL!V416="","*",SP_SUL!V416)</f>
        <v>*</v>
      </c>
      <c r="U393" s="110" t="str">
        <f>IF(SP_SUL!W416="","*",SP_SUL!W416)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IF(SP_SUL!Y417="","*",SP_SUL!Y417)</f>
        <v>*</v>
      </c>
      <c r="B394" s="109" t="str">
        <f>IF(SP_SUL!X417="","*",SP_SUL!X417)</f>
        <v>*</v>
      </c>
      <c r="C394" s="109" t="str">
        <f>IF(SP_SUL!Z417="","*",SP_SUL!Z417)</f>
        <v>*</v>
      </c>
      <c r="D394" s="110" t="str">
        <f>IF(SP_SUL!S417="","*",SP_SUL!S417)</f>
        <v>-</v>
      </c>
      <c r="E394" s="110" t="str">
        <f>IF(SP_SUL!T417="","*",SP_SUL!T417)</f>
        <v>-</v>
      </c>
      <c r="F394" s="110" t="str">
        <f>IF(SP_SUL!B417="","*",SP_SUL!B417)</f>
        <v>*</v>
      </c>
      <c r="G394" s="110" t="str">
        <f>IF(SP_SUL!D417="","*",SP_SUL!D417)</f>
        <v>*</v>
      </c>
      <c r="H394" s="110" t="str">
        <f>IF(SP_SUL!F417="","*",SP_SUL!F417)</f>
        <v>*</v>
      </c>
      <c r="I394" s="110" t="str">
        <f>IF(SP_SUL!H417="","*",SP_SUL!H417)</f>
        <v>*</v>
      </c>
      <c r="J394" s="110" t="str">
        <f>IF(SP_SUL!I417="","*",SP_SUL!I417)</f>
        <v>*</v>
      </c>
      <c r="K394" s="110" t="str">
        <f>IF(SP_SUL!M417="","*",SP_SUL!M417)</f>
        <v>-</v>
      </c>
      <c r="L394" s="339" t="str">
        <f>IF(SP_SUL!N417="","*",SP_SUL!N417)</f>
        <v>-</v>
      </c>
      <c r="M394" s="111" t="str">
        <f>IF(SP_SUL!J417="","*",SP_SUL!J417)</f>
        <v>*</v>
      </c>
      <c r="N394" s="270" t="str">
        <f>IF(SP_SUL!K417="","*",SP_SUL!K417)</f>
        <v>*</v>
      </c>
      <c r="O394" s="270" t="str">
        <f>IF(SP_SUL!L417="","*",SP_SUL!L417)</f>
        <v>-</v>
      </c>
      <c r="P394" s="111"/>
      <c r="Q394" s="128" t="str">
        <f>IF(SP_SUL!O417="","*",SP_SUL!O417)</f>
        <v>*</v>
      </c>
      <c r="R394" s="128" t="str">
        <f>IF(SP_SUL!P417="","*",SP_SUL!P417)</f>
        <v>*</v>
      </c>
      <c r="S394" s="110" t="str">
        <f>IF(SP_SUL!Q417="","*",CONCATENATE(SP_SUL!Q417," ",SP_SUL!R417))</f>
        <v>*</v>
      </c>
      <c r="T394" s="110" t="str">
        <f>IF(SP_SUL!V417="","*",SP_SUL!V417)</f>
        <v>*</v>
      </c>
      <c r="U394" s="110" t="str">
        <f>IF(SP_SUL!W417="","*",SP_SUL!W417)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IF(SP_SUL!Y418="","*",SP_SUL!Y418)</f>
        <v>*</v>
      </c>
      <c r="B395" s="109" t="str">
        <f>IF(SP_SUL!X418="","*",SP_SUL!X418)</f>
        <v>*</v>
      </c>
      <c r="C395" s="109" t="str">
        <f>IF(SP_SUL!Z418="","*",SP_SUL!Z418)</f>
        <v>*</v>
      </c>
      <c r="D395" s="110" t="str">
        <f>IF(SP_SUL!S418="","*",SP_SUL!S418)</f>
        <v>-</v>
      </c>
      <c r="E395" s="110" t="str">
        <f>IF(SP_SUL!T418="","*",SP_SUL!T418)</f>
        <v>-</v>
      </c>
      <c r="F395" s="110" t="str">
        <f>IF(SP_SUL!B418="","*",SP_SUL!B418)</f>
        <v>*</v>
      </c>
      <c r="G395" s="110" t="str">
        <f>IF(SP_SUL!D418="","*",SP_SUL!D418)</f>
        <v>*</v>
      </c>
      <c r="H395" s="110" t="str">
        <f>IF(SP_SUL!F418="","*",SP_SUL!F418)</f>
        <v>*</v>
      </c>
      <c r="I395" s="110" t="str">
        <f>IF(SP_SUL!H418="","*",SP_SUL!H418)</f>
        <v>*</v>
      </c>
      <c r="J395" s="110" t="str">
        <f>IF(SP_SUL!I418="","*",SP_SUL!I418)</f>
        <v>*</v>
      </c>
      <c r="K395" s="110" t="str">
        <f>IF(SP_SUL!M418="","*",SP_SUL!M418)</f>
        <v>-</v>
      </c>
      <c r="L395" s="339" t="str">
        <f>IF(SP_SUL!N418="","*",SP_SUL!N418)</f>
        <v>-</v>
      </c>
      <c r="M395" s="111" t="str">
        <f>IF(SP_SUL!J418="","*",SP_SUL!J418)</f>
        <v>*</v>
      </c>
      <c r="N395" s="270" t="str">
        <f>IF(SP_SUL!K418="","*",SP_SUL!K418)</f>
        <v>*</v>
      </c>
      <c r="O395" s="270" t="str">
        <f>IF(SP_SUL!L418="","*",SP_SUL!L418)</f>
        <v>-</v>
      </c>
      <c r="P395" s="111"/>
      <c r="Q395" s="128" t="str">
        <f>IF(SP_SUL!O418="","*",SP_SUL!O418)</f>
        <v>*</v>
      </c>
      <c r="R395" s="128" t="str">
        <f>IF(SP_SUL!P418="","*",SP_SUL!P418)</f>
        <v>*</v>
      </c>
      <c r="S395" s="110" t="str">
        <f>IF(SP_SUL!Q418="","*",CONCATENATE(SP_SUL!Q418," ",SP_SUL!R418))</f>
        <v>*</v>
      </c>
      <c r="T395" s="110" t="str">
        <f>IF(SP_SUL!V418="","*",SP_SUL!V418)</f>
        <v>*</v>
      </c>
      <c r="U395" s="110" t="str">
        <f>IF(SP_SUL!W418="","*",SP_SUL!W418)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IF(SP_SUL!Y419="","*",SP_SUL!Y419)</f>
        <v>*</v>
      </c>
      <c r="B396" s="109" t="str">
        <f>IF(SP_SUL!X419="","*",SP_SUL!X419)</f>
        <v>*</v>
      </c>
      <c r="C396" s="109" t="str">
        <f>IF(SP_SUL!Z419="","*",SP_SUL!Z419)</f>
        <v>*</v>
      </c>
      <c r="D396" s="110" t="str">
        <f>IF(SP_SUL!S419="","*",SP_SUL!S419)</f>
        <v>-</v>
      </c>
      <c r="E396" s="110" t="str">
        <f>IF(SP_SUL!T419="","*",SP_SUL!T419)</f>
        <v>-</v>
      </c>
      <c r="F396" s="110" t="str">
        <f>IF(SP_SUL!B419="","*",SP_SUL!B419)</f>
        <v>*</v>
      </c>
      <c r="G396" s="110" t="str">
        <f>IF(SP_SUL!D419="","*",SP_SUL!D419)</f>
        <v>*</v>
      </c>
      <c r="H396" s="110" t="str">
        <f>IF(SP_SUL!F419="","*",SP_SUL!F419)</f>
        <v>*</v>
      </c>
      <c r="I396" s="110" t="str">
        <f>IF(SP_SUL!H419="","*",SP_SUL!H419)</f>
        <v>*</v>
      </c>
      <c r="J396" s="110" t="str">
        <f>IF(SP_SUL!I419="","*",SP_SUL!I419)</f>
        <v>*</v>
      </c>
      <c r="K396" s="110" t="str">
        <f>IF(SP_SUL!M419="","*",SP_SUL!M419)</f>
        <v>-</v>
      </c>
      <c r="L396" s="339" t="str">
        <f>IF(SP_SUL!N419="","*",SP_SUL!N419)</f>
        <v>-</v>
      </c>
      <c r="M396" s="111" t="str">
        <f>IF(SP_SUL!J419="","*",SP_SUL!J419)</f>
        <v>*</v>
      </c>
      <c r="N396" s="270" t="str">
        <f>IF(SP_SUL!K419="","*",SP_SUL!K419)</f>
        <v>*</v>
      </c>
      <c r="O396" s="270" t="str">
        <f>IF(SP_SUL!L419="","*",SP_SUL!L419)</f>
        <v>-</v>
      </c>
      <c r="P396" s="111"/>
      <c r="Q396" s="128" t="str">
        <f>IF(SP_SUL!O419="","*",SP_SUL!O419)</f>
        <v>*</v>
      </c>
      <c r="R396" s="128" t="str">
        <f>IF(SP_SUL!P419="","*",SP_SUL!P419)</f>
        <v>*</v>
      </c>
      <c r="S396" s="110" t="str">
        <f>IF(SP_SUL!Q419="","*",CONCATENATE(SP_SUL!Q419," ",SP_SUL!R419))</f>
        <v>*</v>
      </c>
      <c r="T396" s="110" t="str">
        <f>IF(SP_SUL!V419="","*",SP_SUL!V419)</f>
        <v>*</v>
      </c>
      <c r="U396" s="110" t="str">
        <f>IF(SP_SUL!W419="","*",SP_SUL!W419)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IF(SP_SUL!Y420="","*",SP_SUL!Y420)</f>
        <v>*</v>
      </c>
      <c r="B397" s="109" t="str">
        <f>IF(SP_SUL!X420="","*",SP_SUL!X420)</f>
        <v>*</v>
      </c>
      <c r="C397" s="109" t="str">
        <f>IF(SP_SUL!Z420="","*",SP_SUL!Z420)</f>
        <v>*</v>
      </c>
      <c r="D397" s="110" t="str">
        <f>IF(SP_SUL!S420="","*",SP_SUL!S420)</f>
        <v>-</v>
      </c>
      <c r="E397" s="110" t="str">
        <f>IF(SP_SUL!T420="","*",SP_SUL!T420)</f>
        <v>-</v>
      </c>
      <c r="F397" s="110" t="str">
        <f>IF(SP_SUL!B420="","*",SP_SUL!B420)</f>
        <v>*</v>
      </c>
      <c r="G397" s="110" t="str">
        <f>IF(SP_SUL!D420="","*",SP_SUL!D420)</f>
        <v>*</v>
      </c>
      <c r="H397" s="110" t="str">
        <f>IF(SP_SUL!F420="","*",SP_SUL!F420)</f>
        <v>*</v>
      </c>
      <c r="I397" s="110" t="str">
        <f>IF(SP_SUL!H420="","*",SP_SUL!H420)</f>
        <v>*</v>
      </c>
      <c r="J397" s="110" t="str">
        <f>IF(SP_SUL!I420="","*",SP_SUL!I420)</f>
        <v>*</v>
      </c>
      <c r="K397" s="110" t="str">
        <f>IF(SP_SUL!M420="","*",SP_SUL!M420)</f>
        <v>-</v>
      </c>
      <c r="L397" s="339" t="str">
        <f>IF(SP_SUL!N420="","*",SP_SUL!N420)</f>
        <v>-</v>
      </c>
      <c r="M397" s="111" t="str">
        <f>IF(SP_SUL!J420="","*",SP_SUL!J420)</f>
        <v>*</v>
      </c>
      <c r="N397" s="270" t="str">
        <f>IF(SP_SUL!K420="","*",SP_SUL!K420)</f>
        <v>*</v>
      </c>
      <c r="O397" s="270" t="str">
        <f>IF(SP_SUL!L420="","*",SP_SUL!L420)</f>
        <v>-</v>
      </c>
      <c r="P397" s="111"/>
      <c r="Q397" s="128" t="str">
        <f>IF(SP_SUL!O420="","*",SP_SUL!O420)</f>
        <v>*</v>
      </c>
      <c r="R397" s="128" t="str">
        <f>IF(SP_SUL!P420="","*",SP_SUL!P420)</f>
        <v>*</v>
      </c>
      <c r="S397" s="110" t="str">
        <f>IF(SP_SUL!Q420="","*",CONCATENATE(SP_SUL!Q420," ",SP_SUL!R420))</f>
        <v>*</v>
      </c>
      <c r="T397" s="110" t="str">
        <f>IF(SP_SUL!V420="","*",SP_SUL!V420)</f>
        <v>*</v>
      </c>
      <c r="U397" s="110" t="str">
        <f>IF(SP_SUL!W420="","*",SP_SUL!W420)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IF(SP_SUL!Y421="","*",SP_SUL!Y421)</f>
        <v>*</v>
      </c>
      <c r="B398" s="109" t="str">
        <f>IF(SP_SUL!X421="","*",SP_SUL!X421)</f>
        <v>*</v>
      </c>
      <c r="C398" s="109" t="str">
        <f>IF(SP_SUL!Z421="","*",SP_SUL!Z421)</f>
        <v>*</v>
      </c>
      <c r="D398" s="110" t="str">
        <f>IF(SP_SUL!S421="","*",SP_SUL!S421)</f>
        <v>-</v>
      </c>
      <c r="E398" s="110" t="str">
        <f>IF(SP_SUL!T421="","*",SP_SUL!T421)</f>
        <v>-</v>
      </c>
      <c r="F398" s="110" t="str">
        <f>IF(SP_SUL!B421="","*",SP_SUL!B421)</f>
        <v>*</v>
      </c>
      <c r="G398" s="110" t="str">
        <f>IF(SP_SUL!D421="","*",SP_SUL!D421)</f>
        <v>*</v>
      </c>
      <c r="H398" s="110" t="str">
        <f>IF(SP_SUL!F421="","*",SP_SUL!F421)</f>
        <v>*</v>
      </c>
      <c r="I398" s="110" t="str">
        <f>IF(SP_SUL!H421="","*",SP_SUL!H421)</f>
        <v>*</v>
      </c>
      <c r="J398" s="110" t="str">
        <f>IF(SP_SUL!I421="","*",SP_SUL!I421)</f>
        <v>*</v>
      </c>
      <c r="K398" s="110" t="str">
        <f>IF(SP_SUL!M421="","*",SP_SUL!M421)</f>
        <v>-</v>
      </c>
      <c r="L398" s="339" t="str">
        <f>IF(SP_SUL!N421="","*",SP_SUL!N421)</f>
        <v>-</v>
      </c>
      <c r="M398" s="111" t="str">
        <f>IF(SP_SUL!J421="","*",SP_SUL!J421)</f>
        <v>*</v>
      </c>
      <c r="N398" s="270" t="str">
        <f>IF(SP_SUL!K421="","*",SP_SUL!K421)</f>
        <v>*</v>
      </c>
      <c r="O398" s="270" t="str">
        <f>IF(SP_SUL!L421="","*",SP_SUL!L421)</f>
        <v>-</v>
      </c>
      <c r="P398" s="111"/>
      <c r="Q398" s="128" t="str">
        <f>IF(SP_SUL!O421="","*",SP_SUL!O421)</f>
        <v>*</v>
      </c>
      <c r="R398" s="128" t="str">
        <f>IF(SP_SUL!P421="","*",SP_SUL!P421)</f>
        <v>*</v>
      </c>
      <c r="S398" s="110" t="str">
        <f>IF(SP_SUL!Q421="","*",CONCATENATE(SP_SUL!Q421," ",SP_SUL!R421))</f>
        <v>*</v>
      </c>
      <c r="T398" s="110" t="str">
        <f>IF(SP_SUL!V421="","*",SP_SUL!V421)</f>
        <v>*</v>
      </c>
      <c r="U398" s="110" t="str">
        <f>IF(SP_SUL!W421="","*",SP_SUL!W421)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IF(SP_SUL!Y422="","*",SP_SUL!Y422)</f>
        <v>*</v>
      </c>
      <c r="B399" s="109" t="str">
        <f>IF(SP_SUL!X422="","*",SP_SUL!X422)</f>
        <v>*</v>
      </c>
      <c r="C399" s="109" t="str">
        <f>IF(SP_SUL!Z422="","*",SP_SUL!Z422)</f>
        <v>*</v>
      </c>
      <c r="D399" s="110" t="str">
        <f>IF(SP_SUL!S422="","*",SP_SUL!S422)</f>
        <v>-</v>
      </c>
      <c r="E399" s="110" t="str">
        <f>IF(SP_SUL!T422="","*",SP_SUL!T422)</f>
        <v>-</v>
      </c>
      <c r="F399" s="110" t="str">
        <f>IF(SP_SUL!B422="","*",SP_SUL!B422)</f>
        <v>*</v>
      </c>
      <c r="G399" s="110" t="str">
        <f>IF(SP_SUL!D422="","*",SP_SUL!D422)</f>
        <v>*</v>
      </c>
      <c r="H399" s="110" t="str">
        <f>IF(SP_SUL!F422="","*",SP_SUL!F422)</f>
        <v>*</v>
      </c>
      <c r="I399" s="110" t="str">
        <f>IF(SP_SUL!H422="","*",SP_SUL!H422)</f>
        <v>*</v>
      </c>
      <c r="J399" s="110" t="str">
        <f>IF(SP_SUL!I422="","*",SP_SUL!I422)</f>
        <v>*</v>
      </c>
      <c r="K399" s="110" t="str">
        <f>IF(SP_SUL!M422="","*",SP_SUL!M422)</f>
        <v>-</v>
      </c>
      <c r="L399" s="339" t="str">
        <f>IF(SP_SUL!N422="","*",SP_SUL!N422)</f>
        <v>-</v>
      </c>
      <c r="M399" s="111" t="str">
        <f>IF(SP_SUL!J422="","*",SP_SUL!J422)</f>
        <v>*</v>
      </c>
      <c r="N399" s="270" t="str">
        <f>IF(SP_SUL!K422="","*",SP_SUL!K422)</f>
        <v>*</v>
      </c>
      <c r="O399" s="270" t="str">
        <f>IF(SP_SUL!L422="","*",SP_SUL!L422)</f>
        <v>-</v>
      </c>
      <c r="P399" s="111"/>
      <c r="Q399" s="128" t="str">
        <f>IF(SP_SUL!O422="","*",SP_SUL!O422)</f>
        <v>*</v>
      </c>
      <c r="R399" s="128" t="str">
        <f>IF(SP_SUL!P422="","*",SP_SUL!P422)</f>
        <v>*</v>
      </c>
      <c r="S399" s="110" t="str">
        <f>IF(SP_SUL!Q422="","*",CONCATENATE(SP_SUL!Q422," ",SP_SUL!R422))</f>
        <v>*</v>
      </c>
      <c r="T399" s="110" t="str">
        <f>IF(SP_SUL!V422="","*",SP_SUL!V422)</f>
        <v>*</v>
      </c>
      <c r="U399" s="110" t="str">
        <f>IF(SP_SUL!W422="","*",SP_SUL!W422)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IF(SP_SUL!Y423="","*",SP_SUL!Y423)</f>
        <v>*</v>
      </c>
      <c r="B400" s="109" t="str">
        <f>IF(SP_SUL!X423="","*",SP_SUL!X423)</f>
        <v>*</v>
      </c>
      <c r="C400" s="109" t="str">
        <f>IF(SP_SUL!Z423="","*",SP_SUL!Z423)</f>
        <v>*</v>
      </c>
      <c r="D400" s="110" t="str">
        <f>IF(SP_SUL!S423="","*",SP_SUL!S423)</f>
        <v>-</v>
      </c>
      <c r="E400" s="110" t="str">
        <f>IF(SP_SUL!T423="","*",SP_SUL!T423)</f>
        <v>-</v>
      </c>
      <c r="F400" s="110" t="str">
        <f>IF(SP_SUL!B423="","*",SP_SUL!B423)</f>
        <v>*</v>
      </c>
      <c r="G400" s="110" t="str">
        <f>IF(SP_SUL!D423="","*",SP_SUL!D423)</f>
        <v>*</v>
      </c>
      <c r="H400" s="110" t="str">
        <f>IF(SP_SUL!F423="","*",SP_SUL!F423)</f>
        <v>*</v>
      </c>
      <c r="I400" s="110" t="str">
        <f>IF(SP_SUL!H423="","*",SP_SUL!H423)</f>
        <v>*</v>
      </c>
      <c r="J400" s="110" t="str">
        <f>IF(SP_SUL!I423="","*",SP_SUL!I423)</f>
        <v>*</v>
      </c>
      <c r="K400" s="110" t="str">
        <f>IF(SP_SUL!M423="","*",SP_SUL!M423)</f>
        <v>-</v>
      </c>
      <c r="L400" s="339" t="str">
        <f>IF(SP_SUL!N423="","*",SP_SUL!N423)</f>
        <v>-</v>
      </c>
      <c r="M400" s="111" t="str">
        <f>IF(SP_SUL!J423="","*",SP_SUL!J423)</f>
        <v>*</v>
      </c>
      <c r="N400" s="270" t="str">
        <f>IF(SP_SUL!K423="","*",SP_SUL!K423)</f>
        <v>*</v>
      </c>
      <c r="O400" s="270" t="str">
        <f>IF(SP_SUL!L423="","*",SP_SUL!L423)</f>
        <v>-</v>
      </c>
      <c r="P400" s="111"/>
      <c r="Q400" s="128" t="str">
        <f>IF(SP_SUL!O423="","*",SP_SUL!O423)</f>
        <v>*</v>
      </c>
      <c r="R400" s="128" t="str">
        <f>IF(SP_SUL!P423="","*",SP_SUL!P423)</f>
        <v>*</v>
      </c>
      <c r="S400" s="110" t="str">
        <f>IF(SP_SUL!Q423="","*",CONCATENATE(SP_SUL!Q423," ",SP_SUL!R423))</f>
        <v>*</v>
      </c>
      <c r="T400" s="110" t="str">
        <f>IF(SP_SUL!V423="","*",SP_SUL!V423)</f>
        <v>*</v>
      </c>
      <c r="U400" s="110" t="str">
        <f>IF(SP_SUL!W423="","*",SP_SUL!W423)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IF(SP_SUL!Y424="","*",SP_SUL!Y424)</f>
        <v>*</v>
      </c>
      <c r="B401" s="109" t="str">
        <f>IF(SP_SUL!X424="","*",SP_SUL!X424)</f>
        <v>*</v>
      </c>
      <c r="C401" s="109" t="str">
        <f>IF(SP_SUL!Z424="","*",SP_SUL!Z424)</f>
        <v>*</v>
      </c>
      <c r="D401" s="110" t="str">
        <f>IF(SP_SUL!S424="","*",SP_SUL!S424)</f>
        <v>-</v>
      </c>
      <c r="E401" s="110" t="str">
        <f>IF(SP_SUL!T424="","*",SP_SUL!T424)</f>
        <v>-</v>
      </c>
      <c r="F401" s="110" t="str">
        <f>IF(SP_SUL!B424="","*",SP_SUL!B424)</f>
        <v>*</v>
      </c>
      <c r="G401" s="110" t="str">
        <f>IF(SP_SUL!D424="","*",SP_SUL!D424)</f>
        <v>*</v>
      </c>
      <c r="H401" s="110" t="str">
        <f>IF(SP_SUL!F424="","*",SP_SUL!F424)</f>
        <v>*</v>
      </c>
      <c r="I401" s="110" t="str">
        <f>IF(SP_SUL!H424="","*",SP_SUL!H424)</f>
        <v>*</v>
      </c>
      <c r="J401" s="110" t="str">
        <f>IF(SP_SUL!I424="","*",SP_SUL!I424)</f>
        <v>*</v>
      </c>
      <c r="K401" s="110" t="str">
        <f>IF(SP_SUL!M424="","*",SP_SUL!M424)</f>
        <v>-</v>
      </c>
      <c r="L401" s="339" t="str">
        <f>IF(SP_SUL!N424="","*",SP_SUL!N424)</f>
        <v>-</v>
      </c>
      <c r="M401" s="111" t="str">
        <f>IF(SP_SUL!J424="","*",SP_SUL!J424)</f>
        <v>*</v>
      </c>
      <c r="N401" s="270" t="str">
        <f>IF(SP_SUL!K424="","*",SP_SUL!K424)</f>
        <v>*</v>
      </c>
      <c r="O401" s="270" t="str">
        <f>IF(SP_SUL!L424="","*",SP_SUL!L424)</f>
        <v>-</v>
      </c>
      <c r="P401" s="111"/>
      <c r="Q401" s="128" t="str">
        <f>IF(SP_SUL!O424="","*",SP_SUL!O424)</f>
        <v>*</v>
      </c>
      <c r="R401" s="128" t="str">
        <f>IF(SP_SUL!P424="","*",SP_SUL!P424)</f>
        <v>*</v>
      </c>
      <c r="S401" s="110" t="str">
        <f>IF(SP_SUL!Q424="","*",CONCATENATE(SP_SUL!Q424," ",SP_SUL!R424))</f>
        <v>*</v>
      </c>
      <c r="T401" s="110" t="str">
        <f>IF(SP_SUL!V424="","*",SP_SUL!V424)</f>
        <v>*</v>
      </c>
      <c r="U401" s="110" t="str">
        <f>IF(SP_SUL!W424="","*",SP_SUL!W424)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IF(SP_SUL!Y425="","*",SP_SUL!Y425)</f>
        <v>*</v>
      </c>
      <c r="B402" s="109" t="str">
        <f>IF(SP_SUL!X425="","*",SP_SUL!X425)</f>
        <v>*</v>
      </c>
      <c r="C402" s="109" t="str">
        <f>IF(SP_SUL!Z425="","*",SP_SUL!Z425)</f>
        <v>*</v>
      </c>
      <c r="D402" s="110" t="str">
        <f>IF(SP_SUL!S425="","*",SP_SUL!S425)</f>
        <v>-</v>
      </c>
      <c r="E402" s="110" t="str">
        <f>IF(SP_SUL!T425="","*",SP_SUL!T425)</f>
        <v>-</v>
      </c>
      <c r="F402" s="110" t="str">
        <f>IF(SP_SUL!B425="","*",SP_SUL!B425)</f>
        <v>*</v>
      </c>
      <c r="G402" s="110" t="str">
        <f>IF(SP_SUL!D425="","*",SP_SUL!D425)</f>
        <v>*</v>
      </c>
      <c r="H402" s="110" t="str">
        <f>IF(SP_SUL!F425="","*",SP_SUL!F425)</f>
        <v>*</v>
      </c>
      <c r="I402" s="110" t="str">
        <f>IF(SP_SUL!H425="","*",SP_SUL!H425)</f>
        <v>*</v>
      </c>
      <c r="J402" s="110" t="str">
        <f>IF(SP_SUL!I425="","*",SP_SUL!I425)</f>
        <v>*</v>
      </c>
      <c r="K402" s="110" t="str">
        <f>IF(SP_SUL!M425="","*",SP_SUL!M425)</f>
        <v>-</v>
      </c>
      <c r="L402" s="339" t="str">
        <f>IF(SP_SUL!N425="","*",SP_SUL!N425)</f>
        <v>-</v>
      </c>
      <c r="M402" s="111" t="str">
        <f>IF(SP_SUL!J425="","*",SP_SUL!J425)</f>
        <v>*</v>
      </c>
      <c r="N402" s="270" t="str">
        <f>IF(SP_SUL!K425="","*",SP_SUL!K425)</f>
        <v>*</v>
      </c>
      <c r="O402" s="270" t="str">
        <f>IF(SP_SUL!L425="","*",SP_SUL!L425)</f>
        <v>-</v>
      </c>
      <c r="P402" s="111"/>
      <c r="Q402" s="128" t="str">
        <f>IF(SP_SUL!O425="","*",SP_SUL!O425)</f>
        <v>*</v>
      </c>
      <c r="R402" s="128" t="str">
        <f>IF(SP_SUL!P425="","*",SP_SUL!P425)</f>
        <v>*</v>
      </c>
      <c r="S402" s="110" t="str">
        <f>IF(SP_SUL!Q425="","*",CONCATENATE(SP_SUL!Q425," ",SP_SUL!R425))</f>
        <v>*</v>
      </c>
      <c r="T402" s="110" t="str">
        <f>IF(SP_SUL!V425="","*",SP_SUL!V425)</f>
        <v>*</v>
      </c>
      <c r="U402" s="110" t="str">
        <f>IF(SP_SUL!W425="","*",SP_SUL!W425)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IF(SP_SUL!Y426="","*",SP_SUL!Y426)</f>
        <v>*</v>
      </c>
      <c r="B403" s="109" t="str">
        <f>IF(SP_SUL!X426="","*",SP_SUL!X426)</f>
        <v>*</v>
      </c>
      <c r="C403" s="109" t="str">
        <f>IF(SP_SUL!Z426="","*",SP_SUL!Z426)</f>
        <v>*</v>
      </c>
      <c r="D403" s="110" t="str">
        <f>IF(SP_SUL!S426="","*",SP_SUL!S426)</f>
        <v>-</v>
      </c>
      <c r="E403" s="110" t="str">
        <f>IF(SP_SUL!T426="","*",SP_SUL!T426)</f>
        <v>-</v>
      </c>
      <c r="F403" s="110" t="str">
        <f>IF(SP_SUL!B426="","*",SP_SUL!B426)</f>
        <v>*</v>
      </c>
      <c r="G403" s="110" t="str">
        <f>IF(SP_SUL!D426="","*",SP_SUL!D426)</f>
        <v>*</v>
      </c>
      <c r="H403" s="110" t="str">
        <f>IF(SP_SUL!F426="","*",SP_SUL!F426)</f>
        <v>*</v>
      </c>
      <c r="I403" s="110" t="str">
        <f>IF(SP_SUL!H426="","*",SP_SUL!H426)</f>
        <v>*</v>
      </c>
      <c r="J403" s="110" t="str">
        <f>IF(SP_SUL!I426="","*",SP_SUL!I426)</f>
        <v>*</v>
      </c>
      <c r="K403" s="110" t="str">
        <f>IF(SP_SUL!M426="","*",SP_SUL!M426)</f>
        <v>-</v>
      </c>
      <c r="L403" s="339" t="str">
        <f>IF(SP_SUL!N426="","*",SP_SUL!N426)</f>
        <v>-</v>
      </c>
      <c r="M403" s="111" t="str">
        <f>IF(SP_SUL!J426="","*",SP_SUL!J426)</f>
        <v>*</v>
      </c>
      <c r="N403" s="270" t="str">
        <f>IF(SP_SUL!K426="","*",SP_SUL!K426)</f>
        <v>*</v>
      </c>
      <c r="O403" s="270" t="str">
        <f>IF(SP_SUL!L426="","*",SP_SUL!L426)</f>
        <v>-</v>
      </c>
      <c r="P403" s="111"/>
      <c r="Q403" s="128" t="str">
        <f>IF(SP_SUL!O426="","*",SP_SUL!O426)</f>
        <v>*</v>
      </c>
      <c r="R403" s="128" t="str">
        <f>IF(SP_SUL!P426="","*",SP_SUL!P426)</f>
        <v>*</v>
      </c>
      <c r="S403" s="110" t="str">
        <f>IF(SP_SUL!Q426="","*",CONCATENATE(SP_SUL!Q426," ",SP_SUL!R426))</f>
        <v>*</v>
      </c>
      <c r="T403" s="110" t="str">
        <f>IF(SP_SUL!V426="","*",SP_SUL!V426)</f>
        <v>*</v>
      </c>
      <c r="U403" s="110" t="str">
        <f>IF(SP_SUL!W426="","*",SP_SUL!W426)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IF(SP_SUL!Y427="","*",SP_SUL!Y427)</f>
        <v>*</v>
      </c>
      <c r="B404" s="109" t="str">
        <f>IF(SP_SUL!X427="","*",SP_SUL!X427)</f>
        <v>*</v>
      </c>
      <c r="C404" s="109" t="str">
        <f>IF(SP_SUL!Z427="","*",SP_SUL!Z427)</f>
        <v>*</v>
      </c>
      <c r="D404" s="110" t="str">
        <f>IF(SP_SUL!S427="","*",SP_SUL!S427)</f>
        <v>-</v>
      </c>
      <c r="E404" s="110" t="str">
        <f>IF(SP_SUL!T427="","*",SP_SUL!T427)</f>
        <v>-</v>
      </c>
      <c r="F404" s="110" t="str">
        <f>IF(SP_SUL!B427="","*",SP_SUL!B427)</f>
        <v>*</v>
      </c>
      <c r="G404" s="110" t="str">
        <f>IF(SP_SUL!D427="","*",SP_SUL!D427)</f>
        <v>*</v>
      </c>
      <c r="H404" s="110" t="str">
        <f>IF(SP_SUL!F427="","*",SP_SUL!F427)</f>
        <v>*</v>
      </c>
      <c r="I404" s="110" t="str">
        <f>IF(SP_SUL!H427="","*",SP_SUL!H427)</f>
        <v>*</v>
      </c>
      <c r="J404" s="110" t="str">
        <f>IF(SP_SUL!I427="","*",SP_SUL!I427)</f>
        <v>*</v>
      </c>
      <c r="K404" s="110" t="str">
        <f>IF(SP_SUL!M427="","*",SP_SUL!M427)</f>
        <v>-</v>
      </c>
      <c r="L404" s="339" t="str">
        <f>IF(SP_SUL!N427="","*",SP_SUL!N427)</f>
        <v>-</v>
      </c>
      <c r="M404" s="111" t="str">
        <f>IF(SP_SUL!J427="","*",SP_SUL!J427)</f>
        <v>*</v>
      </c>
      <c r="N404" s="270" t="str">
        <f>IF(SP_SUL!K427="","*",SP_SUL!K427)</f>
        <v>*</v>
      </c>
      <c r="O404" s="270" t="str">
        <f>IF(SP_SUL!L427="","*",SP_SUL!L427)</f>
        <v>-</v>
      </c>
      <c r="P404" s="111"/>
      <c r="Q404" s="128" t="str">
        <f>IF(SP_SUL!O427="","*",SP_SUL!O427)</f>
        <v>*</v>
      </c>
      <c r="R404" s="128" t="str">
        <f>IF(SP_SUL!P427="","*",SP_SUL!P427)</f>
        <v>*</v>
      </c>
      <c r="S404" s="110" t="str">
        <f>IF(SP_SUL!Q427="","*",CONCATENATE(SP_SUL!Q427," ",SP_SUL!R427))</f>
        <v>*</v>
      </c>
      <c r="T404" s="110" t="str">
        <f>IF(SP_SUL!V427="","*",SP_SUL!V427)</f>
        <v>*</v>
      </c>
      <c r="U404" s="110" t="str">
        <f>IF(SP_SUL!W427="","*",SP_SUL!W427)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IF(SP_SUL!Y428="","*",SP_SUL!Y428)</f>
        <v>*</v>
      </c>
      <c r="B405" s="109" t="str">
        <f>IF(SP_SUL!X428="","*",SP_SUL!X428)</f>
        <v>*</v>
      </c>
      <c r="C405" s="109" t="str">
        <f>IF(SP_SUL!Z428="","*",SP_SUL!Z428)</f>
        <v>*</v>
      </c>
      <c r="D405" s="110" t="str">
        <f>IF(SP_SUL!S428="","*",SP_SUL!S428)</f>
        <v>-</v>
      </c>
      <c r="E405" s="110" t="str">
        <f>IF(SP_SUL!T428="","*",SP_SUL!T428)</f>
        <v>-</v>
      </c>
      <c r="F405" s="110" t="str">
        <f>IF(SP_SUL!B428="","*",SP_SUL!B428)</f>
        <v>*</v>
      </c>
      <c r="G405" s="110" t="str">
        <f>IF(SP_SUL!D428="","*",SP_SUL!D428)</f>
        <v>*</v>
      </c>
      <c r="H405" s="110" t="str">
        <f>IF(SP_SUL!F428="","*",SP_SUL!F428)</f>
        <v>*</v>
      </c>
      <c r="I405" s="110" t="str">
        <f>IF(SP_SUL!H428="","*",SP_SUL!H428)</f>
        <v>*</v>
      </c>
      <c r="J405" s="110" t="str">
        <f>IF(SP_SUL!I428="","*",SP_SUL!I428)</f>
        <v>*</v>
      </c>
      <c r="K405" s="110" t="str">
        <f>IF(SP_SUL!M428="","*",SP_SUL!M428)</f>
        <v>-</v>
      </c>
      <c r="L405" s="339" t="str">
        <f>IF(SP_SUL!N428="","*",SP_SUL!N428)</f>
        <v>-</v>
      </c>
      <c r="M405" s="111" t="str">
        <f>IF(SP_SUL!J428="","*",SP_SUL!J428)</f>
        <v>*</v>
      </c>
      <c r="N405" s="270" t="str">
        <f>IF(SP_SUL!K428="","*",SP_SUL!K428)</f>
        <v>*</v>
      </c>
      <c r="O405" s="270" t="str">
        <f>IF(SP_SUL!L428="","*",SP_SUL!L428)</f>
        <v>-</v>
      </c>
      <c r="P405" s="111"/>
      <c r="Q405" s="128" t="str">
        <f>IF(SP_SUL!O428="","*",SP_SUL!O428)</f>
        <v>*</v>
      </c>
      <c r="R405" s="128" t="str">
        <f>IF(SP_SUL!P428="","*",SP_SUL!P428)</f>
        <v>*</v>
      </c>
      <c r="S405" s="110" t="str">
        <f>IF(SP_SUL!Q428="","*",CONCATENATE(SP_SUL!Q428," ",SP_SUL!R428))</f>
        <v>*</v>
      </c>
      <c r="T405" s="110" t="str">
        <f>IF(SP_SUL!V428="","*",SP_SUL!V428)</f>
        <v>*</v>
      </c>
      <c r="U405" s="110" t="str">
        <f>IF(SP_SUL!W428="","*",SP_SUL!W428)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IF(SP_SUL!Y429="","*",SP_SUL!Y429)</f>
        <v>*</v>
      </c>
      <c r="B406" s="109" t="str">
        <f>IF(SP_SUL!X429="","*",SP_SUL!X429)</f>
        <v>*</v>
      </c>
      <c r="C406" s="109" t="str">
        <f>IF(SP_SUL!Z429="","*",SP_SUL!Z429)</f>
        <v>*</v>
      </c>
      <c r="D406" s="110" t="str">
        <f>IF(SP_SUL!S429="","*",SP_SUL!S429)</f>
        <v>-</v>
      </c>
      <c r="E406" s="110" t="str">
        <f>IF(SP_SUL!T429="","*",SP_SUL!T429)</f>
        <v>-</v>
      </c>
      <c r="F406" s="110" t="str">
        <f>IF(SP_SUL!B429="","*",SP_SUL!B429)</f>
        <v>*</v>
      </c>
      <c r="G406" s="110" t="str">
        <f>IF(SP_SUL!D429="","*",SP_SUL!D429)</f>
        <v>*</v>
      </c>
      <c r="H406" s="110" t="str">
        <f>IF(SP_SUL!F429="","*",SP_SUL!F429)</f>
        <v>*</v>
      </c>
      <c r="I406" s="110" t="str">
        <f>IF(SP_SUL!H429="","*",SP_SUL!H429)</f>
        <v>*</v>
      </c>
      <c r="J406" s="110" t="str">
        <f>IF(SP_SUL!I429="","*",SP_SUL!I429)</f>
        <v>*</v>
      </c>
      <c r="K406" s="110" t="str">
        <f>IF(SP_SUL!M429="","*",SP_SUL!M429)</f>
        <v>-</v>
      </c>
      <c r="L406" s="339" t="str">
        <f>IF(SP_SUL!N429="","*",SP_SUL!N429)</f>
        <v>-</v>
      </c>
      <c r="M406" s="111" t="str">
        <f>IF(SP_SUL!J429="","*",SP_SUL!J429)</f>
        <v>*</v>
      </c>
      <c r="N406" s="270" t="str">
        <f>IF(SP_SUL!K429="","*",SP_SUL!K429)</f>
        <v>*</v>
      </c>
      <c r="O406" s="270" t="str">
        <f>IF(SP_SUL!L429="","*",SP_SUL!L429)</f>
        <v>-</v>
      </c>
      <c r="P406" s="111"/>
      <c r="Q406" s="128" t="str">
        <f>IF(SP_SUL!O429="","*",SP_SUL!O429)</f>
        <v>*</v>
      </c>
      <c r="R406" s="128" t="str">
        <f>IF(SP_SUL!P429="","*",SP_SUL!P429)</f>
        <v>*</v>
      </c>
      <c r="S406" s="110" t="str">
        <f>IF(SP_SUL!Q429="","*",CONCATENATE(SP_SUL!Q429," ",SP_SUL!R429))</f>
        <v>*</v>
      </c>
      <c r="T406" s="110" t="str">
        <f>IF(SP_SUL!V429="","*",SP_SUL!V429)</f>
        <v>*</v>
      </c>
      <c r="U406" s="110" t="str">
        <f>IF(SP_SUL!W429="","*",SP_SUL!W429)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IF(SP_SUL!Y430="","*",SP_SUL!Y430)</f>
        <v>*</v>
      </c>
      <c r="B407" s="109" t="str">
        <f>IF(SP_SUL!X430="","*",SP_SUL!X430)</f>
        <v>*</v>
      </c>
      <c r="C407" s="109" t="str">
        <f>IF(SP_SUL!Z430="","*",SP_SUL!Z430)</f>
        <v>*</v>
      </c>
      <c r="D407" s="110" t="str">
        <f>IF(SP_SUL!S430="","*",SP_SUL!S430)</f>
        <v>-</v>
      </c>
      <c r="E407" s="110" t="str">
        <f>IF(SP_SUL!T430="","*",SP_SUL!T430)</f>
        <v>-</v>
      </c>
      <c r="F407" s="110" t="str">
        <f>IF(SP_SUL!B430="","*",SP_SUL!B430)</f>
        <v>*</v>
      </c>
      <c r="G407" s="110" t="str">
        <f>IF(SP_SUL!D430="","*",SP_SUL!D430)</f>
        <v>*</v>
      </c>
      <c r="H407" s="110" t="str">
        <f>IF(SP_SUL!F430="","*",SP_SUL!F430)</f>
        <v>*</v>
      </c>
      <c r="I407" s="110" t="str">
        <f>IF(SP_SUL!H430="","*",SP_SUL!H430)</f>
        <v>*</v>
      </c>
      <c r="J407" s="110" t="str">
        <f>IF(SP_SUL!I430="","*",SP_SUL!I430)</f>
        <v>*</v>
      </c>
      <c r="K407" s="110" t="str">
        <f>IF(SP_SUL!M430="","*",SP_SUL!M430)</f>
        <v>-</v>
      </c>
      <c r="L407" s="339" t="str">
        <f>IF(SP_SUL!N430="","*",SP_SUL!N430)</f>
        <v>-</v>
      </c>
      <c r="M407" s="111" t="str">
        <f>IF(SP_SUL!J430="","*",SP_SUL!J430)</f>
        <v>*</v>
      </c>
      <c r="N407" s="270" t="str">
        <f>IF(SP_SUL!K430="","*",SP_SUL!K430)</f>
        <v>*</v>
      </c>
      <c r="O407" s="270" t="str">
        <f>IF(SP_SUL!L430="","*",SP_SUL!L430)</f>
        <v>-</v>
      </c>
      <c r="P407" s="111"/>
      <c r="Q407" s="128" t="str">
        <f>IF(SP_SUL!O430="","*",SP_SUL!O430)</f>
        <v>*</v>
      </c>
      <c r="R407" s="128" t="str">
        <f>IF(SP_SUL!P430="","*",SP_SUL!P430)</f>
        <v>*</v>
      </c>
      <c r="S407" s="110" t="str">
        <f>IF(SP_SUL!Q430="","*",CONCATENATE(SP_SUL!Q430," ",SP_SUL!R430))</f>
        <v>*</v>
      </c>
      <c r="T407" s="110" t="str">
        <f>IF(SP_SUL!V430="","*",SP_SUL!V430)</f>
        <v>*</v>
      </c>
      <c r="U407" s="110" t="str">
        <f>IF(SP_SUL!W430="","*",SP_SUL!W430)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IF(SP_SUL!Y431="","*",SP_SUL!Y431)</f>
        <v>*</v>
      </c>
      <c r="B408" s="109" t="str">
        <f>IF(SP_SUL!X431="","*",SP_SUL!X431)</f>
        <v>*</v>
      </c>
      <c r="C408" s="109" t="str">
        <f>IF(SP_SUL!Z431="","*",SP_SUL!Z431)</f>
        <v>*</v>
      </c>
      <c r="D408" s="110" t="str">
        <f>IF(SP_SUL!S431="","*",SP_SUL!S431)</f>
        <v>-</v>
      </c>
      <c r="E408" s="110" t="str">
        <f>IF(SP_SUL!T431="","*",SP_SUL!T431)</f>
        <v>-</v>
      </c>
      <c r="F408" s="110" t="str">
        <f>IF(SP_SUL!B431="","*",SP_SUL!B431)</f>
        <v>*</v>
      </c>
      <c r="G408" s="110" t="str">
        <f>IF(SP_SUL!D431="","*",SP_SUL!D431)</f>
        <v>*</v>
      </c>
      <c r="H408" s="110" t="str">
        <f>IF(SP_SUL!F431="","*",SP_SUL!F431)</f>
        <v>*</v>
      </c>
      <c r="I408" s="110" t="str">
        <f>IF(SP_SUL!H431="","*",SP_SUL!H431)</f>
        <v>*</v>
      </c>
      <c r="J408" s="110" t="str">
        <f>IF(SP_SUL!I431="","*",SP_SUL!I431)</f>
        <v>*</v>
      </c>
      <c r="K408" s="110" t="str">
        <f>IF(SP_SUL!M431="","*",SP_SUL!M431)</f>
        <v>-</v>
      </c>
      <c r="L408" s="339" t="str">
        <f>IF(SP_SUL!N431="","*",SP_SUL!N431)</f>
        <v>-</v>
      </c>
      <c r="M408" s="111" t="str">
        <f>IF(SP_SUL!J431="","*",SP_SUL!J431)</f>
        <v>*</v>
      </c>
      <c r="N408" s="270" t="str">
        <f>IF(SP_SUL!K431="","*",SP_SUL!K431)</f>
        <v>*</v>
      </c>
      <c r="O408" s="270" t="str">
        <f>IF(SP_SUL!L431="","*",SP_SUL!L431)</f>
        <v>-</v>
      </c>
      <c r="P408" s="111"/>
      <c r="Q408" s="128" t="str">
        <f>IF(SP_SUL!O431="","*",SP_SUL!O431)</f>
        <v>*</v>
      </c>
      <c r="R408" s="128" t="str">
        <f>IF(SP_SUL!P431="","*",SP_SUL!P431)</f>
        <v>*</v>
      </c>
      <c r="S408" s="110" t="str">
        <f>IF(SP_SUL!Q431="","*",CONCATENATE(SP_SUL!Q431," ",SP_SUL!R431))</f>
        <v>*</v>
      </c>
      <c r="T408" s="110" t="str">
        <f>IF(SP_SUL!V431="","*",SP_SUL!V431)</f>
        <v>*</v>
      </c>
      <c r="U408" s="110" t="str">
        <f>IF(SP_SUL!W431="","*",SP_SUL!W431)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IF(SP_SUL!Y432="","*",SP_SUL!Y432)</f>
        <v>*</v>
      </c>
      <c r="B409" s="109" t="str">
        <f>IF(SP_SUL!X432="","*",SP_SUL!X432)</f>
        <v>*</v>
      </c>
      <c r="C409" s="109" t="str">
        <f>IF(SP_SUL!Z432="","*",SP_SUL!Z432)</f>
        <v>*</v>
      </c>
      <c r="D409" s="110" t="str">
        <f>IF(SP_SUL!S432="","*",SP_SUL!S432)</f>
        <v>-</v>
      </c>
      <c r="E409" s="110" t="str">
        <f>IF(SP_SUL!T432="","*",SP_SUL!T432)</f>
        <v>-</v>
      </c>
      <c r="F409" s="110" t="str">
        <f>IF(SP_SUL!B432="","*",SP_SUL!B432)</f>
        <v>*</v>
      </c>
      <c r="G409" s="110" t="str">
        <f>IF(SP_SUL!D432="","*",SP_SUL!D432)</f>
        <v>*</v>
      </c>
      <c r="H409" s="110" t="str">
        <f>IF(SP_SUL!F432="","*",SP_SUL!F432)</f>
        <v>*</v>
      </c>
      <c r="I409" s="110" t="str">
        <f>IF(SP_SUL!H432="","*",SP_SUL!H432)</f>
        <v>*</v>
      </c>
      <c r="J409" s="110" t="str">
        <f>IF(SP_SUL!I432="","*",SP_SUL!I432)</f>
        <v>*</v>
      </c>
      <c r="K409" s="110" t="str">
        <f>IF(SP_SUL!M432="","*",SP_SUL!M432)</f>
        <v>-</v>
      </c>
      <c r="L409" s="339" t="str">
        <f>IF(SP_SUL!N432="","*",SP_SUL!N432)</f>
        <v>-</v>
      </c>
      <c r="M409" s="111" t="str">
        <f>IF(SP_SUL!J432="","*",SP_SUL!J432)</f>
        <v>*</v>
      </c>
      <c r="N409" s="270" t="str">
        <f>IF(SP_SUL!K432="","*",SP_SUL!K432)</f>
        <v>*</v>
      </c>
      <c r="O409" s="270" t="str">
        <f>IF(SP_SUL!L432="","*",SP_SUL!L432)</f>
        <v>-</v>
      </c>
      <c r="P409" s="111"/>
      <c r="Q409" s="128" t="str">
        <f>IF(SP_SUL!O432="","*",SP_SUL!O432)</f>
        <v>*</v>
      </c>
      <c r="R409" s="128" t="str">
        <f>IF(SP_SUL!P432="","*",SP_SUL!P432)</f>
        <v>*</v>
      </c>
      <c r="S409" s="110" t="str">
        <f>IF(SP_SUL!Q432="","*",CONCATENATE(SP_SUL!Q432," ",SP_SUL!R432))</f>
        <v>*</v>
      </c>
      <c r="T409" s="110" t="str">
        <f>IF(SP_SUL!V432="","*",SP_SUL!V432)</f>
        <v>*</v>
      </c>
      <c r="U409" s="110" t="str">
        <f>IF(SP_SUL!W432="","*",SP_SUL!W432)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IF(SP_SUL!Y433="","*",SP_SUL!Y433)</f>
        <v>*</v>
      </c>
      <c r="B410" s="109" t="str">
        <f>IF(SP_SUL!X433="","*",SP_SUL!X433)</f>
        <v>*</v>
      </c>
      <c r="C410" s="109" t="str">
        <f>IF(SP_SUL!Z433="","*",SP_SUL!Z433)</f>
        <v>*</v>
      </c>
      <c r="D410" s="110" t="str">
        <f>IF(SP_SUL!S433="","*",SP_SUL!S433)</f>
        <v>-</v>
      </c>
      <c r="E410" s="110" t="str">
        <f>IF(SP_SUL!T433="","*",SP_SUL!T433)</f>
        <v>-</v>
      </c>
      <c r="F410" s="110" t="str">
        <f>IF(SP_SUL!B433="","*",SP_SUL!B433)</f>
        <v>*</v>
      </c>
      <c r="G410" s="110" t="str">
        <f>IF(SP_SUL!D433="","*",SP_SUL!D433)</f>
        <v>*</v>
      </c>
      <c r="H410" s="110" t="str">
        <f>IF(SP_SUL!F433="","*",SP_SUL!F433)</f>
        <v>*</v>
      </c>
      <c r="I410" s="110" t="str">
        <f>IF(SP_SUL!H433="","*",SP_SUL!H433)</f>
        <v>*</v>
      </c>
      <c r="J410" s="110" t="str">
        <f>IF(SP_SUL!I433="","*",SP_SUL!I433)</f>
        <v>*</v>
      </c>
      <c r="K410" s="110" t="str">
        <f>IF(SP_SUL!M433="","*",SP_SUL!M433)</f>
        <v>-</v>
      </c>
      <c r="L410" s="339" t="str">
        <f>IF(SP_SUL!N433="","*",SP_SUL!N433)</f>
        <v>-</v>
      </c>
      <c r="M410" s="111" t="str">
        <f>IF(SP_SUL!J433="","*",SP_SUL!J433)</f>
        <v>*</v>
      </c>
      <c r="N410" s="270" t="str">
        <f>IF(SP_SUL!K433="","*",SP_SUL!K433)</f>
        <v>*</v>
      </c>
      <c r="O410" s="270" t="str">
        <f>IF(SP_SUL!L433="","*",SP_SUL!L433)</f>
        <v>-</v>
      </c>
      <c r="P410" s="111"/>
      <c r="Q410" s="128" t="str">
        <f>IF(SP_SUL!O433="","*",SP_SUL!O433)</f>
        <v>*</v>
      </c>
      <c r="R410" s="128" t="str">
        <f>IF(SP_SUL!P433="","*",SP_SUL!P433)</f>
        <v>*</v>
      </c>
      <c r="S410" s="110" t="str">
        <f>IF(SP_SUL!Q433="","*",CONCATENATE(SP_SUL!Q433," ",SP_SUL!R433))</f>
        <v>*</v>
      </c>
      <c r="T410" s="110" t="str">
        <f>IF(SP_SUL!V433="","*",SP_SUL!V433)</f>
        <v>*</v>
      </c>
      <c r="U410" s="110" t="str">
        <f>IF(SP_SUL!W433="","*",SP_SUL!W433)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IF(SP_SUL!Y434="","*",SP_SUL!Y434)</f>
        <v>*</v>
      </c>
      <c r="B411" s="109" t="str">
        <f>IF(SP_SUL!X434="","*",SP_SUL!X434)</f>
        <v>*</v>
      </c>
      <c r="C411" s="109" t="str">
        <f>IF(SP_SUL!Z434="","*",SP_SUL!Z434)</f>
        <v>*</v>
      </c>
      <c r="D411" s="110" t="str">
        <f>IF(SP_SUL!S434="","*",SP_SUL!S434)</f>
        <v>-</v>
      </c>
      <c r="E411" s="110" t="str">
        <f>IF(SP_SUL!T434="","*",SP_SUL!T434)</f>
        <v>-</v>
      </c>
      <c r="F411" s="110" t="str">
        <f>IF(SP_SUL!B434="","*",SP_SUL!B434)</f>
        <v>*</v>
      </c>
      <c r="G411" s="110" t="str">
        <f>IF(SP_SUL!D434="","*",SP_SUL!D434)</f>
        <v>*</v>
      </c>
      <c r="H411" s="110" t="str">
        <f>IF(SP_SUL!F434="","*",SP_SUL!F434)</f>
        <v>*</v>
      </c>
      <c r="I411" s="110" t="str">
        <f>IF(SP_SUL!H434="","*",SP_SUL!H434)</f>
        <v>*</v>
      </c>
      <c r="J411" s="110" t="str">
        <f>IF(SP_SUL!I434="","*",SP_SUL!I434)</f>
        <v>*</v>
      </c>
      <c r="K411" s="110" t="str">
        <f>IF(SP_SUL!M434="","*",SP_SUL!M434)</f>
        <v>-</v>
      </c>
      <c r="L411" s="339" t="str">
        <f>IF(SP_SUL!N434="","*",SP_SUL!N434)</f>
        <v>-</v>
      </c>
      <c r="M411" s="111" t="str">
        <f>IF(SP_SUL!J434="","*",SP_SUL!J434)</f>
        <v>*</v>
      </c>
      <c r="N411" s="270" t="str">
        <f>IF(SP_SUL!K434="","*",SP_SUL!K434)</f>
        <v>*</v>
      </c>
      <c r="O411" s="270" t="str">
        <f>IF(SP_SUL!L434="","*",SP_SUL!L434)</f>
        <v>-</v>
      </c>
      <c r="P411" s="111"/>
      <c r="Q411" s="128" t="str">
        <f>IF(SP_SUL!O434="","*",SP_SUL!O434)</f>
        <v>*</v>
      </c>
      <c r="R411" s="128" t="str">
        <f>IF(SP_SUL!P434="","*",SP_SUL!P434)</f>
        <v>*</v>
      </c>
      <c r="S411" s="110" t="str">
        <f>IF(SP_SUL!Q434="","*",CONCATENATE(SP_SUL!Q434," ",SP_SUL!R434))</f>
        <v>*</v>
      </c>
      <c r="T411" s="110" t="str">
        <f>IF(SP_SUL!V434="","*",SP_SUL!V434)</f>
        <v>*</v>
      </c>
      <c r="U411" s="110" t="str">
        <f>IF(SP_SUL!W434="","*",SP_SUL!W434)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IF(SP_SUL!Y435="","*",SP_SUL!Y435)</f>
        <v>*</v>
      </c>
      <c r="B412" s="109" t="str">
        <f>IF(SP_SUL!X435="","*",SP_SUL!X435)</f>
        <v>*</v>
      </c>
      <c r="C412" s="109" t="str">
        <f>IF(SP_SUL!Z435="","*",SP_SUL!Z435)</f>
        <v>*</v>
      </c>
      <c r="D412" s="110" t="str">
        <f>IF(SP_SUL!S435="","*",SP_SUL!S435)</f>
        <v>-</v>
      </c>
      <c r="E412" s="110" t="str">
        <f>IF(SP_SUL!T435="","*",SP_SUL!T435)</f>
        <v>-</v>
      </c>
      <c r="F412" s="110" t="str">
        <f>IF(SP_SUL!B435="","*",SP_SUL!B435)</f>
        <v>*</v>
      </c>
      <c r="G412" s="110" t="str">
        <f>IF(SP_SUL!D435="","*",SP_SUL!D435)</f>
        <v>*</v>
      </c>
      <c r="H412" s="110" t="str">
        <f>IF(SP_SUL!F435="","*",SP_SUL!F435)</f>
        <v>*</v>
      </c>
      <c r="I412" s="110" t="str">
        <f>IF(SP_SUL!H435="","*",SP_SUL!H435)</f>
        <v>*</v>
      </c>
      <c r="J412" s="110" t="str">
        <f>IF(SP_SUL!I435="","*",SP_SUL!I435)</f>
        <v>*</v>
      </c>
      <c r="K412" s="110" t="str">
        <f>IF(SP_SUL!M435="","*",SP_SUL!M435)</f>
        <v>-</v>
      </c>
      <c r="L412" s="339" t="str">
        <f>IF(SP_SUL!N435="","*",SP_SUL!N435)</f>
        <v>-</v>
      </c>
      <c r="M412" s="111" t="str">
        <f>IF(SP_SUL!J435="","*",SP_SUL!J435)</f>
        <v>*</v>
      </c>
      <c r="N412" s="270" t="str">
        <f>IF(SP_SUL!K435="","*",SP_SUL!K435)</f>
        <v>*</v>
      </c>
      <c r="O412" s="270" t="str">
        <f>IF(SP_SUL!L435="","*",SP_SUL!L435)</f>
        <v>-</v>
      </c>
      <c r="P412" s="111"/>
      <c r="Q412" s="128" t="str">
        <f>IF(SP_SUL!O435="","*",SP_SUL!O435)</f>
        <v>*</v>
      </c>
      <c r="R412" s="128" t="str">
        <f>IF(SP_SUL!P435="","*",SP_SUL!P435)</f>
        <v>*</v>
      </c>
      <c r="S412" s="110" t="str">
        <f>IF(SP_SUL!Q435="","*",CONCATENATE(SP_SUL!Q435," ",SP_SUL!R435))</f>
        <v>*</v>
      </c>
      <c r="T412" s="110" t="str">
        <f>IF(SP_SUL!V435="","*",SP_SUL!V435)</f>
        <v>*</v>
      </c>
      <c r="U412" s="110" t="str">
        <f>IF(SP_SUL!W435="","*",SP_SUL!W435)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IF(SP_SUL!Y436="","*",SP_SUL!Y436)</f>
        <v>*</v>
      </c>
      <c r="B413" s="109" t="str">
        <f>IF(SP_SUL!X436="","*",SP_SUL!X436)</f>
        <v>*</v>
      </c>
      <c r="C413" s="109" t="str">
        <f>IF(SP_SUL!Z436="","*",SP_SUL!Z436)</f>
        <v>*</v>
      </c>
      <c r="D413" s="110" t="str">
        <f>IF(SP_SUL!S436="","*",SP_SUL!S436)</f>
        <v>-</v>
      </c>
      <c r="E413" s="110" t="str">
        <f>IF(SP_SUL!T436="","*",SP_SUL!T436)</f>
        <v>-</v>
      </c>
      <c r="F413" s="110" t="str">
        <f>IF(SP_SUL!B436="","*",SP_SUL!B436)</f>
        <v>*</v>
      </c>
      <c r="G413" s="110" t="str">
        <f>IF(SP_SUL!D436="","*",SP_SUL!D436)</f>
        <v>*</v>
      </c>
      <c r="H413" s="110" t="str">
        <f>IF(SP_SUL!F436="","*",SP_SUL!F436)</f>
        <v>*</v>
      </c>
      <c r="I413" s="110" t="str">
        <f>IF(SP_SUL!H436="","*",SP_SUL!H436)</f>
        <v>*</v>
      </c>
      <c r="J413" s="110" t="str">
        <f>IF(SP_SUL!I436="","*",SP_SUL!I436)</f>
        <v>*</v>
      </c>
      <c r="K413" s="110" t="str">
        <f>IF(SP_SUL!M436="","*",SP_SUL!M436)</f>
        <v>-</v>
      </c>
      <c r="L413" s="339" t="str">
        <f>IF(SP_SUL!N436="","*",SP_SUL!N436)</f>
        <v>-</v>
      </c>
      <c r="M413" s="111" t="str">
        <f>IF(SP_SUL!J436="","*",SP_SUL!J436)</f>
        <v>*</v>
      </c>
      <c r="N413" s="270" t="str">
        <f>IF(SP_SUL!K436="","*",SP_SUL!K436)</f>
        <v>*</v>
      </c>
      <c r="O413" s="270" t="str">
        <f>IF(SP_SUL!L436="","*",SP_SUL!L436)</f>
        <v>-</v>
      </c>
      <c r="P413" s="111"/>
      <c r="Q413" s="128" t="str">
        <f>IF(SP_SUL!O436="","*",SP_SUL!O436)</f>
        <v>*</v>
      </c>
      <c r="R413" s="128" t="str">
        <f>IF(SP_SUL!P436="","*",SP_SUL!P436)</f>
        <v>*</v>
      </c>
      <c r="S413" s="110" t="str">
        <f>IF(SP_SUL!Q436="","*",CONCATENATE(SP_SUL!Q436," ",SP_SUL!R436))</f>
        <v>*</v>
      </c>
      <c r="T413" s="110" t="str">
        <f>IF(SP_SUL!V436="","*",SP_SUL!V436)</f>
        <v>*</v>
      </c>
      <c r="U413" s="110" t="str">
        <f>IF(SP_SUL!W436="","*",SP_SUL!W436)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IF(SP_SUL!Y437="","*",SP_SUL!Y437)</f>
        <v>*</v>
      </c>
      <c r="B414" s="109" t="str">
        <f>IF(SP_SUL!X437="","*",SP_SUL!X437)</f>
        <v>*</v>
      </c>
      <c r="C414" s="109" t="str">
        <f>IF(SP_SUL!Z437="","*",SP_SUL!Z437)</f>
        <v>*</v>
      </c>
      <c r="D414" s="110" t="str">
        <f>IF(SP_SUL!S437="","*",SP_SUL!S437)</f>
        <v>-</v>
      </c>
      <c r="E414" s="110" t="str">
        <f>IF(SP_SUL!T437="","*",SP_SUL!T437)</f>
        <v>-</v>
      </c>
      <c r="F414" s="110" t="str">
        <f>IF(SP_SUL!B437="","*",SP_SUL!B437)</f>
        <v>*</v>
      </c>
      <c r="G414" s="110" t="str">
        <f>IF(SP_SUL!D437="","*",SP_SUL!D437)</f>
        <v>*</v>
      </c>
      <c r="H414" s="110" t="str">
        <f>IF(SP_SUL!F437="","*",SP_SUL!F437)</f>
        <v>*</v>
      </c>
      <c r="I414" s="110" t="str">
        <f>IF(SP_SUL!H437="","*",SP_SUL!H437)</f>
        <v>*</v>
      </c>
      <c r="J414" s="110" t="str">
        <f>IF(SP_SUL!I437="","*",SP_SUL!I437)</f>
        <v>*</v>
      </c>
      <c r="K414" s="110" t="str">
        <f>IF(SP_SUL!M437="","*",SP_SUL!M437)</f>
        <v>-</v>
      </c>
      <c r="L414" s="339" t="str">
        <f>IF(SP_SUL!N437="","*",SP_SUL!N437)</f>
        <v>-</v>
      </c>
      <c r="M414" s="111" t="str">
        <f>IF(SP_SUL!J437="","*",SP_SUL!J437)</f>
        <v>*</v>
      </c>
      <c r="N414" s="270" t="str">
        <f>IF(SP_SUL!K437="","*",SP_SUL!K437)</f>
        <v>*</v>
      </c>
      <c r="O414" s="270" t="str">
        <f>IF(SP_SUL!L437="","*",SP_SUL!L437)</f>
        <v>-</v>
      </c>
      <c r="P414" s="111"/>
      <c r="Q414" s="128" t="str">
        <f>IF(SP_SUL!O437="","*",SP_SUL!O437)</f>
        <v>*</v>
      </c>
      <c r="R414" s="128" t="str">
        <f>IF(SP_SUL!P437="","*",SP_SUL!P437)</f>
        <v>*</v>
      </c>
      <c r="S414" s="110" t="str">
        <f>IF(SP_SUL!Q437="","*",CONCATENATE(SP_SUL!Q437," ",SP_SUL!R437))</f>
        <v>*</v>
      </c>
      <c r="T414" s="110" t="str">
        <f>IF(SP_SUL!V437="","*",SP_SUL!V437)</f>
        <v>*</v>
      </c>
      <c r="U414" s="110" t="str">
        <f>IF(SP_SUL!W437="","*",SP_SUL!W437)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IF(SP_SUL!Y438="","*",SP_SUL!Y438)</f>
        <v>*</v>
      </c>
      <c r="B415" s="109" t="str">
        <f>IF(SP_SUL!X438="","*",SP_SUL!X438)</f>
        <v>*</v>
      </c>
      <c r="C415" s="109" t="str">
        <f>IF(SP_SUL!Z438="","*",SP_SUL!Z438)</f>
        <v>*</v>
      </c>
      <c r="D415" s="110" t="str">
        <f>IF(SP_SUL!S438="","*",SP_SUL!S438)</f>
        <v>-</v>
      </c>
      <c r="E415" s="110" t="str">
        <f>IF(SP_SUL!T438="","*",SP_SUL!T438)</f>
        <v>-</v>
      </c>
      <c r="F415" s="110" t="str">
        <f>IF(SP_SUL!B438="","*",SP_SUL!B438)</f>
        <v>*</v>
      </c>
      <c r="G415" s="110" t="str">
        <f>IF(SP_SUL!D438="","*",SP_SUL!D438)</f>
        <v>*</v>
      </c>
      <c r="H415" s="110" t="str">
        <f>IF(SP_SUL!F438="","*",SP_SUL!F438)</f>
        <v>*</v>
      </c>
      <c r="I415" s="110" t="str">
        <f>IF(SP_SUL!H438="","*",SP_SUL!H438)</f>
        <v>*</v>
      </c>
      <c r="J415" s="110" t="str">
        <f>IF(SP_SUL!I438="","*",SP_SUL!I438)</f>
        <v>*</v>
      </c>
      <c r="K415" s="110" t="str">
        <f>IF(SP_SUL!M438="","*",SP_SUL!M438)</f>
        <v>-</v>
      </c>
      <c r="L415" s="339" t="str">
        <f>IF(SP_SUL!N438="","*",SP_SUL!N438)</f>
        <v>-</v>
      </c>
      <c r="M415" s="111" t="str">
        <f>IF(SP_SUL!J438="","*",SP_SUL!J438)</f>
        <v>*</v>
      </c>
      <c r="N415" s="270" t="str">
        <f>IF(SP_SUL!K438="","*",SP_SUL!K438)</f>
        <v>*</v>
      </c>
      <c r="O415" s="270" t="str">
        <f>IF(SP_SUL!L438="","*",SP_SUL!L438)</f>
        <v>-</v>
      </c>
      <c r="P415" s="111"/>
      <c r="Q415" s="128" t="str">
        <f>IF(SP_SUL!O438="","*",SP_SUL!O438)</f>
        <v>*</v>
      </c>
      <c r="R415" s="128" t="str">
        <f>IF(SP_SUL!P438="","*",SP_SUL!P438)</f>
        <v>*</v>
      </c>
      <c r="S415" s="110" t="str">
        <f>IF(SP_SUL!Q438="","*",CONCATENATE(SP_SUL!Q438," ",SP_SUL!R438))</f>
        <v>*</v>
      </c>
      <c r="T415" s="110" t="str">
        <f>IF(SP_SUL!V438="","*",SP_SUL!V438)</f>
        <v>*</v>
      </c>
      <c r="U415" s="110" t="str">
        <f>IF(SP_SUL!W438="","*",SP_SUL!W438)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IF(SP_SUL!Y439="","*",SP_SUL!Y439)</f>
        <v>*</v>
      </c>
      <c r="B416" s="109" t="str">
        <f>IF(SP_SUL!X439="","*",SP_SUL!X439)</f>
        <v>*</v>
      </c>
      <c r="C416" s="109" t="str">
        <f>IF(SP_SUL!Z439="","*",SP_SUL!Z439)</f>
        <v>*</v>
      </c>
      <c r="D416" s="110" t="str">
        <f>IF(SP_SUL!S439="","*",SP_SUL!S439)</f>
        <v>-</v>
      </c>
      <c r="E416" s="110" t="str">
        <f>IF(SP_SUL!T439="","*",SP_SUL!T439)</f>
        <v>-</v>
      </c>
      <c r="F416" s="110" t="str">
        <f>IF(SP_SUL!B439="","*",SP_SUL!B439)</f>
        <v>*</v>
      </c>
      <c r="G416" s="110" t="str">
        <f>IF(SP_SUL!D439="","*",SP_SUL!D439)</f>
        <v>*</v>
      </c>
      <c r="H416" s="110" t="str">
        <f>IF(SP_SUL!F439="","*",SP_SUL!F439)</f>
        <v>*</v>
      </c>
      <c r="I416" s="110" t="str">
        <f>IF(SP_SUL!H439="","*",SP_SUL!H439)</f>
        <v>*</v>
      </c>
      <c r="J416" s="110" t="str">
        <f>IF(SP_SUL!I439="","*",SP_SUL!I439)</f>
        <v>*</v>
      </c>
      <c r="K416" s="110" t="str">
        <f>IF(SP_SUL!M439="","*",SP_SUL!M439)</f>
        <v>-</v>
      </c>
      <c r="L416" s="339" t="str">
        <f>IF(SP_SUL!N439="","*",SP_SUL!N439)</f>
        <v>-</v>
      </c>
      <c r="M416" s="111" t="str">
        <f>IF(SP_SUL!J439="","*",SP_SUL!J439)</f>
        <v>*</v>
      </c>
      <c r="N416" s="270" t="str">
        <f>IF(SP_SUL!K439="","*",SP_SUL!K439)</f>
        <v>*</v>
      </c>
      <c r="O416" s="270" t="str">
        <f>IF(SP_SUL!L439="","*",SP_SUL!L439)</f>
        <v>-</v>
      </c>
      <c r="P416" s="111"/>
      <c r="Q416" s="128" t="str">
        <f>IF(SP_SUL!O439="","*",SP_SUL!O439)</f>
        <v>*</v>
      </c>
      <c r="R416" s="128" t="str">
        <f>IF(SP_SUL!P439="","*",SP_SUL!P439)</f>
        <v>*</v>
      </c>
      <c r="S416" s="110" t="str">
        <f>IF(SP_SUL!Q439="","*",CONCATENATE(SP_SUL!Q439," ",SP_SUL!R439))</f>
        <v>*</v>
      </c>
      <c r="T416" s="110" t="str">
        <f>IF(SP_SUL!V439="","*",SP_SUL!V439)</f>
        <v>*</v>
      </c>
      <c r="U416" s="110" t="str">
        <f>IF(SP_SUL!W439="","*",SP_SUL!W439)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IF(SP_SUL!Y440="","*",SP_SUL!Y440)</f>
        <v>*</v>
      </c>
      <c r="B417" s="109" t="str">
        <f>IF(SP_SUL!X440="","*",SP_SUL!X440)</f>
        <v>*</v>
      </c>
      <c r="C417" s="109" t="str">
        <f>IF(SP_SUL!Z440="","*",SP_SUL!Z440)</f>
        <v>*</v>
      </c>
      <c r="D417" s="110" t="str">
        <f>IF(SP_SUL!S440="","*",SP_SUL!S440)</f>
        <v>-</v>
      </c>
      <c r="E417" s="110" t="str">
        <f>IF(SP_SUL!T440="","*",SP_SUL!T440)</f>
        <v>-</v>
      </c>
      <c r="F417" s="110" t="str">
        <f>IF(SP_SUL!B440="","*",SP_SUL!B440)</f>
        <v>*</v>
      </c>
      <c r="G417" s="110" t="str">
        <f>IF(SP_SUL!D440="","*",SP_SUL!D440)</f>
        <v>*</v>
      </c>
      <c r="H417" s="110" t="str">
        <f>IF(SP_SUL!F440="","*",SP_SUL!F440)</f>
        <v>*</v>
      </c>
      <c r="I417" s="110" t="str">
        <f>IF(SP_SUL!H440="","*",SP_SUL!H440)</f>
        <v>*</v>
      </c>
      <c r="J417" s="110" t="str">
        <f>IF(SP_SUL!I440="","*",SP_SUL!I440)</f>
        <v>*</v>
      </c>
      <c r="K417" s="110" t="str">
        <f>IF(SP_SUL!M440="","*",SP_SUL!M440)</f>
        <v>-</v>
      </c>
      <c r="L417" s="339" t="str">
        <f>IF(SP_SUL!N440="","*",SP_SUL!N440)</f>
        <v>-</v>
      </c>
      <c r="M417" s="111" t="str">
        <f>IF(SP_SUL!J440="","*",SP_SUL!J440)</f>
        <v>*</v>
      </c>
      <c r="N417" s="270" t="str">
        <f>IF(SP_SUL!K440="","*",SP_SUL!K440)</f>
        <v>*</v>
      </c>
      <c r="O417" s="270" t="str">
        <f>IF(SP_SUL!L440="","*",SP_SUL!L440)</f>
        <v>-</v>
      </c>
      <c r="P417" s="111"/>
      <c r="Q417" s="128" t="str">
        <f>IF(SP_SUL!O440="","*",SP_SUL!O440)</f>
        <v>*</v>
      </c>
      <c r="R417" s="128" t="str">
        <f>IF(SP_SUL!P440="","*",SP_SUL!P440)</f>
        <v>*</v>
      </c>
      <c r="S417" s="110" t="str">
        <f>IF(SP_SUL!Q440="","*",CONCATENATE(SP_SUL!Q440," ",SP_SUL!R440))</f>
        <v>*</v>
      </c>
      <c r="T417" s="110" t="str">
        <f>IF(SP_SUL!V440="","*",SP_SUL!V440)</f>
        <v>*</v>
      </c>
      <c r="U417" s="110" t="str">
        <f>IF(SP_SUL!W440="","*",SP_SUL!W440)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IF(SP_SUL!Y441="","*",SP_SUL!Y441)</f>
        <v>*</v>
      </c>
      <c r="B418" s="109" t="str">
        <f>IF(SP_SUL!X441="","*",SP_SUL!X441)</f>
        <v>*</v>
      </c>
      <c r="C418" s="109" t="str">
        <f>IF(SP_SUL!Z441="","*",SP_SUL!Z441)</f>
        <v>*</v>
      </c>
      <c r="D418" s="110" t="str">
        <f>IF(SP_SUL!S441="","*",SP_SUL!S441)</f>
        <v>-</v>
      </c>
      <c r="E418" s="110" t="str">
        <f>IF(SP_SUL!T441="","*",SP_SUL!T441)</f>
        <v>-</v>
      </c>
      <c r="F418" s="110" t="str">
        <f>IF(SP_SUL!B441="","*",SP_SUL!B441)</f>
        <v>*</v>
      </c>
      <c r="G418" s="110" t="str">
        <f>IF(SP_SUL!D441="","*",SP_SUL!D441)</f>
        <v>*</v>
      </c>
      <c r="H418" s="110" t="str">
        <f>IF(SP_SUL!F441="","*",SP_SUL!F441)</f>
        <v>*</v>
      </c>
      <c r="I418" s="110" t="str">
        <f>IF(SP_SUL!H441="","*",SP_SUL!H441)</f>
        <v>*</v>
      </c>
      <c r="J418" s="110" t="str">
        <f>IF(SP_SUL!I441="","*",SP_SUL!I441)</f>
        <v>*</v>
      </c>
      <c r="K418" s="110" t="str">
        <f>IF(SP_SUL!M441="","*",SP_SUL!M441)</f>
        <v>-</v>
      </c>
      <c r="L418" s="339" t="str">
        <f>IF(SP_SUL!N441="","*",SP_SUL!N441)</f>
        <v>-</v>
      </c>
      <c r="M418" s="111" t="str">
        <f>IF(SP_SUL!J441="","*",SP_SUL!J441)</f>
        <v>*</v>
      </c>
      <c r="N418" s="270" t="str">
        <f>IF(SP_SUL!K441="","*",SP_SUL!K441)</f>
        <v>*</v>
      </c>
      <c r="O418" s="270" t="str">
        <f>IF(SP_SUL!L441="","*",SP_SUL!L441)</f>
        <v>-</v>
      </c>
      <c r="P418" s="111"/>
      <c r="Q418" s="128" t="str">
        <f>IF(SP_SUL!O441="","*",SP_SUL!O441)</f>
        <v>*</v>
      </c>
      <c r="R418" s="128" t="str">
        <f>IF(SP_SUL!P441="","*",SP_SUL!P441)</f>
        <v>*</v>
      </c>
      <c r="S418" s="110" t="str">
        <f>IF(SP_SUL!Q441="","*",CONCATENATE(SP_SUL!Q441," ",SP_SUL!R441))</f>
        <v>*</v>
      </c>
      <c r="T418" s="110" t="str">
        <f>IF(SP_SUL!V441="","*",SP_SUL!V441)</f>
        <v>*</v>
      </c>
      <c r="U418" s="110" t="str">
        <f>IF(SP_SUL!W441="","*",SP_SUL!W441)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IF(SP_SUL!Y442="","*",SP_SUL!Y442)</f>
        <v>*</v>
      </c>
      <c r="B419" s="109" t="str">
        <f>IF(SP_SUL!X442="","*",SP_SUL!X442)</f>
        <v>*</v>
      </c>
      <c r="C419" s="109" t="str">
        <f>IF(SP_SUL!Z442="","*",SP_SUL!Z442)</f>
        <v>*</v>
      </c>
      <c r="D419" s="110" t="str">
        <f>IF(SP_SUL!S442="","*",SP_SUL!S442)</f>
        <v>-</v>
      </c>
      <c r="E419" s="110" t="str">
        <f>IF(SP_SUL!T442="","*",SP_SUL!T442)</f>
        <v>-</v>
      </c>
      <c r="F419" s="110" t="str">
        <f>IF(SP_SUL!B442="","*",SP_SUL!B442)</f>
        <v>*</v>
      </c>
      <c r="G419" s="110" t="str">
        <f>IF(SP_SUL!D442="","*",SP_SUL!D442)</f>
        <v>*</v>
      </c>
      <c r="H419" s="110" t="str">
        <f>IF(SP_SUL!F442="","*",SP_SUL!F442)</f>
        <v>*</v>
      </c>
      <c r="I419" s="110" t="str">
        <f>IF(SP_SUL!H442="","*",SP_SUL!H442)</f>
        <v>*</v>
      </c>
      <c r="J419" s="110" t="str">
        <f>IF(SP_SUL!I442="","*",SP_SUL!I442)</f>
        <v>*</v>
      </c>
      <c r="K419" s="110" t="str">
        <f>IF(SP_SUL!M442="","*",SP_SUL!M442)</f>
        <v>-</v>
      </c>
      <c r="L419" s="339" t="str">
        <f>IF(SP_SUL!N442="","*",SP_SUL!N442)</f>
        <v>-</v>
      </c>
      <c r="M419" s="111" t="str">
        <f>IF(SP_SUL!J442="","*",SP_SUL!J442)</f>
        <v>*</v>
      </c>
      <c r="N419" s="270" t="str">
        <f>IF(SP_SUL!K442="","*",SP_SUL!K442)</f>
        <v>*</v>
      </c>
      <c r="O419" s="270" t="str">
        <f>IF(SP_SUL!L442="","*",SP_SUL!L442)</f>
        <v>-</v>
      </c>
      <c r="P419" s="111"/>
      <c r="Q419" s="128" t="str">
        <f>IF(SP_SUL!O442="","*",SP_SUL!O442)</f>
        <v>*</v>
      </c>
      <c r="R419" s="128" t="str">
        <f>IF(SP_SUL!P442="","*",SP_SUL!P442)</f>
        <v>*</v>
      </c>
      <c r="S419" s="110" t="str">
        <f>IF(SP_SUL!Q442="","*",CONCATENATE(SP_SUL!Q442," ",SP_SUL!R442))</f>
        <v>*</v>
      </c>
      <c r="T419" s="110" t="str">
        <f>IF(SP_SUL!V442="","*",SP_SUL!V442)</f>
        <v>*</v>
      </c>
      <c r="U419" s="110" t="str">
        <f>IF(SP_SUL!W442="","*",SP_SUL!W442)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IF(SP_SUL!Y443="","*",SP_SUL!Y443)</f>
        <v>*</v>
      </c>
      <c r="B420" s="109" t="str">
        <f>IF(SP_SUL!X443="","*",SP_SUL!X443)</f>
        <v>*</v>
      </c>
      <c r="C420" s="109" t="str">
        <f>IF(SP_SUL!Z443="","*",SP_SUL!Z443)</f>
        <v>*</v>
      </c>
      <c r="D420" s="110" t="str">
        <f>IF(SP_SUL!S443="","*",SP_SUL!S443)</f>
        <v>-</v>
      </c>
      <c r="E420" s="110" t="str">
        <f>IF(SP_SUL!T443="","*",SP_SUL!T443)</f>
        <v>-</v>
      </c>
      <c r="F420" s="110" t="str">
        <f>IF(SP_SUL!B443="","*",SP_SUL!B443)</f>
        <v>*</v>
      </c>
      <c r="G420" s="110" t="str">
        <f>IF(SP_SUL!D443="","*",SP_SUL!D443)</f>
        <v>*</v>
      </c>
      <c r="H420" s="110" t="str">
        <f>IF(SP_SUL!F443="","*",SP_SUL!F443)</f>
        <v>*</v>
      </c>
      <c r="I420" s="110" t="str">
        <f>IF(SP_SUL!H443="","*",SP_SUL!H443)</f>
        <v>*</v>
      </c>
      <c r="J420" s="110" t="str">
        <f>IF(SP_SUL!I443="","*",SP_SUL!I443)</f>
        <v>*</v>
      </c>
      <c r="K420" s="110" t="str">
        <f>IF(SP_SUL!M443="","*",SP_SUL!M443)</f>
        <v>-</v>
      </c>
      <c r="L420" s="339" t="str">
        <f>IF(SP_SUL!N443="","*",SP_SUL!N443)</f>
        <v>-</v>
      </c>
      <c r="M420" s="111" t="str">
        <f>IF(SP_SUL!J443="","*",SP_SUL!J443)</f>
        <v>*</v>
      </c>
      <c r="N420" s="270" t="str">
        <f>IF(SP_SUL!K443="","*",SP_SUL!K443)</f>
        <v>*</v>
      </c>
      <c r="O420" s="270" t="str">
        <f>IF(SP_SUL!L443="","*",SP_SUL!L443)</f>
        <v>-</v>
      </c>
      <c r="P420" s="111"/>
      <c r="Q420" s="128" t="str">
        <f>IF(SP_SUL!O443="","*",SP_SUL!O443)</f>
        <v>*</v>
      </c>
      <c r="R420" s="128" t="str">
        <f>IF(SP_SUL!P443="","*",SP_SUL!P443)</f>
        <v>*</v>
      </c>
      <c r="S420" s="110" t="str">
        <f>IF(SP_SUL!Q443="","*",CONCATENATE(SP_SUL!Q443," ",SP_SUL!R443))</f>
        <v>*</v>
      </c>
      <c r="T420" s="110" t="str">
        <f>IF(SP_SUL!V443="","*",SP_SUL!V443)</f>
        <v>*</v>
      </c>
      <c r="U420" s="110" t="str">
        <f>IF(SP_SUL!W443="","*",SP_SUL!W443)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IF(SP_SUL!Y444="","*",SP_SUL!Y444)</f>
        <v>*</v>
      </c>
      <c r="B421" s="109" t="str">
        <f>IF(SP_SUL!X444="","*",SP_SUL!X444)</f>
        <v>*</v>
      </c>
      <c r="C421" s="109" t="str">
        <f>IF(SP_SUL!Z444="","*",SP_SUL!Z444)</f>
        <v>*</v>
      </c>
      <c r="D421" s="110" t="str">
        <f>IF(SP_SUL!S444="","*",SP_SUL!S444)</f>
        <v>-</v>
      </c>
      <c r="E421" s="110" t="str">
        <f>IF(SP_SUL!T444="","*",SP_SUL!T444)</f>
        <v>-</v>
      </c>
      <c r="F421" s="110" t="str">
        <f>IF(SP_SUL!B444="","*",SP_SUL!B444)</f>
        <v>*</v>
      </c>
      <c r="G421" s="110" t="str">
        <f>IF(SP_SUL!D444="","*",SP_SUL!D444)</f>
        <v>*</v>
      </c>
      <c r="H421" s="110" t="str">
        <f>IF(SP_SUL!F444="","*",SP_SUL!F444)</f>
        <v>*</v>
      </c>
      <c r="I421" s="110" t="str">
        <f>IF(SP_SUL!H444="","*",SP_SUL!H444)</f>
        <v>*</v>
      </c>
      <c r="J421" s="110" t="str">
        <f>IF(SP_SUL!I444="","*",SP_SUL!I444)</f>
        <v>*</v>
      </c>
      <c r="K421" s="110" t="str">
        <f>IF(SP_SUL!M444="","*",SP_SUL!M444)</f>
        <v>-</v>
      </c>
      <c r="L421" s="339" t="str">
        <f>IF(SP_SUL!N444="","*",SP_SUL!N444)</f>
        <v>-</v>
      </c>
      <c r="M421" s="111" t="str">
        <f>IF(SP_SUL!J444="","*",SP_SUL!J444)</f>
        <v>*</v>
      </c>
      <c r="N421" s="270" t="str">
        <f>IF(SP_SUL!K444="","*",SP_SUL!K444)</f>
        <v>*</v>
      </c>
      <c r="O421" s="270" t="str">
        <f>IF(SP_SUL!L444="","*",SP_SUL!L444)</f>
        <v>-</v>
      </c>
      <c r="P421" s="111"/>
      <c r="Q421" s="128" t="str">
        <f>IF(SP_SUL!O444="","*",SP_SUL!O444)</f>
        <v>*</v>
      </c>
      <c r="R421" s="128" t="str">
        <f>IF(SP_SUL!P444="","*",SP_SUL!P444)</f>
        <v>*</v>
      </c>
      <c r="S421" s="110" t="str">
        <f>IF(SP_SUL!Q444="","*",CONCATENATE(SP_SUL!Q444," ",SP_SUL!R444))</f>
        <v>*</v>
      </c>
      <c r="T421" s="110" t="str">
        <f>IF(SP_SUL!V444="","*",SP_SUL!V444)</f>
        <v>*</v>
      </c>
      <c r="U421" s="110" t="str">
        <f>IF(SP_SUL!W444="","*",SP_SUL!W444)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IF(SP_SUL!Y445="","*",SP_SUL!Y445)</f>
        <v>*</v>
      </c>
      <c r="B422" s="109" t="str">
        <f>IF(SP_SUL!X445="","*",SP_SUL!X445)</f>
        <v>*</v>
      </c>
      <c r="C422" s="109" t="str">
        <f>IF(SP_SUL!Z445="","*",SP_SUL!Z445)</f>
        <v>*</v>
      </c>
      <c r="D422" s="110" t="str">
        <f>IF(SP_SUL!S445="","*",SP_SUL!S445)</f>
        <v>-</v>
      </c>
      <c r="E422" s="110" t="str">
        <f>IF(SP_SUL!T445="","*",SP_SUL!T445)</f>
        <v>-</v>
      </c>
      <c r="F422" s="110" t="str">
        <f>IF(SP_SUL!B445="","*",SP_SUL!B445)</f>
        <v>*</v>
      </c>
      <c r="G422" s="110" t="str">
        <f>IF(SP_SUL!D445="","*",SP_SUL!D445)</f>
        <v>*</v>
      </c>
      <c r="H422" s="110" t="str">
        <f>IF(SP_SUL!F445="","*",SP_SUL!F445)</f>
        <v>*</v>
      </c>
      <c r="I422" s="110" t="str">
        <f>IF(SP_SUL!H445="","*",SP_SUL!H445)</f>
        <v>*</v>
      </c>
      <c r="J422" s="110" t="str">
        <f>IF(SP_SUL!I445="","*",SP_SUL!I445)</f>
        <v>*</v>
      </c>
      <c r="K422" s="110" t="str">
        <f>IF(SP_SUL!M445="","*",SP_SUL!M445)</f>
        <v>-</v>
      </c>
      <c r="L422" s="339" t="str">
        <f>IF(SP_SUL!N445="","*",SP_SUL!N445)</f>
        <v>-</v>
      </c>
      <c r="M422" s="111" t="str">
        <f>IF(SP_SUL!J445="","*",SP_SUL!J445)</f>
        <v>*</v>
      </c>
      <c r="N422" s="270" t="str">
        <f>IF(SP_SUL!K445="","*",SP_SUL!K445)</f>
        <v>*</v>
      </c>
      <c r="O422" s="270" t="str">
        <f>IF(SP_SUL!L445="","*",SP_SUL!L445)</f>
        <v>-</v>
      </c>
      <c r="P422" s="111"/>
      <c r="Q422" s="128" t="str">
        <f>IF(SP_SUL!O445="","*",SP_SUL!O445)</f>
        <v>*</v>
      </c>
      <c r="R422" s="128" t="str">
        <f>IF(SP_SUL!P445="","*",SP_SUL!P445)</f>
        <v>*</v>
      </c>
      <c r="S422" s="110" t="str">
        <f>IF(SP_SUL!Q445="","*",CONCATENATE(SP_SUL!Q445," ",SP_SUL!R445))</f>
        <v>*</v>
      </c>
      <c r="T422" s="110" t="str">
        <f>IF(SP_SUL!V445="","*",SP_SUL!V445)</f>
        <v>*</v>
      </c>
      <c r="U422" s="110" t="str">
        <f>IF(SP_SUL!W445="","*",SP_SUL!W445)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IF(SP_SUL!Y446="","*",SP_SUL!Y446)</f>
        <v>*</v>
      </c>
      <c r="B423" s="109" t="str">
        <f>IF(SP_SUL!X446="","*",SP_SUL!X446)</f>
        <v>*</v>
      </c>
      <c r="C423" s="109" t="str">
        <f>IF(SP_SUL!Z446="","*",SP_SUL!Z446)</f>
        <v>*</v>
      </c>
      <c r="D423" s="110" t="str">
        <f>IF(SP_SUL!S446="","*",SP_SUL!S446)</f>
        <v>-</v>
      </c>
      <c r="E423" s="110" t="str">
        <f>IF(SP_SUL!T446="","*",SP_SUL!T446)</f>
        <v>-</v>
      </c>
      <c r="F423" s="110" t="str">
        <f>IF(SP_SUL!B446="","*",SP_SUL!B446)</f>
        <v>*</v>
      </c>
      <c r="G423" s="110" t="str">
        <f>IF(SP_SUL!D446="","*",SP_SUL!D446)</f>
        <v>*</v>
      </c>
      <c r="H423" s="110" t="str">
        <f>IF(SP_SUL!F446="","*",SP_SUL!F446)</f>
        <v>*</v>
      </c>
      <c r="I423" s="110" t="str">
        <f>IF(SP_SUL!H446="","*",SP_SUL!H446)</f>
        <v>*</v>
      </c>
      <c r="J423" s="110" t="str">
        <f>IF(SP_SUL!I446="","*",SP_SUL!I446)</f>
        <v>*</v>
      </c>
      <c r="K423" s="110" t="str">
        <f>IF(SP_SUL!M446="","*",SP_SUL!M446)</f>
        <v>-</v>
      </c>
      <c r="L423" s="339" t="str">
        <f>IF(SP_SUL!N446="","*",SP_SUL!N446)</f>
        <v>-</v>
      </c>
      <c r="M423" s="111" t="str">
        <f>IF(SP_SUL!J446="","*",SP_SUL!J446)</f>
        <v>*</v>
      </c>
      <c r="N423" s="270" t="str">
        <f>IF(SP_SUL!K446="","*",SP_SUL!K446)</f>
        <v>*</v>
      </c>
      <c r="O423" s="270" t="str">
        <f>IF(SP_SUL!L446="","*",SP_SUL!L446)</f>
        <v>-</v>
      </c>
      <c r="P423" s="111"/>
      <c r="Q423" s="128" t="str">
        <f>IF(SP_SUL!O446="","*",SP_SUL!O446)</f>
        <v>*</v>
      </c>
      <c r="R423" s="128" t="str">
        <f>IF(SP_SUL!P446="","*",SP_SUL!P446)</f>
        <v>*</v>
      </c>
      <c r="S423" s="110" t="str">
        <f>IF(SP_SUL!Q446="","*",CONCATENATE(SP_SUL!Q446," ",SP_SUL!R446))</f>
        <v>*</v>
      </c>
      <c r="T423" s="110" t="str">
        <f>IF(SP_SUL!V446="","*",SP_SUL!V446)</f>
        <v>*</v>
      </c>
      <c r="U423" s="110" t="str">
        <f>IF(SP_SUL!W446="","*",SP_SUL!W446)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IF(SP_SUL!Y447="","*",SP_SUL!Y447)</f>
        <v>*</v>
      </c>
      <c r="B424" s="109" t="str">
        <f>IF(SP_SUL!X447="","*",SP_SUL!X447)</f>
        <v>*</v>
      </c>
      <c r="C424" s="109" t="str">
        <f>IF(SP_SUL!Z447="","*",SP_SUL!Z447)</f>
        <v>*</v>
      </c>
      <c r="D424" s="110" t="str">
        <f>IF(SP_SUL!S447="","*",SP_SUL!S447)</f>
        <v>-</v>
      </c>
      <c r="E424" s="110" t="str">
        <f>IF(SP_SUL!T447="","*",SP_SUL!T447)</f>
        <v>-</v>
      </c>
      <c r="F424" s="110" t="str">
        <f>IF(SP_SUL!B447="","*",SP_SUL!B447)</f>
        <v>*</v>
      </c>
      <c r="G424" s="110" t="str">
        <f>IF(SP_SUL!D447="","*",SP_SUL!D447)</f>
        <v>*</v>
      </c>
      <c r="H424" s="110" t="str">
        <f>IF(SP_SUL!F447="","*",SP_SUL!F447)</f>
        <v>*</v>
      </c>
      <c r="I424" s="110" t="str">
        <f>IF(SP_SUL!H447="","*",SP_SUL!H447)</f>
        <v>*</v>
      </c>
      <c r="J424" s="110" t="str">
        <f>IF(SP_SUL!I447="","*",SP_SUL!I447)</f>
        <v>*</v>
      </c>
      <c r="K424" s="110" t="str">
        <f>IF(SP_SUL!M447="","*",SP_SUL!M447)</f>
        <v>-</v>
      </c>
      <c r="L424" s="339" t="str">
        <f>IF(SP_SUL!N447="","*",SP_SUL!N447)</f>
        <v>-</v>
      </c>
      <c r="M424" s="111" t="str">
        <f>IF(SP_SUL!J447="","*",SP_SUL!J447)</f>
        <v>*</v>
      </c>
      <c r="N424" s="270" t="str">
        <f>IF(SP_SUL!K447="","*",SP_SUL!K447)</f>
        <v>*</v>
      </c>
      <c r="O424" s="270" t="str">
        <f>IF(SP_SUL!L447="","*",SP_SUL!L447)</f>
        <v>-</v>
      </c>
      <c r="P424" s="111"/>
      <c r="Q424" s="128" t="str">
        <f>IF(SP_SUL!O447="","*",SP_SUL!O447)</f>
        <v>*</v>
      </c>
      <c r="R424" s="128" t="str">
        <f>IF(SP_SUL!P447="","*",SP_SUL!P447)</f>
        <v>*</v>
      </c>
      <c r="S424" s="110" t="str">
        <f>IF(SP_SUL!Q447="","*",CONCATENATE(SP_SUL!Q447," ",SP_SUL!R447))</f>
        <v>*</v>
      </c>
      <c r="T424" s="110" t="str">
        <f>IF(SP_SUL!V447="","*",SP_SUL!V447)</f>
        <v>*</v>
      </c>
      <c r="U424" s="110" t="str">
        <f>IF(SP_SUL!W447="","*",SP_SUL!W447)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IF(SP_SUL!Y448="","*",SP_SUL!Y448)</f>
        <v>*</v>
      </c>
      <c r="B425" s="109" t="str">
        <f>IF(SP_SUL!X448="","*",SP_SUL!X448)</f>
        <v>*</v>
      </c>
      <c r="C425" s="109" t="str">
        <f>IF(SP_SUL!Z448="","*",SP_SUL!Z448)</f>
        <v>*</v>
      </c>
      <c r="D425" s="110" t="str">
        <f>IF(SP_SUL!S448="","*",SP_SUL!S448)</f>
        <v>-</v>
      </c>
      <c r="E425" s="110" t="str">
        <f>IF(SP_SUL!T448="","*",SP_SUL!T448)</f>
        <v>-</v>
      </c>
      <c r="F425" s="110" t="str">
        <f>IF(SP_SUL!B448="","*",SP_SUL!B448)</f>
        <v>*</v>
      </c>
      <c r="G425" s="110" t="str">
        <f>IF(SP_SUL!D448="","*",SP_SUL!D448)</f>
        <v>*</v>
      </c>
      <c r="H425" s="110" t="str">
        <f>IF(SP_SUL!F448="","*",SP_SUL!F448)</f>
        <v>*</v>
      </c>
      <c r="I425" s="110" t="str">
        <f>IF(SP_SUL!H448="","*",SP_SUL!H448)</f>
        <v>*</v>
      </c>
      <c r="J425" s="110" t="str">
        <f>IF(SP_SUL!I448="","*",SP_SUL!I448)</f>
        <v>*</v>
      </c>
      <c r="K425" s="110" t="str">
        <f>IF(SP_SUL!M448="","*",SP_SUL!M448)</f>
        <v>-</v>
      </c>
      <c r="L425" s="339" t="str">
        <f>IF(SP_SUL!N448="","*",SP_SUL!N448)</f>
        <v>-</v>
      </c>
      <c r="M425" s="111" t="str">
        <f>IF(SP_SUL!J448="","*",SP_SUL!J448)</f>
        <v>*</v>
      </c>
      <c r="N425" s="270" t="str">
        <f>IF(SP_SUL!K448="","*",SP_SUL!K448)</f>
        <v>*</v>
      </c>
      <c r="O425" s="270" t="str">
        <f>IF(SP_SUL!L448="","*",SP_SUL!L448)</f>
        <v>-</v>
      </c>
      <c r="P425" s="111"/>
      <c r="Q425" s="128" t="str">
        <f>IF(SP_SUL!O448="","*",SP_SUL!O448)</f>
        <v>*</v>
      </c>
      <c r="R425" s="128" t="str">
        <f>IF(SP_SUL!P448="","*",SP_SUL!P448)</f>
        <v>*</v>
      </c>
      <c r="S425" s="110" t="str">
        <f>IF(SP_SUL!Q448="","*",CONCATENATE(SP_SUL!Q448," ",SP_SUL!R448))</f>
        <v>*</v>
      </c>
      <c r="T425" s="110" t="str">
        <f>IF(SP_SUL!V448="","*",SP_SUL!V448)</f>
        <v>*</v>
      </c>
      <c r="U425" s="110" t="str">
        <f>IF(SP_SUL!W448="","*",SP_SUL!W448)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IF(SP_SUL!Y449="","*",SP_SUL!Y449)</f>
        <v>*</v>
      </c>
      <c r="B426" s="109" t="str">
        <f>IF(SP_SUL!X449="","*",SP_SUL!X449)</f>
        <v>*</v>
      </c>
      <c r="C426" s="109" t="str">
        <f>IF(SP_SUL!Z449="","*",SP_SUL!Z449)</f>
        <v>*</v>
      </c>
      <c r="D426" s="110" t="str">
        <f>IF(SP_SUL!S449="","*",SP_SUL!S449)</f>
        <v>-</v>
      </c>
      <c r="E426" s="110" t="str">
        <f>IF(SP_SUL!T449="","*",SP_SUL!T449)</f>
        <v>-</v>
      </c>
      <c r="F426" s="110" t="str">
        <f>IF(SP_SUL!B449="","*",SP_SUL!B449)</f>
        <v>*</v>
      </c>
      <c r="G426" s="110" t="str">
        <f>IF(SP_SUL!D449="","*",SP_SUL!D449)</f>
        <v>*</v>
      </c>
      <c r="H426" s="110" t="str">
        <f>IF(SP_SUL!F449="","*",SP_SUL!F449)</f>
        <v>*</v>
      </c>
      <c r="I426" s="110" t="str">
        <f>IF(SP_SUL!H449="","*",SP_SUL!H449)</f>
        <v>*</v>
      </c>
      <c r="J426" s="110" t="str">
        <f>IF(SP_SUL!I449="","*",SP_SUL!I449)</f>
        <v>*</v>
      </c>
      <c r="K426" s="110" t="str">
        <f>IF(SP_SUL!M449="","*",SP_SUL!M449)</f>
        <v>-</v>
      </c>
      <c r="L426" s="339" t="str">
        <f>IF(SP_SUL!N449="","*",SP_SUL!N449)</f>
        <v>-</v>
      </c>
      <c r="M426" s="111" t="str">
        <f>IF(SP_SUL!J449="","*",SP_SUL!J449)</f>
        <v>*</v>
      </c>
      <c r="N426" s="270" t="str">
        <f>IF(SP_SUL!K449="","*",SP_SUL!K449)</f>
        <v>*</v>
      </c>
      <c r="O426" s="270" t="str">
        <f>IF(SP_SUL!L449="","*",SP_SUL!L449)</f>
        <v>-</v>
      </c>
      <c r="P426" s="111"/>
      <c r="Q426" s="128" t="str">
        <f>IF(SP_SUL!O449="","*",SP_SUL!O449)</f>
        <v>*</v>
      </c>
      <c r="R426" s="128" t="str">
        <f>IF(SP_SUL!P449="","*",SP_SUL!P449)</f>
        <v>*</v>
      </c>
      <c r="S426" s="110" t="str">
        <f>IF(SP_SUL!Q449="","*",CONCATENATE(SP_SUL!Q449," ",SP_SUL!R449))</f>
        <v>*</v>
      </c>
      <c r="T426" s="110" t="str">
        <f>IF(SP_SUL!V449="","*",SP_SUL!V449)</f>
        <v>*</v>
      </c>
      <c r="U426" s="110" t="str">
        <f>IF(SP_SUL!W449="","*",SP_SUL!W449)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IF(SP_SUL!Y450="","*",SP_SUL!Y450)</f>
        <v>*</v>
      </c>
      <c r="B427" s="109" t="str">
        <f>IF(SP_SUL!X450="","*",SP_SUL!X450)</f>
        <v>*</v>
      </c>
      <c r="C427" s="109" t="str">
        <f>IF(SP_SUL!Z450="","*",SP_SUL!Z450)</f>
        <v>*</v>
      </c>
      <c r="D427" s="110" t="str">
        <f>IF(SP_SUL!S450="","*",SP_SUL!S450)</f>
        <v>-</v>
      </c>
      <c r="E427" s="110" t="str">
        <f>IF(SP_SUL!T450="","*",SP_SUL!T450)</f>
        <v>-</v>
      </c>
      <c r="F427" s="110" t="str">
        <f>IF(SP_SUL!B450="","*",SP_SUL!B450)</f>
        <v>*</v>
      </c>
      <c r="G427" s="110" t="str">
        <f>IF(SP_SUL!D450="","*",SP_SUL!D450)</f>
        <v>*</v>
      </c>
      <c r="H427" s="110" t="str">
        <f>IF(SP_SUL!F450="","*",SP_SUL!F450)</f>
        <v>*</v>
      </c>
      <c r="I427" s="110" t="str">
        <f>IF(SP_SUL!H450="","*",SP_SUL!H450)</f>
        <v>*</v>
      </c>
      <c r="J427" s="110" t="str">
        <f>IF(SP_SUL!I450="","*",SP_SUL!I450)</f>
        <v>*</v>
      </c>
      <c r="K427" s="110" t="str">
        <f>IF(SP_SUL!M450="","*",SP_SUL!M450)</f>
        <v>-</v>
      </c>
      <c r="L427" s="339" t="str">
        <f>IF(SP_SUL!N450="","*",SP_SUL!N450)</f>
        <v>-</v>
      </c>
      <c r="M427" s="111" t="str">
        <f>IF(SP_SUL!J450="","*",SP_SUL!J450)</f>
        <v>*</v>
      </c>
      <c r="N427" s="270" t="str">
        <f>IF(SP_SUL!K450="","*",SP_SUL!K450)</f>
        <v>*</v>
      </c>
      <c r="O427" s="270" t="str">
        <f>IF(SP_SUL!L450="","*",SP_SUL!L450)</f>
        <v>-</v>
      </c>
      <c r="P427" s="111"/>
      <c r="Q427" s="128" t="str">
        <f>IF(SP_SUL!O450="","*",SP_SUL!O450)</f>
        <v>*</v>
      </c>
      <c r="R427" s="128" t="str">
        <f>IF(SP_SUL!P450="","*",SP_SUL!P450)</f>
        <v>*</v>
      </c>
      <c r="S427" s="110" t="str">
        <f>IF(SP_SUL!Q450="","*",CONCATENATE(SP_SUL!Q450," ",SP_SUL!R450))</f>
        <v>*</v>
      </c>
      <c r="T427" s="110" t="str">
        <f>IF(SP_SUL!V450="","*",SP_SUL!V450)</f>
        <v>*</v>
      </c>
      <c r="U427" s="110" t="str">
        <f>IF(SP_SUL!W450="","*",SP_SUL!W450)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IF(SP_SUL!Y451="","*",SP_SUL!Y451)</f>
        <v>*</v>
      </c>
      <c r="B428" s="109" t="str">
        <f>IF(SP_SUL!X451="","*",SP_SUL!X451)</f>
        <v>*</v>
      </c>
      <c r="C428" s="109" t="str">
        <f>IF(SP_SUL!Z451="","*",SP_SUL!Z451)</f>
        <v>*</v>
      </c>
      <c r="D428" s="110" t="str">
        <f>IF(SP_SUL!S451="","*",SP_SUL!S451)</f>
        <v>-</v>
      </c>
      <c r="E428" s="110" t="str">
        <f>IF(SP_SUL!T451="","*",SP_SUL!T451)</f>
        <v>-</v>
      </c>
      <c r="F428" s="110" t="str">
        <f>IF(SP_SUL!B451="","*",SP_SUL!B451)</f>
        <v>*</v>
      </c>
      <c r="G428" s="110" t="str">
        <f>IF(SP_SUL!D451="","*",SP_SUL!D451)</f>
        <v>*</v>
      </c>
      <c r="H428" s="110" t="str">
        <f>IF(SP_SUL!F451="","*",SP_SUL!F451)</f>
        <v>*</v>
      </c>
      <c r="I428" s="110" t="str">
        <f>IF(SP_SUL!H451="","*",SP_SUL!H451)</f>
        <v>*</v>
      </c>
      <c r="J428" s="110" t="str">
        <f>IF(SP_SUL!I451="","*",SP_SUL!I451)</f>
        <v>*</v>
      </c>
      <c r="K428" s="110" t="str">
        <f>IF(SP_SUL!M451="","*",SP_SUL!M451)</f>
        <v>-</v>
      </c>
      <c r="L428" s="339" t="str">
        <f>IF(SP_SUL!N451="","*",SP_SUL!N451)</f>
        <v>-</v>
      </c>
      <c r="M428" s="111" t="str">
        <f>IF(SP_SUL!J451="","*",SP_SUL!J451)</f>
        <v>*</v>
      </c>
      <c r="N428" s="270" t="str">
        <f>IF(SP_SUL!K451="","*",SP_SUL!K451)</f>
        <v>*</v>
      </c>
      <c r="O428" s="270" t="str">
        <f>IF(SP_SUL!L451="","*",SP_SUL!L451)</f>
        <v>-</v>
      </c>
      <c r="P428" s="111"/>
      <c r="Q428" s="128" t="str">
        <f>IF(SP_SUL!O451="","*",SP_SUL!O451)</f>
        <v>*</v>
      </c>
      <c r="R428" s="128" t="str">
        <f>IF(SP_SUL!P451="","*",SP_SUL!P451)</f>
        <v>*</v>
      </c>
      <c r="S428" s="110" t="str">
        <f>IF(SP_SUL!Q451="","*",CONCATENATE(SP_SUL!Q451," ",SP_SUL!R451))</f>
        <v>*</v>
      </c>
      <c r="T428" s="110" t="str">
        <f>IF(SP_SUL!V451="","*",SP_SUL!V451)</f>
        <v>*</v>
      </c>
      <c r="U428" s="110" t="str">
        <f>IF(SP_SUL!W451="","*",SP_SUL!W451)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IF(SP_SUL!Y452="","*",SP_SUL!Y452)</f>
        <v>*</v>
      </c>
      <c r="B429" s="109" t="str">
        <f>IF(SP_SUL!X452="","*",SP_SUL!X452)</f>
        <v>*</v>
      </c>
      <c r="C429" s="109" t="str">
        <f>IF(SP_SUL!Z452="","*",SP_SUL!Z452)</f>
        <v>*</v>
      </c>
      <c r="D429" s="110" t="str">
        <f>IF(SP_SUL!S452="","*",SP_SUL!S452)</f>
        <v>-</v>
      </c>
      <c r="E429" s="110" t="str">
        <f>IF(SP_SUL!T452="","*",SP_SUL!T452)</f>
        <v>-</v>
      </c>
      <c r="F429" s="110" t="str">
        <f>IF(SP_SUL!B452="","*",SP_SUL!B452)</f>
        <v>*</v>
      </c>
      <c r="G429" s="110" t="str">
        <f>IF(SP_SUL!D452="","*",SP_SUL!D452)</f>
        <v>*</v>
      </c>
      <c r="H429" s="110" t="str">
        <f>IF(SP_SUL!F452="","*",SP_SUL!F452)</f>
        <v>*</v>
      </c>
      <c r="I429" s="110" t="str">
        <f>IF(SP_SUL!H452="","*",SP_SUL!H452)</f>
        <v>*</v>
      </c>
      <c r="J429" s="110" t="str">
        <f>IF(SP_SUL!I452="","*",SP_SUL!I452)</f>
        <v>*</v>
      </c>
      <c r="K429" s="110" t="str">
        <f>IF(SP_SUL!M452="","*",SP_SUL!M452)</f>
        <v>-</v>
      </c>
      <c r="L429" s="339" t="str">
        <f>IF(SP_SUL!N452="","*",SP_SUL!N452)</f>
        <v>-</v>
      </c>
      <c r="M429" s="111" t="str">
        <f>IF(SP_SUL!J452="","*",SP_SUL!J452)</f>
        <v>*</v>
      </c>
      <c r="N429" s="270" t="str">
        <f>IF(SP_SUL!K452="","*",SP_SUL!K452)</f>
        <v>*</v>
      </c>
      <c r="O429" s="270" t="str">
        <f>IF(SP_SUL!L452="","*",SP_SUL!L452)</f>
        <v>*</v>
      </c>
      <c r="P429" s="111"/>
      <c r="Q429" s="128" t="str">
        <f>IF(SP_SUL!O452="","*",SP_SUL!O452)</f>
        <v>*</v>
      </c>
      <c r="R429" s="128" t="str">
        <f>IF(SP_SUL!P452="","*",SP_SUL!P452)</f>
        <v>*</v>
      </c>
      <c r="S429" s="110" t="str">
        <f>IF(SP_SUL!Q452="","*",CONCATENATE(SP_SUL!Q452," ",SP_SUL!R452))</f>
        <v>*</v>
      </c>
      <c r="T429" s="110" t="str">
        <f>IF(SP_SUL!V452="","*",SP_SUL!V452)</f>
        <v>*</v>
      </c>
      <c r="U429" s="110" t="str">
        <f>IF(SP_SUL!W452="","*",SP_SUL!W452)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IF(SP_SUL!Y453="","*",SP_SUL!Y453)</f>
        <v>*</v>
      </c>
      <c r="B430" s="109" t="str">
        <f>IF(SP_SUL!X453="","*",SP_SUL!X453)</f>
        <v>*</v>
      </c>
      <c r="C430" s="109" t="str">
        <f>IF(SP_SUL!Z453="","*",SP_SUL!Z453)</f>
        <v>*</v>
      </c>
      <c r="D430" s="110" t="str">
        <f>IF(SP_SUL!S453="","*",SP_SUL!S453)</f>
        <v>-</v>
      </c>
      <c r="E430" s="110" t="str">
        <f>IF(SP_SUL!T453="","*",SP_SUL!T453)</f>
        <v>-</v>
      </c>
      <c r="F430" s="110" t="str">
        <f>IF(SP_SUL!B453="","*",SP_SUL!B453)</f>
        <v>*</v>
      </c>
      <c r="G430" s="110" t="str">
        <f>IF(SP_SUL!D453="","*",SP_SUL!D453)</f>
        <v>*</v>
      </c>
      <c r="H430" s="110" t="str">
        <f>IF(SP_SUL!F453="","*",SP_SUL!F453)</f>
        <v>*</v>
      </c>
      <c r="I430" s="110" t="str">
        <f>IF(SP_SUL!H453="","*",SP_SUL!H453)</f>
        <v>*</v>
      </c>
      <c r="J430" s="110" t="str">
        <f>IF(SP_SUL!I453="","*",SP_SUL!I453)</f>
        <v>*</v>
      </c>
      <c r="K430" s="110" t="str">
        <f>IF(SP_SUL!M453="","*",SP_SUL!M453)</f>
        <v>-</v>
      </c>
      <c r="L430" s="339" t="str">
        <f>IF(SP_SUL!N453="","*",SP_SUL!N453)</f>
        <v>-</v>
      </c>
      <c r="M430" s="111" t="str">
        <f>IF(SP_SUL!J453="","*",SP_SUL!J453)</f>
        <v>*</v>
      </c>
      <c r="N430" s="270" t="str">
        <f>IF(SP_SUL!K453="","*",SP_SUL!K453)</f>
        <v>*</v>
      </c>
      <c r="O430" s="270" t="str">
        <f>IF(SP_SUL!L453="","*",SP_SUL!L453)</f>
        <v>*</v>
      </c>
      <c r="P430" s="111"/>
      <c r="Q430" s="128" t="str">
        <f>IF(SP_SUL!O453="","*",SP_SUL!O453)</f>
        <v>*</v>
      </c>
      <c r="R430" s="128" t="str">
        <f>IF(SP_SUL!P453="","*",SP_SUL!P453)</f>
        <v>*</v>
      </c>
      <c r="S430" s="110" t="str">
        <f>IF(SP_SUL!Q453="","*",CONCATENATE(SP_SUL!Q453," ",SP_SUL!R453))</f>
        <v>*</v>
      </c>
      <c r="T430" s="110" t="str">
        <f>IF(SP_SUL!V453="","*",SP_SUL!V453)</f>
        <v>*</v>
      </c>
      <c r="U430" s="110" t="str">
        <f>IF(SP_SUL!W453="","*",SP_SUL!W453)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IF(SP_SUL!Y454="","*",SP_SUL!Y454)</f>
        <v>*</v>
      </c>
      <c r="B431" s="109" t="str">
        <f>IF(SP_SUL!X454="","*",SP_SUL!X454)</f>
        <v>*</v>
      </c>
      <c r="C431" s="109" t="str">
        <f>IF(SP_SUL!Z454="","*",SP_SUL!Z454)</f>
        <v>*</v>
      </c>
      <c r="D431" s="110" t="str">
        <f>IF(SP_SUL!S454="","*",SP_SUL!S454)</f>
        <v>-</v>
      </c>
      <c r="E431" s="110" t="str">
        <f>IF(SP_SUL!T454="","*",SP_SUL!T454)</f>
        <v>-</v>
      </c>
      <c r="F431" s="110" t="str">
        <f>IF(SP_SUL!B454="","*",SP_SUL!B454)</f>
        <v>*</v>
      </c>
      <c r="G431" s="110" t="str">
        <f>IF(SP_SUL!D454="","*",SP_SUL!D454)</f>
        <v>*</v>
      </c>
      <c r="H431" s="110" t="str">
        <f>IF(SP_SUL!F454="","*",SP_SUL!F454)</f>
        <v>*</v>
      </c>
      <c r="I431" s="110" t="str">
        <f>IF(SP_SUL!H454="","*",SP_SUL!H454)</f>
        <v>*</v>
      </c>
      <c r="J431" s="110" t="str">
        <f>IF(SP_SUL!I454="","*",SP_SUL!I454)</f>
        <v>*</v>
      </c>
      <c r="K431" s="110" t="str">
        <f>IF(SP_SUL!M454="","*",SP_SUL!M454)</f>
        <v>-</v>
      </c>
      <c r="L431" s="339" t="str">
        <f>IF(SP_SUL!N454="","*",SP_SUL!N454)</f>
        <v>-</v>
      </c>
      <c r="M431" s="111" t="str">
        <f>IF(SP_SUL!J454="","*",SP_SUL!J454)</f>
        <v>*</v>
      </c>
      <c r="N431" s="270" t="str">
        <f>IF(SP_SUL!K454="","*",SP_SUL!K454)</f>
        <v>*</v>
      </c>
      <c r="O431" s="270" t="str">
        <f>IF(SP_SUL!L454="","*",SP_SUL!L454)</f>
        <v>*</v>
      </c>
      <c r="P431" s="111"/>
      <c r="Q431" s="128" t="str">
        <f>IF(SP_SUL!O454="","*",SP_SUL!O454)</f>
        <v>*</v>
      </c>
      <c r="R431" s="128" t="str">
        <f>IF(SP_SUL!P454="","*",SP_SUL!P454)</f>
        <v>*</v>
      </c>
      <c r="S431" s="110" t="str">
        <f>IF(SP_SUL!Q454="","*",CONCATENATE(SP_SUL!Q454," ",SP_SUL!R454))</f>
        <v>*</v>
      </c>
      <c r="T431" s="110" t="str">
        <f>IF(SP_SUL!V454="","*",SP_SUL!V454)</f>
        <v>*</v>
      </c>
      <c r="U431" s="110" t="str">
        <f>IF(SP_SUL!W454="","*",SP_SUL!W454)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IF(SP_SUL!Y455="","*",SP_SUL!Y455)</f>
        <v>*</v>
      </c>
      <c r="B432" s="109" t="str">
        <f>IF(SP_SUL!X455="","*",SP_SUL!X455)</f>
        <v>*</v>
      </c>
      <c r="C432" s="109" t="str">
        <f>IF(SP_SUL!Z455="","*",SP_SUL!Z455)</f>
        <v>*</v>
      </c>
      <c r="D432" s="110" t="str">
        <f>IF(SP_SUL!S455="","*",SP_SUL!S455)</f>
        <v>-</v>
      </c>
      <c r="E432" s="110" t="str">
        <f>IF(SP_SUL!T455="","*",SP_SUL!T455)</f>
        <v>-</v>
      </c>
      <c r="F432" s="110" t="str">
        <f>IF(SP_SUL!B455="","*",SP_SUL!B455)</f>
        <v>*</v>
      </c>
      <c r="G432" s="110" t="str">
        <f>IF(SP_SUL!D455="","*",SP_SUL!D455)</f>
        <v>*</v>
      </c>
      <c r="H432" s="110" t="str">
        <f>IF(SP_SUL!F455="","*",SP_SUL!F455)</f>
        <v>*</v>
      </c>
      <c r="I432" s="110" t="str">
        <f>IF(SP_SUL!H455="","*",SP_SUL!H455)</f>
        <v>*</v>
      </c>
      <c r="J432" s="110" t="str">
        <f>IF(SP_SUL!I455="","*",SP_SUL!I455)</f>
        <v>*</v>
      </c>
      <c r="K432" s="110" t="str">
        <f>IF(SP_SUL!M455="","*",SP_SUL!M455)</f>
        <v>-</v>
      </c>
      <c r="L432" s="339" t="str">
        <f>IF(SP_SUL!N455="","*",SP_SUL!N455)</f>
        <v>-</v>
      </c>
      <c r="M432" s="111" t="str">
        <f>IF(SP_SUL!J455="","*",SP_SUL!J455)</f>
        <v>*</v>
      </c>
      <c r="N432" s="270" t="str">
        <f>IF(SP_SUL!K455="","*",SP_SUL!K455)</f>
        <v>*</v>
      </c>
      <c r="O432" s="270" t="str">
        <f>IF(SP_SUL!L455="","*",SP_SUL!L455)</f>
        <v>*</v>
      </c>
      <c r="P432" s="111"/>
      <c r="Q432" s="128" t="str">
        <f>IF(SP_SUL!O455="","*",SP_SUL!O455)</f>
        <v>*</v>
      </c>
      <c r="R432" s="128" t="str">
        <f>IF(SP_SUL!P455="","*",SP_SUL!P455)</f>
        <v>*</v>
      </c>
      <c r="S432" s="110" t="str">
        <f>IF(SP_SUL!Q455="","*",CONCATENATE(SP_SUL!Q455," ",SP_SUL!R455))</f>
        <v>*</v>
      </c>
      <c r="T432" s="110" t="str">
        <f>IF(SP_SUL!V455="","*",SP_SUL!V455)</f>
        <v>*</v>
      </c>
      <c r="U432" s="110" t="str">
        <f>IF(SP_SUL!W455="","*",SP_SUL!W455)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IF(SP_SUL!Y456="","*",SP_SUL!Y456)</f>
        <v>*</v>
      </c>
      <c r="B433" s="109" t="str">
        <f>IF(SP_SUL!X456="","*",SP_SUL!X456)</f>
        <v>*</v>
      </c>
      <c r="C433" s="109" t="str">
        <f>IF(SP_SUL!Z456="","*",SP_SUL!Z456)</f>
        <v>*</v>
      </c>
      <c r="D433" s="110" t="str">
        <f>IF(SP_SUL!S456="","*",SP_SUL!S456)</f>
        <v>-</v>
      </c>
      <c r="E433" s="110" t="str">
        <f>IF(SP_SUL!T456="","*",SP_SUL!T456)</f>
        <v>-</v>
      </c>
      <c r="F433" s="110" t="str">
        <f>IF(SP_SUL!B456="","*",SP_SUL!B456)</f>
        <v>*</v>
      </c>
      <c r="G433" s="110" t="str">
        <f>IF(SP_SUL!D456="","*",SP_SUL!D456)</f>
        <v>*</v>
      </c>
      <c r="H433" s="110" t="str">
        <f>IF(SP_SUL!F456="","*",SP_SUL!F456)</f>
        <v>*</v>
      </c>
      <c r="I433" s="110" t="str">
        <f>IF(SP_SUL!H456="","*",SP_SUL!H456)</f>
        <v>*</v>
      </c>
      <c r="J433" s="110" t="str">
        <f>IF(SP_SUL!I456="","*",SP_SUL!I456)</f>
        <v>*</v>
      </c>
      <c r="K433" s="110" t="str">
        <f>IF(SP_SUL!M456="","*",SP_SUL!M456)</f>
        <v>-</v>
      </c>
      <c r="L433" s="339" t="str">
        <f>IF(SP_SUL!N456="","*",SP_SUL!N456)</f>
        <v>-</v>
      </c>
      <c r="M433" s="111" t="str">
        <f>IF(SP_SUL!J456="","*",SP_SUL!J456)</f>
        <v>*</v>
      </c>
      <c r="N433" s="270" t="str">
        <f>IF(SP_SUL!K456="","*",SP_SUL!K456)</f>
        <v>*</v>
      </c>
      <c r="O433" s="270" t="str">
        <f>IF(SP_SUL!L456="","*",SP_SUL!L456)</f>
        <v>*</v>
      </c>
      <c r="P433" s="111"/>
      <c r="Q433" s="128" t="str">
        <f>IF(SP_SUL!O456="","*",SP_SUL!O456)</f>
        <v>*</v>
      </c>
      <c r="R433" s="128" t="str">
        <f>IF(SP_SUL!P456="","*",SP_SUL!P456)</f>
        <v>*</v>
      </c>
      <c r="S433" s="110" t="str">
        <f>IF(SP_SUL!Q456="","*",CONCATENATE(SP_SUL!Q456," ",SP_SUL!R456))</f>
        <v>*</v>
      </c>
      <c r="T433" s="110" t="str">
        <f>IF(SP_SUL!V456="","*",SP_SUL!V456)</f>
        <v>*</v>
      </c>
      <c r="U433" s="110" t="str">
        <f>IF(SP_SUL!W456="","*",SP_SUL!W456)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IF(SP_SUL!Y457="","*",SP_SUL!Y457)</f>
        <v>*</v>
      </c>
      <c r="B434" s="109" t="str">
        <f>IF(SP_SUL!X457="","*",SP_SUL!X457)</f>
        <v>*</v>
      </c>
      <c r="C434" s="109" t="str">
        <f>IF(SP_SUL!Z457="","*",SP_SUL!Z457)</f>
        <v>*</v>
      </c>
      <c r="D434" s="110" t="str">
        <f>IF(SP_SUL!S457="","*",SP_SUL!S457)</f>
        <v>-</v>
      </c>
      <c r="E434" s="110" t="str">
        <f>IF(SP_SUL!T457="","*",SP_SUL!T457)</f>
        <v>-</v>
      </c>
      <c r="F434" s="110" t="str">
        <f>IF(SP_SUL!B457="","*",SP_SUL!B457)</f>
        <v>*</v>
      </c>
      <c r="G434" s="110" t="str">
        <f>IF(SP_SUL!D457="","*",SP_SUL!D457)</f>
        <v>*</v>
      </c>
      <c r="H434" s="110" t="str">
        <f>IF(SP_SUL!F457="","*",SP_SUL!F457)</f>
        <v>*</v>
      </c>
      <c r="I434" s="110" t="str">
        <f>IF(SP_SUL!H457="","*",SP_SUL!H457)</f>
        <v>*</v>
      </c>
      <c r="J434" s="110" t="str">
        <f>IF(SP_SUL!I457="","*",SP_SUL!I457)</f>
        <v>*</v>
      </c>
      <c r="K434" s="110" t="str">
        <f>IF(SP_SUL!M457="","*",SP_SUL!M457)</f>
        <v>-</v>
      </c>
      <c r="L434" s="339" t="str">
        <f>IF(SP_SUL!N457="","*",SP_SUL!N457)</f>
        <v>-</v>
      </c>
      <c r="M434" s="111" t="str">
        <f>IF(SP_SUL!J457="","*",SP_SUL!J457)</f>
        <v>*</v>
      </c>
      <c r="N434" s="270" t="str">
        <f>IF(SP_SUL!K457="","*",SP_SUL!K457)</f>
        <v>*</v>
      </c>
      <c r="O434" s="270" t="str">
        <f>IF(SP_SUL!L457="","*",SP_SUL!L457)</f>
        <v>*</v>
      </c>
      <c r="P434" s="111"/>
      <c r="Q434" s="128" t="str">
        <f>IF(SP_SUL!O457="","*",SP_SUL!O457)</f>
        <v>*</v>
      </c>
      <c r="R434" s="128" t="str">
        <f>IF(SP_SUL!P457="","*",SP_SUL!P457)</f>
        <v>*</v>
      </c>
      <c r="S434" s="110" t="str">
        <f>IF(SP_SUL!Q457="","*",CONCATENATE(SP_SUL!Q457," ",SP_SUL!R457))</f>
        <v>*</v>
      </c>
      <c r="T434" s="110" t="str">
        <f>IF(SP_SUL!V457="","*",SP_SUL!V457)</f>
        <v>*</v>
      </c>
      <c r="U434" s="110" t="str">
        <f>IF(SP_SUL!W457="","*",SP_SUL!W457)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IF(SP_SUL!Y458="","*",SP_SUL!Y458)</f>
        <v>*</v>
      </c>
      <c r="B435" s="109" t="str">
        <f>IF(SP_SUL!X458="","*",SP_SUL!X458)</f>
        <v>*</v>
      </c>
      <c r="C435" s="109" t="str">
        <f>IF(SP_SUL!Z458="","*",SP_SUL!Z458)</f>
        <v>*</v>
      </c>
      <c r="D435" s="110" t="str">
        <f>IF(SP_SUL!S458="","*",SP_SUL!S458)</f>
        <v>-</v>
      </c>
      <c r="E435" s="110" t="str">
        <f>IF(SP_SUL!T458="","*",SP_SUL!T458)</f>
        <v>-</v>
      </c>
      <c r="F435" s="110" t="str">
        <f>IF(SP_SUL!B458="","*",SP_SUL!B458)</f>
        <v>*</v>
      </c>
      <c r="G435" s="110" t="str">
        <f>IF(SP_SUL!D458="","*",SP_SUL!D458)</f>
        <v>*</v>
      </c>
      <c r="H435" s="110" t="str">
        <f>IF(SP_SUL!F458="","*",SP_SUL!F458)</f>
        <v>*</v>
      </c>
      <c r="I435" s="110" t="str">
        <f>IF(SP_SUL!H458="","*",SP_SUL!H458)</f>
        <v>*</v>
      </c>
      <c r="J435" s="110" t="str">
        <f>IF(SP_SUL!I458="","*",SP_SUL!I458)</f>
        <v>*</v>
      </c>
      <c r="K435" s="110" t="str">
        <f>IF(SP_SUL!M458="","*",SP_SUL!M458)</f>
        <v>-</v>
      </c>
      <c r="L435" s="339" t="str">
        <f>IF(SP_SUL!N458="","*",SP_SUL!N458)</f>
        <v>-</v>
      </c>
      <c r="M435" s="111" t="str">
        <f>IF(SP_SUL!J458="","*",SP_SUL!J458)</f>
        <v>*</v>
      </c>
      <c r="N435" s="270" t="str">
        <f>IF(SP_SUL!K458="","*",SP_SUL!K458)</f>
        <v>*</v>
      </c>
      <c r="O435" s="270" t="str">
        <f>IF(SP_SUL!L458="","*",SP_SUL!L458)</f>
        <v>*</v>
      </c>
      <c r="P435" s="111"/>
      <c r="Q435" s="128" t="str">
        <f>IF(SP_SUL!O458="","*",SP_SUL!O458)</f>
        <v>*</v>
      </c>
      <c r="R435" s="128" t="str">
        <f>IF(SP_SUL!P458="","*",SP_SUL!P458)</f>
        <v>*</v>
      </c>
      <c r="S435" s="110" t="str">
        <f>IF(SP_SUL!Q458="","*",CONCATENATE(SP_SUL!Q458," ",SP_SUL!R458))</f>
        <v>*</v>
      </c>
      <c r="T435" s="110" t="str">
        <f>IF(SP_SUL!V458="","*",SP_SUL!V458)</f>
        <v>*</v>
      </c>
      <c r="U435" s="110" t="str">
        <f>IF(SP_SUL!W458="","*",SP_SUL!W458)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IF(SP_SUL!Y459="","*",SP_SUL!Y459)</f>
        <v>*</v>
      </c>
      <c r="B436" s="109" t="str">
        <f>IF(SP_SUL!X459="","*",SP_SUL!X459)</f>
        <v>*</v>
      </c>
      <c r="C436" s="109" t="str">
        <f>IF(SP_SUL!Z459="","*",SP_SUL!Z459)</f>
        <v>*</v>
      </c>
      <c r="D436" s="110" t="str">
        <f>IF(SP_SUL!S459="","*",SP_SUL!S459)</f>
        <v>-</v>
      </c>
      <c r="E436" s="110" t="str">
        <f>IF(SP_SUL!T459="","*",SP_SUL!T459)</f>
        <v>-</v>
      </c>
      <c r="F436" s="110" t="str">
        <f>IF(SP_SUL!B459="","*",SP_SUL!B459)</f>
        <v>*</v>
      </c>
      <c r="G436" s="110" t="str">
        <f>IF(SP_SUL!D459="","*",SP_SUL!D459)</f>
        <v>*</v>
      </c>
      <c r="H436" s="110" t="str">
        <f>IF(SP_SUL!F459="","*",SP_SUL!F459)</f>
        <v>*</v>
      </c>
      <c r="I436" s="110" t="str">
        <f>IF(SP_SUL!H459="","*",SP_SUL!H459)</f>
        <v>*</v>
      </c>
      <c r="J436" s="110" t="str">
        <f>IF(SP_SUL!I459="","*",SP_SUL!I459)</f>
        <v>*</v>
      </c>
      <c r="K436" s="110" t="str">
        <f>IF(SP_SUL!M459="","*",SP_SUL!M459)</f>
        <v>-</v>
      </c>
      <c r="L436" s="339" t="str">
        <f>IF(SP_SUL!N459="","*",SP_SUL!N459)</f>
        <v>-</v>
      </c>
      <c r="M436" s="111" t="str">
        <f>IF(SP_SUL!J459="","*",SP_SUL!J459)</f>
        <v>*</v>
      </c>
      <c r="N436" s="270" t="str">
        <f>IF(SP_SUL!K459="","*",SP_SUL!K459)</f>
        <v>*</v>
      </c>
      <c r="O436" s="270" t="str">
        <f>IF(SP_SUL!L459="","*",SP_SUL!L459)</f>
        <v>*</v>
      </c>
      <c r="P436" s="111"/>
      <c r="Q436" s="128" t="str">
        <f>IF(SP_SUL!O459="","*",SP_SUL!O459)</f>
        <v>*</v>
      </c>
      <c r="R436" s="128" t="str">
        <f>IF(SP_SUL!P459="","*",SP_SUL!P459)</f>
        <v>*</v>
      </c>
      <c r="S436" s="110" t="str">
        <f>IF(SP_SUL!Q459="","*",CONCATENATE(SP_SUL!Q459," ",SP_SUL!R459))</f>
        <v>*</v>
      </c>
      <c r="T436" s="110" t="str">
        <f>IF(SP_SUL!V459="","*",SP_SUL!V459)</f>
        <v>*</v>
      </c>
      <c r="U436" s="110" t="str">
        <f>IF(SP_SUL!W459="","*",SP_SUL!W459)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IF(SP_SUL!Y460="","*",SP_SUL!Y460)</f>
        <v>*</v>
      </c>
      <c r="B437" s="109" t="str">
        <f>IF(SP_SUL!X460="","*",SP_SUL!X460)</f>
        <v>*</v>
      </c>
      <c r="C437" s="109" t="str">
        <f>IF(SP_SUL!Z460="","*",SP_SUL!Z460)</f>
        <v>*</v>
      </c>
      <c r="D437" s="110" t="str">
        <f>IF(SP_SUL!S460="","*",SP_SUL!S460)</f>
        <v>-</v>
      </c>
      <c r="E437" s="110" t="str">
        <f>IF(SP_SUL!T460="","*",SP_SUL!T460)</f>
        <v>-</v>
      </c>
      <c r="F437" s="110" t="str">
        <f>IF(SP_SUL!B460="","*",SP_SUL!B460)</f>
        <v>*</v>
      </c>
      <c r="G437" s="110" t="str">
        <f>IF(SP_SUL!D460="","*",SP_SUL!D460)</f>
        <v>*</v>
      </c>
      <c r="H437" s="110" t="str">
        <f>IF(SP_SUL!F460="","*",SP_SUL!F460)</f>
        <v>*</v>
      </c>
      <c r="I437" s="110" t="str">
        <f>IF(SP_SUL!H460="","*",SP_SUL!H460)</f>
        <v>*</v>
      </c>
      <c r="J437" s="110" t="str">
        <f>IF(SP_SUL!I460="","*",SP_SUL!I460)</f>
        <v>*</v>
      </c>
      <c r="K437" s="110" t="str">
        <f>IF(SP_SUL!M460="","*",SP_SUL!M460)</f>
        <v>-</v>
      </c>
      <c r="L437" s="339" t="str">
        <f>IF(SP_SUL!N460="","*",SP_SUL!N460)</f>
        <v>-</v>
      </c>
      <c r="M437" s="111" t="str">
        <f>IF(SP_SUL!J460="","*",SP_SUL!J460)</f>
        <v>*</v>
      </c>
      <c r="N437" s="270" t="str">
        <f>IF(SP_SUL!K460="","*",SP_SUL!K460)</f>
        <v>*</v>
      </c>
      <c r="O437" s="270" t="str">
        <f>IF(SP_SUL!L460="","*",SP_SUL!L460)</f>
        <v>*</v>
      </c>
      <c r="P437" s="111"/>
      <c r="Q437" s="128" t="str">
        <f>IF(SP_SUL!O460="","*",SP_SUL!O460)</f>
        <v>*</v>
      </c>
      <c r="R437" s="128" t="str">
        <f>IF(SP_SUL!P460="","*",SP_SUL!P460)</f>
        <v>*</v>
      </c>
      <c r="S437" s="110" t="str">
        <f>IF(SP_SUL!Q460="","*",CONCATENATE(SP_SUL!Q460," ",SP_SUL!R460))</f>
        <v>*</v>
      </c>
      <c r="T437" s="110" t="str">
        <f>IF(SP_SUL!V460="","*",SP_SUL!V460)</f>
        <v>*</v>
      </c>
      <c r="U437" s="110" t="str">
        <f>IF(SP_SUL!W460="","*",SP_SUL!W460)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IF(SP_SUL!Y461="","*",SP_SUL!Y461)</f>
        <v>*</v>
      </c>
      <c r="B438" s="109" t="str">
        <f>IF(SP_SUL!X461="","*",SP_SUL!X461)</f>
        <v>*</v>
      </c>
      <c r="C438" s="109" t="str">
        <f>IF(SP_SUL!Z461="","*",SP_SUL!Z461)</f>
        <v>*</v>
      </c>
      <c r="D438" s="110" t="str">
        <f>IF(SP_SUL!S461="","*",SP_SUL!S461)</f>
        <v>-</v>
      </c>
      <c r="E438" s="110" t="str">
        <f>IF(SP_SUL!T461="","*",SP_SUL!T461)</f>
        <v>-</v>
      </c>
      <c r="F438" s="110" t="str">
        <f>IF(SP_SUL!B461="","*",SP_SUL!B461)</f>
        <v>*</v>
      </c>
      <c r="G438" s="110" t="str">
        <f>IF(SP_SUL!D461="","*",SP_SUL!D461)</f>
        <v>*</v>
      </c>
      <c r="H438" s="110" t="str">
        <f>IF(SP_SUL!F461="","*",SP_SUL!F461)</f>
        <v>*</v>
      </c>
      <c r="I438" s="110" t="str">
        <f>IF(SP_SUL!H461="","*",SP_SUL!H461)</f>
        <v>*</v>
      </c>
      <c r="J438" s="110" t="str">
        <f>IF(SP_SUL!I461="","*",SP_SUL!I461)</f>
        <v>*</v>
      </c>
      <c r="K438" s="110" t="str">
        <f>IF(SP_SUL!M461="","*",SP_SUL!M461)</f>
        <v>-</v>
      </c>
      <c r="L438" s="339" t="str">
        <f>IF(SP_SUL!N461="","*",SP_SUL!N461)</f>
        <v>-</v>
      </c>
      <c r="M438" s="111" t="str">
        <f>IF(SP_SUL!J461="","*",SP_SUL!J461)</f>
        <v>*</v>
      </c>
      <c r="N438" s="270" t="str">
        <f>IF(SP_SUL!K461="","*",SP_SUL!K461)</f>
        <v>*</v>
      </c>
      <c r="O438" s="270" t="str">
        <f>IF(SP_SUL!L461="","*",SP_SUL!L461)</f>
        <v>*</v>
      </c>
      <c r="P438" s="111"/>
      <c r="Q438" s="128" t="str">
        <f>IF(SP_SUL!O461="","*",SP_SUL!O461)</f>
        <v>*</v>
      </c>
      <c r="R438" s="128" t="str">
        <f>IF(SP_SUL!P461="","*",SP_SUL!P461)</f>
        <v>*</v>
      </c>
      <c r="S438" s="110" t="str">
        <f>IF(SP_SUL!Q461="","*",CONCATENATE(SP_SUL!Q461," ",SP_SUL!R461))</f>
        <v>*</v>
      </c>
      <c r="T438" s="110" t="str">
        <f>IF(SP_SUL!V461="","*",SP_SUL!V461)</f>
        <v>*</v>
      </c>
      <c r="U438" s="110" t="str">
        <f>IF(SP_SUL!W461="","*",SP_SUL!W461)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IF(SP_SUL!Y462="","*",SP_SUL!Y462)</f>
        <v>*</v>
      </c>
      <c r="B439" s="109" t="str">
        <f>IF(SP_SUL!X462="","*",SP_SUL!X462)</f>
        <v>*</v>
      </c>
      <c r="C439" s="109" t="str">
        <f>IF(SP_SUL!Z462="","*",SP_SUL!Z462)</f>
        <v>*</v>
      </c>
      <c r="D439" s="110" t="str">
        <f>IF(SP_SUL!S462="","*",SP_SUL!S462)</f>
        <v>-</v>
      </c>
      <c r="E439" s="110" t="str">
        <f>IF(SP_SUL!T462="","*",SP_SUL!T462)</f>
        <v>-</v>
      </c>
      <c r="F439" s="110" t="str">
        <f>IF(SP_SUL!B462="","*",SP_SUL!B462)</f>
        <v>*</v>
      </c>
      <c r="G439" s="110" t="str">
        <f>IF(SP_SUL!D462="","*",SP_SUL!D462)</f>
        <v>*</v>
      </c>
      <c r="H439" s="110" t="str">
        <f>IF(SP_SUL!F462="","*",SP_SUL!F462)</f>
        <v>*</v>
      </c>
      <c r="I439" s="110" t="str">
        <f>IF(SP_SUL!H462="","*",SP_SUL!H462)</f>
        <v>*</v>
      </c>
      <c r="J439" s="110" t="str">
        <f>IF(SP_SUL!I462="","*",SP_SUL!I462)</f>
        <v>*</v>
      </c>
      <c r="K439" s="110" t="str">
        <f>IF(SP_SUL!M462="","*",SP_SUL!M462)</f>
        <v>-</v>
      </c>
      <c r="L439" s="339" t="str">
        <f>IF(SP_SUL!N462="","*",SP_SUL!N462)</f>
        <v>-</v>
      </c>
      <c r="M439" s="111" t="str">
        <f>IF(SP_SUL!J462="","*",SP_SUL!J462)</f>
        <v>*</v>
      </c>
      <c r="N439" s="270" t="str">
        <f>IF(SP_SUL!K462="","*",SP_SUL!K462)</f>
        <v>*</v>
      </c>
      <c r="O439" s="270" t="str">
        <f>IF(SP_SUL!L462="","*",SP_SUL!L462)</f>
        <v>*</v>
      </c>
      <c r="P439" s="111"/>
      <c r="Q439" s="128" t="str">
        <f>IF(SP_SUL!O462="","*",SP_SUL!O462)</f>
        <v>*</v>
      </c>
      <c r="R439" s="128" t="str">
        <f>IF(SP_SUL!P462="","*",SP_SUL!P462)</f>
        <v>*</v>
      </c>
      <c r="S439" s="110" t="str">
        <f>IF(SP_SUL!Q462="","*",CONCATENATE(SP_SUL!Q462," ",SP_SUL!R462))</f>
        <v>*</v>
      </c>
      <c r="T439" s="110" t="str">
        <f>IF(SP_SUL!V462="","*",SP_SUL!V462)</f>
        <v>*</v>
      </c>
      <c r="U439" s="110" t="str">
        <f>IF(SP_SUL!W462="","*",SP_SUL!W462)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IF(SP_SUL!Y463="","*",SP_SUL!Y463)</f>
        <v>*</v>
      </c>
      <c r="B440" s="109" t="str">
        <f>IF(SP_SUL!X463="","*",SP_SUL!X463)</f>
        <v>*</v>
      </c>
      <c r="C440" s="109" t="str">
        <f>IF(SP_SUL!Z463="","*",SP_SUL!Z463)</f>
        <v>*</v>
      </c>
      <c r="D440" s="110" t="str">
        <f>IF(SP_SUL!S463="","*",SP_SUL!S463)</f>
        <v>-</v>
      </c>
      <c r="E440" s="110" t="str">
        <f>IF(SP_SUL!T463="","*",SP_SUL!T463)</f>
        <v>-</v>
      </c>
      <c r="F440" s="110" t="str">
        <f>IF(SP_SUL!B463="","*",SP_SUL!B463)</f>
        <v>*</v>
      </c>
      <c r="G440" s="110" t="str">
        <f>IF(SP_SUL!D463="","*",SP_SUL!D463)</f>
        <v>*</v>
      </c>
      <c r="H440" s="110" t="str">
        <f>IF(SP_SUL!F463="","*",SP_SUL!F463)</f>
        <v>*</v>
      </c>
      <c r="I440" s="110" t="str">
        <f>IF(SP_SUL!H463="","*",SP_SUL!H463)</f>
        <v>*</v>
      </c>
      <c r="J440" s="110" t="str">
        <f>IF(SP_SUL!I463="","*",SP_SUL!I463)</f>
        <v>*</v>
      </c>
      <c r="K440" s="110" t="str">
        <f>IF(SP_SUL!M463="","*",SP_SUL!M463)</f>
        <v>-</v>
      </c>
      <c r="L440" s="339" t="str">
        <f>IF(SP_SUL!N463="","*",SP_SUL!N463)</f>
        <v>-</v>
      </c>
      <c r="M440" s="111" t="str">
        <f>IF(SP_SUL!J463="","*",SP_SUL!J463)</f>
        <v>*</v>
      </c>
      <c r="N440" s="270" t="str">
        <f>IF(SP_SUL!K463="","*",SP_SUL!K463)</f>
        <v>*</v>
      </c>
      <c r="O440" s="270" t="str">
        <f>IF(SP_SUL!L463="","*",SP_SUL!L463)</f>
        <v>*</v>
      </c>
      <c r="P440" s="111"/>
      <c r="Q440" s="128" t="str">
        <f>IF(SP_SUL!O463="","*",SP_SUL!O463)</f>
        <v>*</v>
      </c>
      <c r="R440" s="128" t="str">
        <f>IF(SP_SUL!P463="","*",SP_SUL!P463)</f>
        <v>*</v>
      </c>
      <c r="S440" s="110" t="str">
        <f>IF(SP_SUL!Q463="","*",CONCATENATE(SP_SUL!Q463," ",SP_SUL!R463))</f>
        <v>*</v>
      </c>
      <c r="T440" s="110" t="str">
        <f>IF(SP_SUL!V463="","*",SP_SUL!V463)</f>
        <v>*</v>
      </c>
      <c r="U440" s="110" t="str">
        <f>IF(SP_SUL!W463="","*",SP_SUL!W463)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IF(SP_SUL!Y464="","*",SP_SUL!Y464)</f>
        <v>*</v>
      </c>
      <c r="B441" s="109" t="str">
        <f>IF(SP_SUL!X464="","*",SP_SUL!X464)</f>
        <v>*</v>
      </c>
      <c r="C441" s="109" t="str">
        <f>IF(SP_SUL!Z464="","*",SP_SUL!Z464)</f>
        <v>*</v>
      </c>
      <c r="D441" s="110" t="str">
        <f>IF(SP_SUL!S464="","*",SP_SUL!S464)</f>
        <v>-</v>
      </c>
      <c r="E441" s="110" t="str">
        <f>IF(SP_SUL!T464="","*",SP_SUL!T464)</f>
        <v>-</v>
      </c>
      <c r="F441" s="110" t="str">
        <f>IF(SP_SUL!B464="","*",SP_SUL!B464)</f>
        <v>*</v>
      </c>
      <c r="G441" s="110" t="str">
        <f>IF(SP_SUL!D464="","*",SP_SUL!D464)</f>
        <v>*</v>
      </c>
      <c r="H441" s="110" t="str">
        <f>IF(SP_SUL!F464="","*",SP_SUL!F464)</f>
        <v>*</v>
      </c>
      <c r="I441" s="110" t="str">
        <f>IF(SP_SUL!H464="","*",SP_SUL!H464)</f>
        <v>*</v>
      </c>
      <c r="J441" s="110" t="str">
        <f>IF(SP_SUL!I464="","*",SP_SUL!I464)</f>
        <v>*</v>
      </c>
      <c r="K441" s="110" t="str">
        <f>IF(SP_SUL!M464="","*",SP_SUL!M464)</f>
        <v>-</v>
      </c>
      <c r="L441" s="339" t="str">
        <f>IF(SP_SUL!N464="","*",SP_SUL!N464)</f>
        <v>-</v>
      </c>
      <c r="M441" s="111" t="str">
        <f>IF(SP_SUL!J464="","*",SP_SUL!J464)</f>
        <v>*</v>
      </c>
      <c r="N441" s="270" t="str">
        <f>IF(SP_SUL!K464="","*",SP_SUL!K464)</f>
        <v>*</v>
      </c>
      <c r="O441" s="270" t="str">
        <f>IF(SP_SUL!L464="","*",SP_SUL!L464)</f>
        <v>*</v>
      </c>
      <c r="P441" s="111"/>
      <c r="Q441" s="128" t="str">
        <f>IF(SP_SUL!O464="","*",SP_SUL!O464)</f>
        <v>*</v>
      </c>
      <c r="R441" s="128" t="str">
        <f>IF(SP_SUL!P464="","*",SP_SUL!P464)</f>
        <v>*</v>
      </c>
      <c r="S441" s="110" t="str">
        <f>IF(SP_SUL!Q464="","*",CONCATENATE(SP_SUL!Q464," ",SP_SUL!R464))</f>
        <v>*</v>
      </c>
      <c r="T441" s="110" t="str">
        <f>IF(SP_SUL!V464="","*",SP_SUL!V464)</f>
        <v>*</v>
      </c>
      <c r="U441" s="110" t="str">
        <f>IF(SP_SUL!W464="","*",SP_SUL!W464)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IF(SP_SUL!Y465="","*",SP_SUL!Y465)</f>
        <v>*</v>
      </c>
      <c r="B442" s="109" t="str">
        <f>IF(SP_SUL!X465="","*",SP_SUL!X465)</f>
        <v>*</v>
      </c>
      <c r="C442" s="109" t="str">
        <f>IF(SP_SUL!Z465="","*",SP_SUL!Z465)</f>
        <v>*</v>
      </c>
      <c r="D442" s="110" t="str">
        <f>IF(SP_SUL!S465="","*",SP_SUL!S465)</f>
        <v>-</v>
      </c>
      <c r="E442" s="110" t="str">
        <f>IF(SP_SUL!T465="","*",SP_SUL!T465)</f>
        <v>-</v>
      </c>
      <c r="F442" s="110" t="str">
        <f>IF(SP_SUL!B465="","*",SP_SUL!B465)</f>
        <v>*</v>
      </c>
      <c r="G442" s="110" t="str">
        <f>IF(SP_SUL!D465="","*",SP_SUL!D465)</f>
        <v>*</v>
      </c>
      <c r="H442" s="110" t="str">
        <f>IF(SP_SUL!F465="","*",SP_SUL!F465)</f>
        <v>*</v>
      </c>
      <c r="I442" s="110" t="str">
        <f>IF(SP_SUL!H465="","*",SP_SUL!H465)</f>
        <v>*</v>
      </c>
      <c r="J442" s="110" t="str">
        <f>IF(SP_SUL!I465="","*",SP_SUL!I465)</f>
        <v>*</v>
      </c>
      <c r="K442" s="110" t="str">
        <f>IF(SP_SUL!M465="","*",SP_SUL!M465)</f>
        <v>-</v>
      </c>
      <c r="L442" s="339" t="str">
        <f>IF(SP_SUL!N465="","*",SP_SUL!N465)</f>
        <v>-</v>
      </c>
      <c r="M442" s="111" t="str">
        <f>IF(SP_SUL!J465="","*",SP_SUL!J465)</f>
        <v>*</v>
      </c>
      <c r="N442" s="270" t="str">
        <f>IF(SP_SUL!K465="","*",SP_SUL!K465)</f>
        <v>*</v>
      </c>
      <c r="O442" s="270" t="str">
        <f>IF(SP_SUL!L465="","*",SP_SUL!L465)</f>
        <v>*</v>
      </c>
      <c r="P442" s="111"/>
      <c r="Q442" s="128" t="str">
        <f>IF(SP_SUL!O465="","*",SP_SUL!O465)</f>
        <v>*</v>
      </c>
      <c r="R442" s="128" t="str">
        <f>IF(SP_SUL!P465="","*",SP_SUL!P465)</f>
        <v>*</v>
      </c>
      <c r="S442" s="110" t="str">
        <f>IF(SP_SUL!Q465="","*",CONCATENATE(SP_SUL!Q465," ",SP_SUL!R465))</f>
        <v>*</v>
      </c>
      <c r="T442" s="110" t="str">
        <f>IF(SP_SUL!V465="","*",SP_SUL!V465)</f>
        <v>*</v>
      </c>
      <c r="U442" s="110" t="str">
        <f>IF(SP_SUL!W465="","*",SP_SUL!W465)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IF(SP_SUL!Y466="","*",SP_SUL!Y466)</f>
        <v>*</v>
      </c>
      <c r="B443" s="109" t="str">
        <f>IF(SP_SUL!X466="","*",SP_SUL!X466)</f>
        <v>*</v>
      </c>
      <c r="C443" s="109" t="str">
        <f>IF(SP_SUL!Z466="","*",SP_SUL!Z466)</f>
        <v>*</v>
      </c>
      <c r="D443" s="110" t="str">
        <f>IF(SP_SUL!S466="","*",SP_SUL!S466)</f>
        <v>-</v>
      </c>
      <c r="E443" s="110" t="str">
        <f>IF(SP_SUL!T466="","*",SP_SUL!T466)</f>
        <v>-</v>
      </c>
      <c r="F443" s="110" t="str">
        <f>IF(SP_SUL!B466="","*",SP_SUL!B466)</f>
        <v>*</v>
      </c>
      <c r="G443" s="110" t="str">
        <f>IF(SP_SUL!D466="","*",SP_SUL!D466)</f>
        <v>*</v>
      </c>
      <c r="H443" s="110" t="str">
        <f>IF(SP_SUL!F466="","*",SP_SUL!F466)</f>
        <v>*</v>
      </c>
      <c r="I443" s="110" t="str">
        <f>IF(SP_SUL!H466="","*",SP_SUL!H466)</f>
        <v>*</v>
      </c>
      <c r="J443" s="110" t="str">
        <f>IF(SP_SUL!I466="","*",SP_SUL!I466)</f>
        <v>*</v>
      </c>
      <c r="K443" s="110" t="str">
        <f>IF(SP_SUL!M466="","*",SP_SUL!M466)</f>
        <v>-</v>
      </c>
      <c r="L443" s="339" t="str">
        <f>IF(SP_SUL!N466="","*",SP_SUL!N466)</f>
        <v>-</v>
      </c>
      <c r="M443" s="111" t="str">
        <f>IF(SP_SUL!J466="","*",SP_SUL!J466)</f>
        <v>*</v>
      </c>
      <c r="N443" s="270" t="str">
        <f>IF(SP_SUL!K466="","*",SP_SUL!K466)</f>
        <v>*</v>
      </c>
      <c r="O443" s="270" t="str">
        <f>IF(SP_SUL!L466="","*",SP_SUL!L466)</f>
        <v>*</v>
      </c>
      <c r="P443" s="111"/>
      <c r="Q443" s="128" t="str">
        <f>IF(SP_SUL!O466="","*",SP_SUL!O466)</f>
        <v>*</v>
      </c>
      <c r="R443" s="128" t="str">
        <f>IF(SP_SUL!P466="","*",SP_SUL!P466)</f>
        <v>*</v>
      </c>
      <c r="S443" s="110" t="str">
        <f>IF(SP_SUL!Q466="","*",CONCATENATE(SP_SUL!Q466," ",SP_SUL!R466))</f>
        <v>*</v>
      </c>
      <c r="T443" s="110" t="str">
        <f>IF(SP_SUL!V466="","*",SP_SUL!V466)</f>
        <v>*</v>
      </c>
      <c r="U443" s="110" t="str">
        <f>IF(SP_SUL!W466="","*",SP_SUL!W466)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IF(SP_SUL!Y467="","*",SP_SUL!Y467)</f>
        <v>*</v>
      </c>
      <c r="B444" s="109" t="str">
        <f>IF(SP_SUL!X467="","*",SP_SUL!X467)</f>
        <v>*</v>
      </c>
      <c r="C444" s="109" t="str">
        <f>IF(SP_SUL!Z467="","*",SP_SUL!Z467)</f>
        <v>*</v>
      </c>
      <c r="D444" s="110" t="str">
        <f>IF(SP_SUL!S467="","*",SP_SUL!S467)</f>
        <v>-</v>
      </c>
      <c r="E444" s="110" t="str">
        <f>IF(SP_SUL!T467="","*",SP_SUL!T467)</f>
        <v>-</v>
      </c>
      <c r="F444" s="110" t="str">
        <f>IF(SP_SUL!B467="","*",SP_SUL!B467)</f>
        <v>*</v>
      </c>
      <c r="G444" s="110" t="str">
        <f>IF(SP_SUL!D467="","*",SP_SUL!D467)</f>
        <v>*</v>
      </c>
      <c r="H444" s="110" t="str">
        <f>IF(SP_SUL!F467="","*",SP_SUL!F467)</f>
        <v>*</v>
      </c>
      <c r="I444" s="110" t="str">
        <f>IF(SP_SUL!H467="","*",SP_SUL!H467)</f>
        <v>*</v>
      </c>
      <c r="J444" s="110" t="str">
        <f>IF(SP_SUL!I467="","*",SP_SUL!I467)</f>
        <v>*</v>
      </c>
      <c r="K444" s="110" t="str">
        <f>IF(SP_SUL!M467="","*",SP_SUL!M467)</f>
        <v>-</v>
      </c>
      <c r="L444" s="339" t="str">
        <f>IF(SP_SUL!N467="","*",SP_SUL!N467)</f>
        <v>-</v>
      </c>
      <c r="M444" s="111" t="str">
        <f>IF(SP_SUL!J467="","*",SP_SUL!J467)</f>
        <v>*</v>
      </c>
      <c r="N444" s="270" t="str">
        <f>IF(SP_SUL!K467="","*",SP_SUL!K467)</f>
        <v>*</v>
      </c>
      <c r="O444" s="270" t="str">
        <f>IF(SP_SUL!L467="","*",SP_SUL!L467)</f>
        <v>*</v>
      </c>
      <c r="P444" s="111"/>
      <c r="Q444" s="128" t="str">
        <f>IF(SP_SUL!O467="","*",SP_SUL!O467)</f>
        <v>*</v>
      </c>
      <c r="R444" s="128" t="str">
        <f>IF(SP_SUL!P467="","*",SP_SUL!P467)</f>
        <v>*</v>
      </c>
      <c r="S444" s="110" t="str">
        <f>IF(SP_SUL!Q467="","*",CONCATENATE(SP_SUL!Q467," ",SP_SUL!R467))</f>
        <v>*</v>
      </c>
      <c r="T444" s="110" t="str">
        <f>IF(SP_SUL!V467="","*",SP_SUL!V467)</f>
        <v>*</v>
      </c>
      <c r="U444" s="110" t="str">
        <f>IF(SP_SUL!W467="","*",SP_SUL!W467)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IF(SP_SUL!Y468="","*",SP_SUL!Y468)</f>
        <v>*</v>
      </c>
      <c r="B445" s="109" t="str">
        <f>IF(SP_SUL!X468="","*",SP_SUL!X468)</f>
        <v>*</v>
      </c>
      <c r="C445" s="109" t="str">
        <f>IF(SP_SUL!Z468="","*",SP_SUL!Z468)</f>
        <v>*</v>
      </c>
      <c r="D445" s="110" t="str">
        <f>IF(SP_SUL!S468="","*",SP_SUL!S468)</f>
        <v>-</v>
      </c>
      <c r="E445" s="110" t="str">
        <f>IF(SP_SUL!T468="","*",SP_SUL!T468)</f>
        <v>-</v>
      </c>
      <c r="F445" s="110" t="str">
        <f>IF(SP_SUL!B468="","*",SP_SUL!B468)</f>
        <v>*</v>
      </c>
      <c r="G445" s="110" t="str">
        <f>IF(SP_SUL!D468="","*",SP_SUL!D468)</f>
        <v>*</v>
      </c>
      <c r="H445" s="110" t="str">
        <f>IF(SP_SUL!F468="","*",SP_SUL!F468)</f>
        <v>*</v>
      </c>
      <c r="I445" s="110" t="str">
        <f>IF(SP_SUL!H468="","*",SP_SUL!H468)</f>
        <v>*</v>
      </c>
      <c r="J445" s="110" t="str">
        <f>IF(SP_SUL!I468="","*",SP_SUL!I468)</f>
        <v>*</v>
      </c>
      <c r="K445" s="110" t="str">
        <f>IF(SP_SUL!M468="","*",SP_SUL!M468)</f>
        <v>-</v>
      </c>
      <c r="L445" s="339" t="str">
        <f>IF(SP_SUL!N468="","*",SP_SUL!N468)</f>
        <v>-</v>
      </c>
      <c r="M445" s="111" t="str">
        <f>IF(SP_SUL!J468="","*",SP_SUL!J468)</f>
        <v>*</v>
      </c>
      <c r="N445" s="270" t="str">
        <f>IF(SP_SUL!K468="","*",SP_SUL!K468)</f>
        <v>*</v>
      </c>
      <c r="O445" s="270" t="str">
        <f>IF(SP_SUL!L468="","*",SP_SUL!L468)</f>
        <v>*</v>
      </c>
      <c r="P445" s="111"/>
      <c r="Q445" s="128" t="str">
        <f>IF(SP_SUL!O468="","*",SP_SUL!O468)</f>
        <v>*</v>
      </c>
      <c r="R445" s="128" t="str">
        <f>IF(SP_SUL!P468="","*",SP_SUL!P468)</f>
        <v>*</v>
      </c>
      <c r="S445" s="110" t="str">
        <f>IF(SP_SUL!Q468="","*",CONCATENATE(SP_SUL!Q468," ",SP_SUL!R468))</f>
        <v>*</v>
      </c>
      <c r="T445" s="110" t="str">
        <f>IF(SP_SUL!V468="","*",SP_SUL!V468)</f>
        <v>*</v>
      </c>
      <c r="U445" s="110" t="str">
        <f>IF(SP_SUL!W468="","*",SP_SUL!W468)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IF(SP_SUL!Y469="","*",SP_SUL!Y469)</f>
        <v>*</v>
      </c>
      <c r="B446" s="109" t="str">
        <f>IF(SP_SUL!X469="","*",SP_SUL!X469)</f>
        <v>*</v>
      </c>
      <c r="C446" s="109" t="str">
        <f>IF(SP_SUL!Z469="","*",SP_SUL!Z469)</f>
        <v>*</v>
      </c>
      <c r="D446" s="110" t="str">
        <f>IF(SP_SUL!S469="","*",SP_SUL!S469)</f>
        <v>-</v>
      </c>
      <c r="E446" s="110" t="str">
        <f>IF(SP_SUL!T469="","*",SP_SUL!T469)</f>
        <v>-</v>
      </c>
      <c r="F446" s="110" t="str">
        <f>IF(SP_SUL!B469="","*",SP_SUL!B469)</f>
        <v>*</v>
      </c>
      <c r="G446" s="110" t="str">
        <f>IF(SP_SUL!D469="","*",SP_SUL!D469)</f>
        <v>*</v>
      </c>
      <c r="H446" s="110" t="str">
        <f>IF(SP_SUL!F469="","*",SP_SUL!F469)</f>
        <v>*</v>
      </c>
      <c r="I446" s="110" t="str">
        <f>IF(SP_SUL!H469="","*",SP_SUL!H469)</f>
        <v>*</v>
      </c>
      <c r="J446" s="110" t="str">
        <f>IF(SP_SUL!I469="","*",SP_SUL!I469)</f>
        <v>*</v>
      </c>
      <c r="K446" s="110" t="str">
        <f>IF(SP_SUL!M469="","*",SP_SUL!M469)</f>
        <v>-</v>
      </c>
      <c r="L446" s="339" t="str">
        <f>IF(SP_SUL!N469="","*",SP_SUL!N469)</f>
        <v>-</v>
      </c>
      <c r="M446" s="111" t="str">
        <f>IF(SP_SUL!J469="","*",SP_SUL!J469)</f>
        <v>*</v>
      </c>
      <c r="N446" s="270" t="str">
        <f>IF(SP_SUL!K469="","*",SP_SUL!K469)</f>
        <v>*</v>
      </c>
      <c r="O446" s="270" t="str">
        <f>IF(SP_SUL!L469="","*",SP_SUL!L469)</f>
        <v>*</v>
      </c>
      <c r="P446" s="111"/>
      <c r="Q446" s="128" t="str">
        <f>IF(SP_SUL!O469="","*",SP_SUL!O469)</f>
        <v>*</v>
      </c>
      <c r="R446" s="128" t="str">
        <f>IF(SP_SUL!P469="","*",SP_SUL!P469)</f>
        <v>*</v>
      </c>
      <c r="S446" s="110" t="str">
        <f>IF(SP_SUL!Q469="","*",CONCATENATE(SP_SUL!Q469," ",SP_SUL!R469))</f>
        <v>*</v>
      </c>
      <c r="T446" s="110" t="str">
        <f>IF(SP_SUL!V469="","*",SP_SUL!V469)</f>
        <v>*</v>
      </c>
      <c r="U446" s="110" t="str">
        <f>IF(SP_SUL!W469="","*",SP_SUL!W469)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IF(SP_SUL!Y470="","*",SP_SUL!Y470)</f>
        <v>*</v>
      </c>
      <c r="B447" s="109" t="str">
        <f>IF(SP_SUL!X470="","*",SP_SUL!X470)</f>
        <v>*</v>
      </c>
      <c r="C447" s="109" t="str">
        <f>IF(SP_SUL!Z470="","*",SP_SUL!Z470)</f>
        <v>*</v>
      </c>
      <c r="D447" s="110" t="str">
        <f>IF(SP_SUL!S470="","*",SP_SUL!S470)</f>
        <v>-</v>
      </c>
      <c r="E447" s="110" t="str">
        <f>IF(SP_SUL!T470="","*",SP_SUL!T470)</f>
        <v>-</v>
      </c>
      <c r="F447" s="110" t="str">
        <f>IF(SP_SUL!B470="","*",SP_SUL!B470)</f>
        <v>*</v>
      </c>
      <c r="G447" s="110" t="str">
        <f>IF(SP_SUL!D470="","*",SP_SUL!D470)</f>
        <v>*</v>
      </c>
      <c r="H447" s="110" t="str">
        <f>IF(SP_SUL!F470="","*",SP_SUL!F470)</f>
        <v>*</v>
      </c>
      <c r="I447" s="110" t="str">
        <f>IF(SP_SUL!H470="","*",SP_SUL!H470)</f>
        <v>*</v>
      </c>
      <c r="J447" s="110" t="str">
        <f>IF(SP_SUL!I470="","*",SP_SUL!I470)</f>
        <v>*</v>
      </c>
      <c r="K447" s="110" t="str">
        <f>IF(SP_SUL!M470="","*",SP_SUL!M470)</f>
        <v>-</v>
      </c>
      <c r="L447" s="339" t="str">
        <f>IF(SP_SUL!N470="","*",SP_SUL!N470)</f>
        <v>-</v>
      </c>
      <c r="M447" s="111" t="str">
        <f>IF(SP_SUL!J470="","*",SP_SUL!J470)</f>
        <v>*</v>
      </c>
      <c r="N447" s="270" t="str">
        <f>IF(SP_SUL!K470="","*",SP_SUL!K470)</f>
        <v>*</v>
      </c>
      <c r="O447" s="270" t="str">
        <f>IF(SP_SUL!L470="","*",SP_SUL!L470)</f>
        <v>*</v>
      </c>
      <c r="P447" s="111"/>
      <c r="Q447" s="128" t="str">
        <f>IF(SP_SUL!O470="","*",SP_SUL!O470)</f>
        <v>*</v>
      </c>
      <c r="R447" s="128" t="str">
        <f>IF(SP_SUL!P470="","*",SP_SUL!P470)</f>
        <v>*</v>
      </c>
      <c r="S447" s="110" t="str">
        <f>IF(SP_SUL!Q470="","*",CONCATENATE(SP_SUL!Q470," ",SP_SUL!R470))</f>
        <v>*</v>
      </c>
      <c r="T447" s="110" t="str">
        <f>IF(SP_SUL!V470="","*",SP_SUL!V470)</f>
        <v>*</v>
      </c>
      <c r="U447" s="110" t="str">
        <f>IF(SP_SUL!W470="","*",SP_SUL!W470)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IF(SP_SUL!Y471="","*",SP_SUL!Y471)</f>
        <v>*</v>
      </c>
      <c r="B448" s="109" t="str">
        <f>IF(SP_SUL!X471="","*",SP_SUL!X471)</f>
        <v>*</v>
      </c>
      <c r="C448" s="109" t="str">
        <f>IF(SP_SUL!Z471="","*",SP_SUL!Z471)</f>
        <v>*</v>
      </c>
      <c r="D448" s="110" t="str">
        <f>IF(SP_SUL!S471="","*",SP_SUL!S471)</f>
        <v>-</v>
      </c>
      <c r="E448" s="110" t="str">
        <f>IF(SP_SUL!T471="","*",SP_SUL!T471)</f>
        <v>-</v>
      </c>
      <c r="F448" s="110" t="str">
        <f>IF(SP_SUL!B471="","*",SP_SUL!B471)</f>
        <v>*</v>
      </c>
      <c r="G448" s="110" t="str">
        <f>IF(SP_SUL!D471="","*",SP_SUL!D471)</f>
        <v>*</v>
      </c>
      <c r="H448" s="110" t="str">
        <f>IF(SP_SUL!F471="","*",SP_SUL!F471)</f>
        <v>*</v>
      </c>
      <c r="I448" s="110" t="str">
        <f>IF(SP_SUL!H471="","*",SP_SUL!H471)</f>
        <v>*</v>
      </c>
      <c r="J448" s="110" t="str">
        <f>IF(SP_SUL!I471="","*",SP_SUL!I471)</f>
        <v>*</v>
      </c>
      <c r="K448" s="110" t="str">
        <f>IF(SP_SUL!M471="","*",SP_SUL!M471)</f>
        <v>-</v>
      </c>
      <c r="L448" s="339" t="str">
        <f>IF(SP_SUL!N471="","*",SP_SUL!N471)</f>
        <v>-</v>
      </c>
      <c r="M448" s="111" t="str">
        <f>IF(SP_SUL!J471="","*",SP_SUL!J471)</f>
        <v>*</v>
      </c>
      <c r="N448" s="270" t="str">
        <f>IF(SP_SUL!K471="","*",SP_SUL!K471)</f>
        <v>*</v>
      </c>
      <c r="O448" s="270" t="str">
        <f>IF(SP_SUL!L471="","*",SP_SUL!L471)</f>
        <v>*</v>
      </c>
      <c r="P448" s="111"/>
      <c r="Q448" s="128" t="str">
        <f>IF(SP_SUL!O471="","*",SP_SUL!O471)</f>
        <v>*</v>
      </c>
      <c r="R448" s="128" t="str">
        <f>IF(SP_SUL!P471="","*",SP_SUL!P471)</f>
        <v>*</v>
      </c>
      <c r="S448" s="110" t="str">
        <f>IF(SP_SUL!Q471="","*",CONCATENATE(SP_SUL!Q471," ",SP_SUL!R471))</f>
        <v>*</v>
      </c>
      <c r="T448" s="110" t="str">
        <f>IF(SP_SUL!V471="","*",SP_SUL!V471)</f>
        <v>*</v>
      </c>
      <c r="U448" s="110" t="str">
        <f>IF(SP_SUL!W471="","*",SP_SUL!W471)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IF(SP_SUL!Y472="","*",SP_SUL!Y472)</f>
        <v>*</v>
      </c>
      <c r="B449" s="109" t="str">
        <f>IF(SP_SUL!X472="","*",SP_SUL!X472)</f>
        <v>*</v>
      </c>
      <c r="C449" s="109" t="str">
        <f>IF(SP_SUL!Z472="","*",SP_SUL!Z472)</f>
        <v>*</v>
      </c>
      <c r="D449" s="110" t="str">
        <f>IF(SP_SUL!S472="","*",SP_SUL!S472)</f>
        <v>-</v>
      </c>
      <c r="E449" s="110" t="str">
        <f>IF(SP_SUL!T472="","*",SP_SUL!T472)</f>
        <v>-</v>
      </c>
      <c r="F449" s="110" t="str">
        <f>IF(SP_SUL!B472="","*",SP_SUL!B472)</f>
        <v>*</v>
      </c>
      <c r="G449" s="110" t="str">
        <f>IF(SP_SUL!D472="","*",SP_SUL!D472)</f>
        <v>*</v>
      </c>
      <c r="H449" s="110" t="str">
        <f>IF(SP_SUL!F472="","*",SP_SUL!F472)</f>
        <v>*</v>
      </c>
      <c r="I449" s="110" t="str">
        <f>IF(SP_SUL!H472="","*",SP_SUL!H472)</f>
        <v>*</v>
      </c>
      <c r="J449" s="110" t="str">
        <f>IF(SP_SUL!I472="","*",SP_SUL!I472)</f>
        <v>*</v>
      </c>
      <c r="K449" s="110" t="str">
        <f>IF(SP_SUL!M472="","*",SP_SUL!M472)</f>
        <v>-</v>
      </c>
      <c r="L449" s="339" t="str">
        <f>IF(SP_SUL!N472="","*",SP_SUL!N472)</f>
        <v>-</v>
      </c>
      <c r="M449" s="111" t="str">
        <f>IF(SP_SUL!J472="","*",SP_SUL!J472)</f>
        <v>*</v>
      </c>
      <c r="N449" s="270" t="str">
        <f>IF(SP_SUL!K472="","*",SP_SUL!K472)</f>
        <v>*</v>
      </c>
      <c r="O449" s="270" t="str">
        <f>IF(SP_SUL!L472="","*",SP_SUL!L472)</f>
        <v>*</v>
      </c>
      <c r="P449" s="111"/>
      <c r="Q449" s="128" t="str">
        <f>IF(SP_SUL!O472="","*",SP_SUL!O472)</f>
        <v>*</v>
      </c>
      <c r="R449" s="128" t="str">
        <f>IF(SP_SUL!P472="","*",SP_SUL!P472)</f>
        <v>*</v>
      </c>
      <c r="S449" s="110" t="str">
        <f>IF(SP_SUL!Q472="","*",CONCATENATE(SP_SUL!Q472," ",SP_SUL!R472))</f>
        <v>*</v>
      </c>
      <c r="T449" s="110" t="str">
        <f>IF(SP_SUL!V472="","*",SP_SUL!V472)</f>
        <v>*</v>
      </c>
      <c r="U449" s="110" t="str">
        <f>IF(SP_SUL!W472="","*",SP_SUL!W472)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IF(SP_SUL!Y473="","*",SP_SUL!Y473)</f>
        <v>*</v>
      </c>
      <c r="B450" s="109" t="str">
        <f>IF(SP_SUL!X473="","*",SP_SUL!X473)</f>
        <v>*</v>
      </c>
      <c r="C450" s="109" t="str">
        <f>IF(SP_SUL!Z473="","*",SP_SUL!Z473)</f>
        <v>*</v>
      </c>
      <c r="D450" s="110" t="str">
        <f>IF(SP_SUL!S473="","*",SP_SUL!S473)</f>
        <v>-</v>
      </c>
      <c r="E450" s="110" t="str">
        <f>IF(SP_SUL!T473="","*",SP_SUL!T473)</f>
        <v>-</v>
      </c>
      <c r="F450" s="110" t="str">
        <f>IF(SP_SUL!B473="","*",SP_SUL!B473)</f>
        <v>*</v>
      </c>
      <c r="G450" s="110" t="str">
        <f>IF(SP_SUL!D473="","*",SP_SUL!D473)</f>
        <v>*</v>
      </c>
      <c r="H450" s="110" t="str">
        <f>IF(SP_SUL!F473="","*",SP_SUL!F473)</f>
        <v>*</v>
      </c>
      <c r="I450" s="110" t="str">
        <f>IF(SP_SUL!H473="","*",SP_SUL!H473)</f>
        <v>*</v>
      </c>
      <c r="J450" s="110" t="str">
        <f>IF(SP_SUL!I473="","*",SP_SUL!I473)</f>
        <v>*</v>
      </c>
      <c r="K450" s="110" t="str">
        <f>IF(SP_SUL!M473="","*",SP_SUL!M473)</f>
        <v>-</v>
      </c>
      <c r="L450" s="339" t="str">
        <f>IF(SP_SUL!N473="","*",SP_SUL!N473)</f>
        <v>-</v>
      </c>
      <c r="M450" s="111" t="str">
        <f>IF(SP_SUL!J473="","*",SP_SUL!J473)</f>
        <v>*</v>
      </c>
      <c r="N450" s="270" t="str">
        <f>IF(SP_SUL!K473="","*",SP_SUL!K473)</f>
        <v>*</v>
      </c>
      <c r="O450" s="270" t="str">
        <f>IF(SP_SUL!L473="","*",SP_SUL!L473)</f>
        <v>*</v>
      </c>
      <c r="P450" s="111"/>
      <c r="Q450" s="128" t="str">
        <f>IF(SP_SUL!O473="","*",SP_SUL!O473)</f>
        <v>*</v>
      </c>
      <c r="R450" s="128" t="str">
        <f>IF(SP_SUL!P473="","*",SP_SUL!P473)</f>
        <v>*</v>
      </c>
      <c r="S450" s="110" t="str">
        <f>IF(SP_SUL!Q473="","*",CONCATENATE(SP_SUL!Q473," ",SP_SUL!R473))</f>
        <v>*</v>
      </c>
      <c r="T450" s="110" t="str">
        <f>IF(SP_SUL!V473="","*",SP_SUL!V473)</f>
        <v>*</v>
      </c>
      <c r="U450" s="110" t="str">
        <f>IF(SP_SUL!W473="","*",SP_SUL!W473)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IF(SP_SUL!Y474="","*",SP_SUL!Y474)</f>
        <v>*</v>
      </c>
      <c r="B451" s="109" t="str">
        <f>IF(SP_SUL!X474="","*",SP_SUL!X474)</f>
        <v>*</v>
      </c>
      <c r="C451" s="109" t="str">
        <f>IF(SP_SUL!Z474="","*",SP_SUL!Z474)</f>
        <v>*</v>
      </c>
      <c r="D451" s="110" t="str">
        <f>IF(SP_SUL!S474="","*",SP_SUL!S474)</f>
        <v>-</v>
      </c>
      <c r="E451" s="110" t="str">
        <f>IF(SP_SUL!T474="","*",SP_SUL!T474)</f>
        <v>-</v>
      </c>
      <c r="F451" s="110" t="str">
        <f>IF(SP_SUL!B474="","*",SP_SUL!B474)</f>
        <v>*</v>
      </c>
      <c r="G451" s="110" t="str">
        <f>IF(SP_SUL!D474="","*",SP_SUL!D474)</f>
        <v>*</v>
      </c>
      <c r="H451" s="110" t="str">
        <f>IF(SP_SUL!F474="","*",SP_SUL!F474)</f>
        <v>*</v>
      </c>
      <c r="I451" s="110" t="str">
        <f>IF(SP_SUL!H474="","*",SP_SUL!H474)</f>
        <v>*</v>
      </c>
      <c r="J451" s="110" t="str">
        <f>IF(SP_SUL!I474="","*",SP_SUL!I474)</f>
        <v>*</v>
      </c>
      <c r="K451" s="110" t="str">
        <f>IF(SP_SUL!M474="","*",SP_SUL!M474)</f>
        <v>-</v>
      </c>
      <c r="L451" s="339" t="str">
        <f>IF(SP_SUL!N474="","*",SP_SUL!N474)</f>
        <v>-</v>
      </c>
      <c r="M451" s="111" t="str">
        <f>IF(SP_SUL!J474="","*",SP_SUL!J474)</f>
        <v>*</v>
      </c>
      <c r="N451" s="270" t="str">
        <f>IF(SP_SUL!K474="","*",SP_SUL!K474)</f>
        <v>*</v>
      </c>
      <c r="O451" s="270" t="str">
        <f>IF(SP_SUL!L474="","*",SP_SUL!L474)</f>
        <v>*</v>
      </c>
      <c r="P451" s="111"/>
      <c r="Q451" s="128" t="str">
        <f>IF(SP_SUL!O474="","*",SP_SUL!O474)</f>
        <v>*</v>
      </c>
      <c r="R451" s="128" t="str">
        <f>IF(SP_SUL!P474="","*",SP_SUL!P474)</f>
        <v>*</v>
      </c>
      <c r="S451" s="110" t="str">
        <f>IF(SP_SUL!Q474="","*",CONCATENATE(SP_SUL!Q474," ",SP_SUL!R474))</f>
        <v>*</v>
      </c>
      <c r="T451" s="110" t="str">
        <f>IF(SP_SUL!V474="","*",SP_SUL!V474)</f>
        <v>*</v>
      </c>
      <c r="U451" s="110" t="str">
        <f>IF(SP_SUL!W474="","*",SP_SUL!W474)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1477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650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1478</v>
      </c>
      <c r="D5" s="398"/>
      <c r="E5" s="398"/>
      <c r="F5" s="398"/>
      <c r="G5" s="398"/>
      <c r="H5" s="398"/>
      <c r="I5" s="398"/>
      <c r="J5" s="399"/>
      <c r="K5" s="400" t="s">
        <v>1479</v>
      </c>
      <c r="L5" s="401"/>
      <c r="M5" s="401"/>
      <c r="N5" s="401"/>
      <c r="O5" s="402" t="s">
        <v>1480</v>
      </c>
      <c r="P5" s="403"/>
      <c r="Q5" s="404"/>
    </row>
    <row r="6" spans="1:17" s="94" customFormat="1" ht="15.75" customHeight="1">
      <c r="A6" s="88" t="s">
        <v>1475</v>
      </c>
      <c r="B6" s="95" t="s">
        <v>1474</v>
      </c>
      <c r="C6" s="96" t="s">
        <v>870</v>
      </c>
      <c r="D6" s="97" t="s">
        <v>871</v>
      </c>
      <c r="E6" s="96" t="s">
        <v>1481</v>
      </c>
      <c r="F6" s="96" t="s">
        <v>861</v>
      </c>
      <c r="G6" s="96" t="s">
        <v>865</v>
      </c>
      <c r="H6" s="153" t="s">
        <v>335</v>
      </c>
      <c r="I6" s="131" t="s">
        <v>866</v>
      </c>
      <c r="J6" s="131" t="s">
        <v>867</v>
      </c>
      <c r="K6" s="139" t="s">
        <v>861</v>
      </c>
      <c r="L6" s="139" t="s">
        <v>1482</v>
      </c>
      <c r="M6" s="139" t="s">
        <v>335</v>
      </c>
      <c r="N6" s="140" t="s">
        <v>865</v>
      </c>
      <c r="O6" s="246" t="s">
        <v>908</v>
      </c>
      <c r="P6" s="157"/>
      <c r="Q6" s="193" t="s">
        <v>1483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*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0</v>
      </c>
      <c r="P339" s="91"/>
      <c r="Q339" s="145" t="str">
        <f>IF($A$2=1,IF(SP_SUL!BJ345="","*",SP_SUL!BJ345),IF(SP_SUL!BK345="","*",SP_SUL!BK345))</f>
        <v>*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0</v>
      </c>
      <c r="P340" s="91"/>
      <c r="Q340" s="145" t="str">
        <f>IF($A$2=1,IF(SP_SUL!BJ346="","*",SP_SUL!BJ346),IF(SP_SUL!BK346="","*",SP_SUL!BK346))</f>
        <v>*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0</v>
      </c>
      <c r="P341" s="91"/>
      <c r="Q341" s="145" t="str">
        <f>IF($A$2=1,IF(SP_SUL!BJ347="","*",SP_SUL!BJ347),IF(SP_SUL!BK347="","*",SP_SUL!BK347))</f>
        <v>*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0</v>
      </c>
      <c r="P342" s="91"/>
      <c r="Q342" s="145" t="str">
        <f>IF($A$2=1,IF(SP_SUL!BJ348="","*",SP_SUL!BJ348),IF(SP_SUL!BK348="","*",SP_SUL!BK348))</f>
        <v>*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*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0</v>
      </c>
      <c r="P344" s="91"/>
      <c r="Q344" s="145" t="str">
        <f>IF($A$2=1,IF(SP_SUL!BJ350="","*",SP_SUL!BJ350),IF(SP_SUL!BK350="","*",SP_SUL!BK350))</f>
        <v>*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0</v>
      </c>
      <c r="P345" s="91"/>
      <c r="Q345" s="145" t="str">
        <f>IF($A$2=1,IF(SP_SUL!BJ351="","*",SP_SUL!BJ351),IF(SP_SUL!BK351="","*",SP_SUL!BK351))</f>
        <v>*</v>
      </c>
    </row>
    <row r="346" spans="1:17" hidden="1">
      <c r="A346" s="98" t="str">
        <f>IF(SP_SUL!B352="","*",SP_SUL!B352)</f>
        <v>*</v>
      </c>
      <c r="B346" s="99" t="str">
        <f>IF(SP_SUL!X352="","*",SP_SUL!X352)</f>
        <v>*</v>
      </c>
      <c r="C346" s="100" t="str">
        <f>IF(SP_SUL!S352="","*",SP_SUL!S352)</f>
        <v>-</v>
      </c>
      <c r="D346" s="100" t="str">
        <f>IF(SP_SUL!T352="","*",SP_SUL!T352)</f>
        <v>-</v>
      </c>
      <c r="E346" s="100" t="str">
        <f>IF(SP_SUL!D352="","*",SP_SUL!D352)</f>
        <v>*</v>
      </c>
      <c r="F346" s="100" t="str">
        <f>IF(SP_SUL!H352="","*",SP_SUL!H352)</f>
        <v>*</v>
      </c>
      <c r="G346" s="100" t="str">
        <f>IF(SP_SUL!M352="","*",SP_SUL!M352)</f>
        <v>-</v>
      </c>
      <c r="H346" s="154" t="str">
        <f>IF(SP_SUL!K352="","*",SP_SUL!K352)</f>
        <v>*</v>
      </c>
      <c r="I346" s="132" t="str">
        <f>IF(SP_SUL!O352="","*",SP_SUL!O352)</f>
        <v>*</v>
      </c>
      <c r="J346" s="132" t="str">
        <f>IF(SP_SUL!P352="","*",SP_SUL!P352)</f>
        <v>*</v>
      </c>
      <c r="K346" s="141" t="str">
        <f>IF(SP_SUL!AK352="","*",SP_SUL!AK352)</f>
        <v>-</v>
      </c>
      <c r="L346" s="141" t="str">
        <f>IF(SP_SUL!AM352="","*",SP_SUL!AM352)</f>
        <v>-</v>
      </c>
      <c r="M346" s="141" t="str">
        <f>IF(SP_SUL!AP352="","*",SP_SUL!AP352)</f>
        <v>-</v>
      </c>
      <c r="N346" s="141" t="str">
        <f>IF(SP_SUL!AM352="","*",SP_SUL!AM352)</f>
        <v>-</v>
      </c>
      <c r="O346" s="174">
        <f>SP_SUL!BH352</f>
        <v>0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*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*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*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0</v>
      </c>
      <c r="P351" s="91"/>
      <c r="Q351" s="145" t="str">
        <f>IF($A$2=1,IF(SP_SUL!BJ357="","*",SP_SUL!BJ357),IF(SP_SUL!BK357="","*",SP_SUL!BK357))</f>
        <v>*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0</v>
      </c>
      <c r="P352" s="91"/>
      <c r="Q352" s="145" t="str">
        <f>IF($A$2=1,IF(SP_SUL!BJ358="","*",SP_SUL!BJ358),IF(SP_SUL!BK358="","*",SP_SUL!BK358))</f>
        <v>*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*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*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ZGM1</v>
      </c>
      <c r="M355" s="141">
        <f>IF(SP_SUL!AP361="","*",SP_SUL!AP361)</f>
        <v>114.3</v>
      </c>
      <c r="N355" s="141" t="str">
        <f>IF(SP_SUL!AM361="","*",SP_SUL!AM361)</f>
        <v>ZGM1</v>
      </c>
      <c r="O355" s="174">
        <f>SP_SUL!BH361</f>
        <v>0</v>
      </c>
      <c r="P355" s="91"/>
      <c r="Q355" s="145" t="str">
        <f>IF($A$2=1,IF(SP_SUL!BJ361="","*",SP_SUL!BJ361),IF(SP_SUL!BK361="","*",SP_SUL!BK361))</f>
        <v>*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 t="str">
        <f>IF(SP_SUL!B363="","*",SP_SUL!B363)</f>
        <v>*</v>
      </c>
      <c r="B357" s="99" t="str">
        <f>IF(SP_SUL!X363="","*",SP_SUL!X363)</f>
        <v>*</v>
      </c>
      <c r="C357" s="100" t="str">
        <f>IF(SP_SUL!S363="","*",SP_SUL!S363)</f>
        <v>-</v>
      </c>
      <c r="D357" s="100" t="str">
        <f>IF(SP_SUL!T363="","*",SP_SUL!T363)</f>
        <v>-</v>
      </c>
      <c r="E357" s="100" t="str">
        <f>IF(SP_SUL!D363="","*",SP_SUL!D363)</f>
        <v>*</v>
      </c>
      <c r="F357" s="100" t="str">
        <f>IF(SP_SUL!H363="","*",SP_SUL!H363)</f>
        <v>*</v>
      </c>
      <c r="G357" s="100" t="str">
        <f>IF(SP_SUL!M363="","*",SP_SUL!M363)</f>
        <v>-</v>
      </c>
      <c r="H357" s="154" t="str">
        <f>IF(SP_SUL!K363="","*",SP_SUL!K363)</f>
        <v>*</v>
      </c>
      <c r="I357" s="132" t="str">
        <f>IF(SP_SUL!O363="","*",SP_SUL!O363)</f>
        <v>*</v>
      </c>
      <c r="J357" s="132" t="str">
        <f>IF(SP_SUL!P363="","*",SP_SUL!P363)</f>
        <v>*</v>
      </c>
      <c r="K357" s="141" t="str">
        <f>IF(SP_SUL!AK363="","*",SP_SUL!AK363)</f>
        <v>-</v>
      </c>
      <c r="L357" s="141" t="str">
        <f>IF(SP_SUL!AM363="","*",SP_SUL!AM363)</f>
        <v>-</v>
      </c>
      <c r="M357" s="141" t="str">
        <f>IF(SP_SUL!AP363="","*",SP_SUL!AP363)</f>
        <v>-</v>
      </c>
      <c r="N357" s="141" t="str">
        <f>IF(SP_SUL!AM363="","*",SP_SUL!AM363)</f>
        <v>-</v>
      </c>
      <c r="O357" s="174">
        <f>SP_SUL!BH363</f>
        <v>0</v>
      </c>
      <c r="P357" s="91"/>
      <c r="Q357" s="145" t="str">
        <f>IF($A$2=1,IF(SP_SUL!BJ363="","*",SP_SUL!BJ363),IF(SP_SUL!BK363="","*",SP_SUL!BK363))</f>
        <v>*</v>
      </c>
    </row>
    <row r="358" spans="1:17" hidden="1">
      <c r="A358" s="98" t="str">
        <f>IF(SP_SUL!B364="","*",SP_SUL!B364)</f>
        <v>*</v>
      </c>
      <c r="B358" s="99" t="str">
        <f>IF(SP_SUL!X364="","*",SP_SUL!X364)</f>
        <v>*</v>
      </c>
      <c r="C358" s="100" t="str">
        <f>IF(SP_SUL!S364="","*",SP_SUL!S364)</f>
        <v>-</v>
      </c>
      <c r="D358" s="100" t="str">
        <f>IF(SP_SUL!T364="","*",SP_SUL!T364)</f>
        <v>-</v>
      </c>
      <c r="E358" s="100" t="str">
        <f>IF(SP_SUL!D364="","*",SP_SUL!D364)</f>
        <v>*</v>
      </c>
      <c r="F358" s="100" t="str">
        <f>IF(SP_SUL!H364="","*",SP_SUL!H364)</f>
        <v>*</v>
      </c>
      <c r="G358" s="100" t="str">
        <f>IF(SP_SUL!M364="","*",SP_SUL!M364)</f>
        <v>-</v>
      </c>
      <c r="H358" s="154" t="str">
        <f>IF(SP_SUL!K364="","*",SP_SUL!K364)</f>
        <v>*</v>
      </c>
      <c r="I358" s="132" t="str">
        <f>IF(SP_SUL!O364="","*",SP_SUL!O364)</f>
        <v>*</v>
      </c>
      <c r="J358" s="132" t="str">
        <f>IF(SP_SUL!P364="","*",SP_SUL!P364)</f>
        <v>*</v>
      </c>
      <c r="K358" s="141" t="str">
        <f>IF(SP_SUL!AK364="","*",SP_SUL!AK364)</f>
        <v>-</v>
      </c>
      <c r="L358" s="141" t="str">
        <f>IF(SP_SUL!AM364="","*",SP_SUL!AM364)</f>
        <v>-</v>
      </c>
      <c r="M358" s="141" t="str">
        <f>IF(SP_SUL!AP364="","*",SP_SUL!AP364)</f>
        <v>-</v>
      </c>
      <c r="N358" s="141" t="str">
        <f>IF(SP_SUL!AM364="","*",SP_SUL!AM364)</f>
        <v>-</v>
      </c>
      <c r="O358" s="174">
        <f>SP_SUL!BH364</f>
        <v>0</v>
      </c>
      <c r="P358" s="91"/>
      <c r="Q358" s="145" t="str">
        <f>IF($A$2=1,IF(SP_SUL!BJ364="","*",SP_SUL!BJ364),IF(SP_SUL!BK364="","*",SP_SUL!BK364))</f>
        <v>*</v>
      </c>
    </row>
    <row r="359" spans="1:17" hidden="1">
      <c r="A359" s="98" t="str">
        <f>IF(SP_SUL!B365="","*",SP_SUL!B365)</f>
        <v>*</v>
      </c>
      <c r="B359" s="99" t="str">
        <f>IF(SP_SUL!X365="","*",SP_SUL!X365)</f>
        <v>*</v>
      </c>
      <c r="C359" s="100" t="str">
        <f>IF(SP_SUL!S365="","*",SP_SUL!S365)</f>
        <v>-</v>
      </c>
      <c r="D359" s="100" t="str">
        <f>IF(SP_SUL!T365="","*",SP_SUL!T365)</f>
        <v>-</v>
      </c>
      <c r="E359" s="100" t="str">
        <f>IF(SP_SUL!D365="","*",SP_SUL!D365)</f>
        <v>*</v>
      </c>
      <c r="F359" s="100" t="str">
        <f>IF(SP_SUL!H365="","*",SP_SUL!H365)</f>
        <v>*</v>
      </c>
      <c r="G359" s="100" t="str">
        <f>IF(SP_SUL!M365="","*",SP_SUL!M365)</f>
        <v>-</v>
      </c>
      <c r="H359" s="154" t="str">
        <f>IF(SP_SUL!K365="","*",SP_SUL!K365)</f>
        <v>*</v>
      </c>
      <c r="I359" s="132" t="str">
        <f>IF(SP_SUL!O365="","*",SP_SUL!O365)</f>
        <v>*</v>
      </c>
      <c r="J359" s="132" t="str">
        <f>IF(SP_SUL!P365="","*",SP_SUL!P365)</f>
        <v>*</v>
      </c>
      <c r="K359" s="141" t="str">
        <f>IF(SP_SUL!AK365="","*",SP_SUL!AK365)</f>
        <v>-</v>
      </c>
      <c r="L359" s="141" t="str">
        <f>IF(SP_SUL!AM365="","*",SP_SUL!AM365)</f>
        <v>-</v>
      </c>
      <c r="M359" s="141" t="str">
        <f>IF(SP_SUL!AP365="","*",SP_SUL!AP365)</f>
        <v>-</v>
      </c>
      <c r="N359" s="141" t="str">
        <f>IF(SP_SUL!AM365="","*",SP_SUL!AM365)</f>
        <v>-</v>
      </c>
      <c r="O359" s="174">
        <f>SP_SUL!BH365</f>
        <v>0</v>
      </c>
      <c r="P359" s="91"/>
      <c r="Q359" s="145" t="str">
        <f>IF($A$2=1,IF(SP_SUL!BJ365="","*",SP_SUL!BJ365),IF(SP_SUL!BK365="","*",SP_SUL!BK365))</f>
        <v>*</v>
      </c>
    </row>
    <row r="360" spans="1:17" hidden="1">
      <c r="A360" s="98" t="str">
        <f>IF(SP_SUL!B366="","*",SP_SUL!B366)</f>
        <v>*</v>
      </c>
      <c r="B360" s="99" t="str">
        <f>IF(SP_SUL!X366="","*",SP_SUL!X366)</f>
        <v>*</v>
      </c>
      <c r="C360" s="100" t="str">
        <f>IF(SP_SUL!S366="","*",SP_SUL!S366)</f>
        <v>-</v>
      </c>
      <c r="D360" s="100" t="str">
        <f>IF(SP_SUL!T366="","*",SP_SUL!T366)</f>
        <v>-</v>
      </c>
      <c r="E360" s="100" t="str">
        <f>IF(SP_SUL!D366="","*",SP_SUL!D366)</f>
        <v>*</v>
      </c>
      <c r="F360" s="100" t="str">
        <f>IF(SP_SUL!H366="","*",SP_SUL!H366)</f>
        <v>*</v>
      </c>
      <c r="G360" s="100" t="str">
        <f>IF(SP_SUL!M366="","*",SP_SUL!M366)</f>
        <v>-</v>
      </c>
      <c r="H360" s="154" t="str">
        <f>IF(SP_SUL!K366="","*",SP_SUL!K366)</f>
        <v>*</v>
      </c>
      <c r="I360" s="132" t="str">
        <f>IF(SP_SUL!O366="","*",SP_SUL!O366)</f>
        <v>*</v>
      </c>
      <c r="J360" s="132" t="str">
        <f>IF(SP_SUL!P366="","*",SP_SUL!P366)</f>
        <v>*</v>
      </c>
      <c r="K360" s="141" t="str">
        <f>IF(SP_SUL!AK366="","*",SP_SUL!AK366)</f>
        <v>-</v>
      </c>
      <c r="L360" s="141" t="str">
        <f>IF(SP_SUL!AM366="","*",SP_SUL!AM366)</f>
        <v>-</v>
      </c>
      <c r="M360" s="141" t="str">
        <f>IF(SP_SUL!AP366="","*",SP_SUL!AP366)</f>
        <v>-</v>
      </c>
      <c r="N360" s="141" t="str">
        <f>IF(SP_SUL!AM366="","*",SP_SUL!AM366)</f>
        <v>-</v>
      </c>
      <c r="O360" s="174">
        <f>SP_SUL!BH366</f>
        <v>0</v>
      </c>
      <c r="P360" s="91"/>
      <c r="Q360" s="145" t="str">
        <f>IF($A$2=1,IF(SP_SUL!BJ366="","*",SP_SUL!BJ366),IF(SP_SUL!BK366="","*",SP_SUL!BK366))</f>
        <v>*</v>
      </c>
    </row>
    <row r="361" spans="1:17" hidden="1">
      <c r="A361" s="98" t="str">
        <f>IF(SP_SUL!B367="","*",SP_SUL!B367)</f>
        <v>*</v>
      </c>
      <c r="B361" s="99" t="str">
        <f>IF(SP_SUL!X367="","*",SP_SUL!X367)</f>
        <v>*</v>
      </c>
      <c r="C361" s="100" t="str">
        <f>IF(SP_SUL!S367="","*",SP_SUL!S367)</f>
        <v>-</v>
      </c>
      <c r="D361" s="100" t="str">
        <f>IF(SP_SUL!T367="","*",SP_SUL!T367)</f>
        <v>-</v>
      </c>
      <c r="E361" s="100" t="str">
        <f>IF(SP_SUL!D367="","*",SP_SUL!D367)</f>
        <v>*</v>
      </c>
      <c r="F361" s="100" t="str">
        <f>IF(SP_SUL!H367="","*",SP_SUL!H367)</f>
        <v>*</v>
      </c>
      <c r="G361" s="100" t="str">
        <f>IF(SP_SUL!M367="","*",SP_SUL!M367)</f>
        <v>-</v>
      </c>
      <c r="H361" s="154" t="str">
        <f>IF(SP_SUL!K367="","*",SP_SUL!K367)</f>
        <v>*</v>
      </c>
      <c r="I361" s="132" t="str">
        <f>IF(SP_SUL!O367="","*",SP_SUL!O367)</f>
        <v>*</v>
      </c>
      <c r="J361" s="132" t="str">
        <f>IF(SP_SUL!P367="","*",SP_SUL!P367)</f>
        <v>*</v>
      </c>
      <c r="K361" s="141" t="str">
        <f>IF(SP_SUL!AK367="","*",SP_SUL!AK367)</f>
        <v>-</v>
      </c>
      <c r="L361" s="141" t="str">
        <f>IF(SP_SUL!AM367="","*",SP_SUL!AM367)</f>
        <v>-</v>
      </c>
      <c r="M361" s="141" t="str">
        <f>IF(SP_SUL!AP367="","*",SP_SUL!AP367)</f>
        <v>-</v>
      </c>
      <c r="N361" s="141" t="str">
        <f>IF(SP_SUL!AM367="","*",SP_SUL!AM367)</f>
        <v>-</v>
      </c>
      <c r="O361" s="174">
        <f>SP_SUL!BH367</f>
        <v>0</v>
      </c>
      <c r="P361" s="91"/>
      <c r="Q361" s="145" t="str">
        <f>IF($A$2=1,IF(SP_SUL!BJ367="","*",SP_SUL!BJ367),IF(SP_SUL!BK367="","*",SP_SUL!BK367))</f>
        <v>*</v>
      </c>
    </row>
    <row r="362" spans="1:17" hidden="1">
      <c r="A362" s="98" t="str">
        <f>IF(SP_SUL!B368="","*",SP_SUL!B368)</f>
        <v>*</v>
      </c>
      <c r="B362" s="99" t="str">
        <f>IF(SP_SUL!X368="","*",SP_SUL!X368)</f>
        <v>*</v>
      </c>
      <c r="C362" s="100" t="str">
        <f>IF(SP_SUL!S368="","*",SP_SUL!S368)</f>
        <v>-</v>
      </c>
      <c r="D362" s="100" t="str">
        <f>IF(SP_SUL!T368="","*",SP_SUL!T368)</f>
        <v>-</v>
      </c>
      <c r="E362" s="100" t="str">
        <f>IF(SP_SUL!D368="","*",SP_SUL!D368)</f>
        <v>*</v>
      </c>
      <c r="F362" s="100" t="str">
        <f>IF(SP_SUL!H368="","*",SP_SUL!H368)</f>
        <v>*</v>
      </c>
      <c r="G362" s="100" t="str">
        <f>IF(SP_SUL!M368="","*",SP_SUL!M368)</f>
        <v>-</v>
      </c>
      <c r="H362" s="154" t="str">
        <f>IF(SP_SUL!K368="","*",SP_SUL!K368)</f>
        <v>*</v>
      </c>
      <c r="I362" s="132" t="str">
        <f>IF(SP_SUL!O368="","*",SP_SUL!O368)</f>
        <v>*</v>
      </c>
      <c r="J362" s="132" t="str">
        <f>IF(SP_SUL!P368="","*",SP_SUL!P368)</f>
        <v>*</v>
      </c>
      <c r="K362" s="141" t="str">
        <f>IF(SP_SUL!AK368="","*",SP_SUL!AK368)</f>
        <v>-</v>
      </c>
      <c r="L362" s="141" t="str">
        <f>IF(SP_SUL!AM368="","*",SP_SUL!AM368)</f>
        <v>-</v>
      </c>
      <c r="M362" s="141" t="str">
        <f>IF(SP_SUL!AP368="","*",SP_SUL!AP368)</f>
        <v>-</v>
      </c>
      <c r="N362" s="141" t="str">
        <f>IF(SP_SUL!AM368="","*",SP_SUL!AM368)</f>
        <v>-</v>
      </c>
      <c r="O362" s="174">
        <f>SP_SUL!BH368</f>
        <v>0</v>
      </c>
      <c r="P362" s="91"/>
      <c r="Q362" s="145" t="str">
        <f>IF($A$2=1,IF(SP_SUL!BJ368="","*",SP_SUL!BJ368),IF(SP_SUL!BK368="","*",SP_SUL!BK368))</f>
        <v>*</v>
      </c>
    </row>
    <row r="363" spans="1:17" hidden="1">
      <c r="A363" s="98" t="str">
        <f>IF(SP_SUL!B369="","*",SP_SUL!B369)</f>
        <v>*</v>
      </c>
      <c r="B363" s="99" t="str">
        <f>IF(SP_SUL!X369="","*",SP_SUL!X369)</f>
        <v>*</v>
      </c>
      <c r="C363" s="100" t="str">
        <f>IF(SP_SUL!S369="","*",SP_SUL!S369)</f>
        <v>-</v>
      </c>
      <c r="D363" s="100" t="str">
        <f>IF(SP_SUL!T369="","*",SP_SUL!T369)</f>
        <v>-</v>
      </c>
      <c r="E363" s="100" t="str">
        <f>IF(SP_SUL!D369="","*",SP_SUL!D369)</f>
        <v>*</v>
      </c>
      <c r="F363" s="100" t="str">
        <f>IF(SP_SUL!H369="","*",SP_SUL!H369)</f>
        <v>*</v>
      </c>
      <c r="G363" s="100" t="str">
        <f>IF(SP_SUL!M369="","*",SP_SUL!M369)</f>
        <v>-</v>
      </c>
      <c r="H363" s="154" t="str">
        <f>IF(SP_SUL!K369="","*",SP_SUL!K369)</f>
        <v>*</v>
      </c>
      <c r="I363" s="132" t="str">
        <f>IF(SP_SUL!O369="","*",SP_SUL!O369)</f>
        <v>*</v>
      </c>
      <c r="J363" s="132" t="str">
        <f>IF(SP_SUL!P369="","*",SP_SUL!P369)</f>
        <v>*</v>
      </c>
      <c r="K363" s="141" t="str">
        <f>IF(SP_SUL!AK369="","*",SP_SUL!AK369)</f>
        <v>-</v>
      </c>
      <c r="L363" s="141" t="str">
        <f>IF(SP_SUL!AM369="","*",SP_SUL!AM369)</f>
        <v>-</v>
      </c>
      <c r="M363" s="141" t="str">
        <f>IF(SP_SUL!AP369="","*",SP_SUL!AP369)</f>
        <v>-</v>
      </c>
      <c r="N363" s="141" t="str">
        <f>IF(SP_SUL!AM369="","*",SP_SUL!AM369)</f>
        <v>-</v>
      </c>
      <c r="O363" s="174">
        <f>SP_SUL!BH369</f>
        <v>0</v>
      </c>
      <c r="P363" s="91"/>
      <c r="Q363" s="145" t="str">
        <f>IF($A$2=1,IF(SP_SUL!BJ369="","*",SP_SUL!BJ369),IF(SP_SUL!BK369="","*",SP_SUL!BK369))</f>
        <v>*</v>
      </c>
    </row>
    <row r="364" spans="1:17" hidden="1">
      <c r="A364" s="98" t="str">
        <f>IF(SP_SUL!B370="","*",SP_SUL!B370)</f>
        <v>*</v>
      </c>
      <c r="B364" s="99" t="str">
        <f>IF(SP_SUL!X370="","*",SP_SUL!X370)</f>
        <v>*</v>
      </c>
      <c r="C364" s="100" t="str">
        <f>IF(SP_SUL!S370="","*",SP_SUL!S370)</f>
        <v>-</v>
      </c>
      <c r="D364" s="100" t="str">
        <f>IF(SP_SUL!T370="","*",SP_SUL!T370)</f>
        <v>-</v>
      </c>
      <c r="E364" s="100" t="str">
        <f>IF(SP_SUL!D370="","*",SP_SUL!D370)</f>
        <v>*</v>
      </c>
      <c r="F364" s="100" t="str">
        <f>IF(SP_SUL!H370="","*",SP_SUL!H370)</f>
        <v>*</v>
      </c>
      <c r="G364" s="100" t="str">
        <f>IF(SP_SUL!M370="","*",SP_SUL!M370)</f>
        <v>-</v>
      </c>
      <c r="H364" s="154" t="str">
        <f>IF(SP_SUL!K370="","*",SP_SUL!K370)</f>
        <v>*</v>
      </c>
      <c r="I364" s="132" t="str">
        <f>IF(SP_SUL!O370="","*",SP_SUL!O370)</f>
        <v>*</v>
      </c>
      <c r="J364" s="132" t="str">
        <f>IF(SP_SUL!P370="","*",SP_SUL!P370)</f>
        <v>*</v>
      </c>
      <c r="K364" s="141" t="str">
        <f>IF(SP_SUL!AK370="","*",SP_SUL!AK370)</f>
        <v>-</v>
      </c>
      <c r="L364" s="141" t="str">
        <f>IF(SP_SUL!AM370="","*",SP_SUL!AM370)</f>
        <v>-</v>
      </c>
      <c r="M364" s="141" t="str">
        <f>IF(SP_SUL!AP370="","*",SP_SUL!AP370)</f>
        <v>-</v>
      </c>
      <c r="N364" s="141" t="str">
        <f>IF(SP_SUL!AM370="","*",SP_SUL!AM370)</f>
        <v>-</v>
      </c>
      <c r="O364" s="174">
        <f>SP_SUL!BH370</f>
        <v>0</v>
      </c>
      <c r="P364" s="91"/>
      <c r="Q364" s="145" t="str">
        <f>IF($A$2=1,IF(SP_SUL!BJ370="","*",SP_SUL!BJ370),IF(SP_SUL!BK370="","*",SP_SUL!BK370))</f>
        <v>*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 t="str">
        <f>IF(SP_SUL!B373="","*",SP_SUL!B373)</f>
        <v>*</v>
      </c>
      <c r="B367" s="99" t="str">
        <f>IF(SP_SUL!X373="","*",SP_SUL!X373)</f>
        <v>*</v>
      </c>
      <c r="C367" s="100" t="str">
        <f>IF(SP_SUL!S373="","*",SP_SUL!S373)</f>
        <v>-</v>
      </c>
      <c r="D367" s="100" t="str">
        <f>IF(SP_SUL!T373="","*",SP_SUL!T373)</f>
        <v>-</v>
      </c>
      <c r="E367" s="100" t="str">
        <f>IF(SP_SUL!D373="","*",SP_SUL!D373)</f>
        <v>*</v>
      </c>
      <c r="F367" s="100" t="str">
        <f>IF(SP_SUL!H373="","*",SP_SUL!H373)</f>
        <v>*</v>
      </c>
      <c r="G367" s="100" t="str">
        <f>IF(SP_SUL!M373="","*",SP_SUL!M373)</f>
        <v>-</v>
      </c>
      <c r="H367" s="154" t="str">
        <f>IF(SP_SUL!K373="","*",SP_SUL!K373)</f>
        <v>*</v>
      </c>
      <c r="I367" s="132" t="str">
        <f>IF(SP_SUL!O373="","*",SP_SUL!O373)</f>
        <v>*</v>
      </c>
      <c r="J367" s="132" t="str">
        <f>IF(SP_SUL!P373="","*",SP_SUL!P373)</f>
        <v>*</v>
      </c>
      <c r="K367" s="141" t="str">
        <f>IF(SP_SUL!AK373="","*",SP_SUL!AK373)</f>
        <v>-</v>
      </c>
      <c r="L367" s="141" t="str">
        <f>IF(SP_SUL!AM373="","*",SP_SUL!AM373)</f>
        <v>-</v>
      </c>
      <c r="M367" s="141" t="str">
        <f>IF(SP_SUL!AP373="","*",SP_SUL!AP373)</f>
        <v>-</v>
      </c>
      <c r="N367" s="141" t="str">
        <f>IF(SP_SUL!AM373="","*",SP_SUL!AM373)</f>
        <v>-</v>
      </c>
      <c r="O367" s="174">
        <f>SP_SUL!BH373</f>
        <v>0</v>
      </c>
      <c r="P367" s="91"/>
      <c r="Q367" s="145" t="str">
        <f>IF($A$2=1,IF(SP_SUL!BJ373="","*",SP_SUL!BJ373),IF(SP_SUL!BK373="","*",SP_SUL!BK373))</f>
        <v>*</v>
      </c>
    </row>
    <row r="368" spans="1:17" ht="37.5" hidden="1" customHeight="1">
      <c r="A368" s="98" t="str">
        <f>IF(SP_SUL!B374="","*",SP_SUL!B374)</f>
        <v>*</v>
      </c>
      <c r="B368" s="99" t="str">
        <f>IF(SP_SUL!X374="","*",SP_SUL!X374)</f>
        <v>*</v>
      </c>
      <c r="C368" s="100" t="str">
        <f>IF(SP_SUL!S374="","*",SP_SUL!S374)</f>
        <v>-</v>
      </c>
      <c r="D368" s="100" t="str">
        <f>IF(SP_SUL!T374="","*",SP_SUL!T374)</f>
        <v>-</v>
      </c>
      <c r="E368" s="100" t="str">
        <f>IF(SP_SUL!D374="","*",SP_SUL!D374)</f>
        <v>*</v>
      </c>
      <c r="F368" s="100" t="str">
        <f>IF(SP_SUL!H374="","*",SP_SUL!H374)</f>
        <v>*</v>
      </c>
      <c r="G368" s="100" t="str">
        <f>IF(SP_SUL!M374="","*",SP_SUL!M374)</f>
        <v>-</v>
      </c>
      <c r="H368" s="154" t="str">
        <f>IF(SP_SUL!K374="","*",SP_SUL!K374)</f>
        <v>*</v>
      </c>
      <c r="I368" s="132" t="str">
        <f>IF(SP_SUL!O374="","*",SP_SUL!O374)</f>
        <v>*</v>
      </c>
      <c r="J368" s="132" t="str">
        <f>IF(SP_SUL!P374="","*",SP_SUL!P374)</f>
        <v>*</v>
      </c>
      <c r="K368" s="141" t="str">
        <f>IF(SP_SUL!AK374="","*",SP_SUL!AK374)</f>
        <v>-</v>
      </c>
      <c r="L368" s="141" t="str">
        <f>IF(SP_SUL!AM374="","*",SP_SUL!AM374)</f>
        <v>-</v>
      </c>
      <c r="M368" s="141" t="str">
        <f>IF(SP_SUL!AP374="","*",SP_SUL!AP374)</f>
        <v>-</v>
      </c>
      <c r="N368" s="141" t="str">
        <f>IF(SP_SUL!AM374="","*",SP_SUL!AM374)</f>
        <v>-</v>
      </c>
      <c r="O368" s="174">
        <f>SP_SUL!BH374</f>
        <v>0</v>
      </c>
      <c r="P368" s="91"/>
      <c r="Q368" s="145" t="str">
        <f>IF($A$2=1,IF(SP_SUL!BJ374="","*",SP_SUL!BJ374),IF(SP_SUL!BK374="","*",SP_SUL!BK374))</f>
        <v>*</v>
      </c>
    </row>
    <row r="369" spans="1:17" hidden="1">
      <c r="A369" s="98" t="str">
        <f>IF(SP_SUL!B375="","*",SP_SUL!B375)</f>
        <v>*</v>
      </c>
      <c r="B369" s="99" t="str">
        <f>IF(SP_SUL!X375="","*",SP_SUL!X375)</f>
        <v>*</v>
      </c>
      <c r="C369" s="100" t="str">
        <f>IF(SP_SUL!S375="","*",SP_SUL!S375)</f>
        <v>-</v>
      </c>
      <c r="D369" s="100" t="str">
        <f>IF(SP_SUL!T375="","*",SP_SUL!T375)</f>
        <v>-</v>
      </c>
      <c r="E369" s="100" t="str">
        <f>IF(SP_SUL!D375="","*",SP_SUL!D375)</f>
        <v>*</v>
      </c>
      <c r="F369" s="100" t="str">
        <f>IF(SP_SUL!H375="","*",SP_SUL!H375)</f>
        <v>*</v>
      </c>
      <c r="G369" s="100" t="str">
        <f>IF(SP_SUL!M375="","*",SP_SUL!M375)</f>
        <v>-</v>
      </c>
      <c r="H369" s="154" t="str">
        <f>IF(SP_SUL!K375="","*",SP_SUL!K375)</f>
        <v>*</v>
      </c>
      <c r="I369" s="132" t="str">
        <f>IF(SP_SUL!O375="","*",SP_SUL!O375)</f>
        <v>*</v>
      </c>
      <c r="J369" s="132" t="str">
        <f>IF(SP_SUL!P375="","*",SP_SUL!P375)</f>
        <v>*</v>
      </c>
      <c r="K369" s="141" t="str">
        <f>IF(SP_SUL!AK375="","*",SP_SUL!AK375)</f>
        <v>-</v>
      </c>
      <c r="L369" s="141" t="str">
        <f>IF(SP_SUL!AM375="","*",SP_SUL!AM375)</f>
        <v>-</v>
      </c>
      <c r="M369" s="141" t="str">
        <f>IF(SP_SUL!AP375="","*",SP_SUL!AP375)</f>
        <v>-</v>
      </c>
      <c r="N369" s="141" t="str">
        <f>IF(SP_SUL!AM375="","*",SP_SUL!AM375)</f>
        <v>-</v>
      </c>
      <c r="O369" s="174">
        <f>SP_SUL!BH375</f>
        <v>0</v>
      </c>
      <c r="P369" s="91"/>
      <c r="Q369" s="145" t="str">
        <f>IF($A$2=1,IF(SP_SUL!BJ375="","*",SP_SUL!BJ375),IF(SP_SUL!BK375="","*",SP_SUL!BK375))</f>
        <v>*</v>
      </c>
    </row>
    <row r="370" spans="1:17" hidden="1">
      <c r="A370" s="98" t="str">
        <f>IF(SP_SUL!B376="","*",SP_SUL!B376)</f>
        <v>*</v>
      </c>
      <c r="B370" s="99" t="str">
        <f>IF(SP_SUL!X376="","*",SP_SUL!X376)</f>
        <v>*</v>
      </c>
      <c r="C370" s="100" t="str">
        <f>IF(SP_SUL!S376="","*",SP_SUL!S376)</f>
        <v>-</v>
      </c>
      <c r="D370" s="100" t="str">
        <f>IF(SP_SUL!T376="","*",SP_SUL!T376)</f>
        <v>-</v>
      </c>
      <c r="E370" s="100" t="str">
        <f>IF(SP_SUL!D376="","*",SP_SUL!D376)</f>
        <v>*</v>
      </c>
      <c r="F370" s="100" t="str">
        <f>IF(SP_SUL!H376="","*",SP_SUL!H376)</f>
        <v>*</v>
      </c>
      <c r="G370" s="100" t="str">
        <f>IF(SP_SUL!M376="","*",SP_SUL!M376)</f>
        <v>-</v>
      </c>
      <c r="H370" s="154" t="str">
        <f>IF(SP_SUL!K376="","*",SP_SUL!K376)</f>
        <v>*</v>
      </c>
      <c r="I370" s="132" t="str">
        <f>IF(SP_SUL!O376="","*",SP_SUL!O376)</f>
        <v>*</v>
      </c>
      <c r="J370" s="132" t="str">
        <f>IF(SP_SUL!P376="","*",SP_SUL!P376)</f>
        <v>*</v>
      </c>
      <c r="K370" s="141" t="str">
        <f>IF(SP_SUL!AK376="","*",SP_SUL!AK376)</f>
        <v>-</v>
      </c>
      <c r="L370" s="141" t="str">
        <f>IF(SP_SUL!AM376="","*",SP_SUL!AM376)</f>
        <v>-</v>
      </c>
      <c r="M370" s="141" t="str">
        <f>IF(SP_SUL!AP376="","*",SP_SUL!AP376)</f>
        <v>-</v>
      </c>
      <c r="N370" s="141" t="str">
        <f>IF(SP_SUL!AM376="","*",SP_SUL!AM376)</f>
        <v>-</v>
      </c>
      <c r="O370" s="174">
        <f>SP_SUL!BH376</f>
        <v>0</v>
      </c>
      <c r="P370" s="91"/>
      <c r="Q370" s="145" t="str">
        <f>IF($A$2=1,IF(SP_SUL!BJ376="","*",SP_SUL!BJ376),IF(SP_SUL!BK376="","*",SP_SUL!BK376))</f>
        <v>*</v>
      </c>
    </row>
    <row r="371" spans="1:17" hidden="1">
      <c r="A371" s="98" t="str">
        <f>IF(SP_SUL!B390="","*",SP_SUL!B390)</f>
        <v>*</v>
      </c>
      <c r="B371" s="99" t="str">
        <f>IF(SP_SUL!X390="","*",SP_SUL!X390)</f>
        <v>*</v>
      </c>
      <c r="C371" s="100" t="str">
        <f>IF(SP_SUL!S390="","*",SP_SUL!S390)</f>
        <v>-</v>
      </c>
      <c r="D371" s="100" t="str">
        <f>IF(SP_SUL!T390="","*",SP_SUL!T390)</f>
        <v>-</v>
      </c>
      <c r="E371" s="100" t="str">
        <f>IF(SP_SUL!D390="","*",SP_SUL!D390)</f>
        <v>*</v>
      </c>
      <c r="F371" s="100" t="str">
        <f>IF(SP_SUL!H390="","*",SP_SUL!H390)</f>
        <v>*</v>
      </c>
      <c r="G371" s="100" t="str">
        <f>IF(SP_SUL!M390="","*",SP_SUL!M390)</f>
        <v>-</v>
      </c>
      <c r="H371" s="154" t="str">
        <f>IF(SP_SUL!K390="","*",SP_SUL!K390)</f>
        <v>*</v>
      </c>
      <c r="I371" s="132" t="str">
        <f>IF(SP_SUL!O390="","*",SP_SUL!O390)</f>
        <v>*</v>
      </c>
      <c r="J371" s="132" t="str">
        <f>IF(SP_SUL!P390="","*",SP_SUL!P390)</f>
        <v>*</v>
      </c>
      <c r="K371" s="141" t="str">
        <f>IF(SP_SUL!AK390="","*",SP_SUL!AK390)</f>
        <v>-</v>
      </c>
      <c r="L371" s="141" t="str">
        <f>IF(SP_SUL!AM390="","*",SP_SUL!AM390)</f>
        <v>-</v>
      </c>
      <c r="M371" s="141" t="str">
        <f>IF(SP_SUL!AP390="","*",SP_SUL!AP390)</f>
        <v>-</v>
      </c>
      <c r="N371" s="141" t="str">
        <f>IF(SP_SUL!AM390="","*",SP_SUL!AM390)</f>
        <v>-</v>
      </c>
      <c r="O371" s="174" t="str">
        <f>IF(SP_SUL!BH390="","*",SP_SUL!BH390)</f>
        <v>*</v>
      </c>
      <c r="P371" s="91"/>
      <c r="Q371" s="145" t="str">
        <f>IF($A$2=1,IF(SP_SUL!BJ390="","*",SP_SUL!BJ390),IF(SP_SUL!BK390="","*",SP_SUL!BK390))</f>
        <v>*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 t="str">
        <f>IF(SP_SUL!B392="","*",SP_SUL!B392)</f>
        <v>*</v>
      </c>
      <c r="B373" s="99" t="str">
        <f>IF(SP_SUL!X392="","*",SP_SUL!X392)</f>
        <v>*</v>
      </c>
      <c r="C373" s="100" t="str">
        <f>IF(SP_SUL!S392="","*",SP_SUL!S392)</f>
        <v>-</v>
      </c>
      <c r="D373" s="100" t="str">
        <f>IF(SP_SUL!T392="","*",SP_SUL!T392)</f>
        <v>-</v>
      </c>
      <c r="E373" s="100" t="str">
        <f>IF(SP_SUL!D392="","*",SP_SUL!D392)</f>
        <v>*</v>
      </c>
      <c r="F373" s="100" t="str">
        <f>IF(SP_SUL!H392="","*",SP_SUL!H392)</f>
        <v>*</v>
      </c>
      <c r="G373" s="100" t="str">
        <f>IF(SP_SUL!M392="","*",SP_SUL!M392)</f>
        <v>-</v>
      </c>
      <c r="H373" s="154" t="str">
        <f>IF(SP_SUL!K392="","*",SP_SUL!K392)</f>
        <v>*</v>
      </c>
      <c r="I373" s="132" t="str">
        <f>IF(SP_SUL!O392="","*",SP_SUL!O392)</f>
        <v>*</v>
      </c>
      <c r="J373" s="132" t="str">
        <f>IF(SP_SUL!P392="","*",SP_SUL!P392)</f>
        <v>*</v>
      </c>
      <c r="K373" s="141" t="str">
        <f>IF(SP_SUL!AK392="","*",SP_SUL!AK392)</f>
        <v>-</v>
      </c>
      <c r="L373" s="141" t="str">
        <f>IF(SP_SUL!AM392="","*",SP_SUL!AM392)</f>
        <v>-</v>
      </c>
      <c r="M373" s="141" t="str">
        <f>IF(SP_SUL!AP392="","*",SP_SUL!AP392)</f>
        <v>-</v>
      </c>
      <c r="N373" s="141" t="str">
        <f>IF(SP_SUL!AM392="","*",SP_SUL!AM392)</f>
        <v>-</v>
      </c>
      <c r="O373" s="174" t="str">
        <f>IF(SP_SUL!BH392="","*",SP_SUL!BH392)</f>
        <v>*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 t="str">
        <f>IF(SP_SUL!B393="","*",SP_SUL!B393)</f>
        <v>*</v>
      </c>
      <c r="B374" s="99" t="str">
        <f>IF(SP_SUL!X393="","*",SP_SUL!X393)</f>
        <v>*</v>
      </c>
      <c r="C374" s="100" t="str">
        <f>IF(SP_SUL!S393="","*",SP_SUL!S393)</f>
        <v>-</v>
      </c>
      <c r="D374" s="100" t="str">
        <f>IF(SP_SUL!T393="","*",SP_SUL!T393)</f>
        <v>-</v>
      </c>
      <c r="E374" s="100" t="str">
        <f>IF(SP_SUL!D393="","*",SP_SUL!D393)</f>
        <v>*</v>
      </c>
      <c r="F374" s="100" t="str">
        <f>IF(SP_SUL!H393="","*",SP_SUL!H393)</f>
        <v>*</v>
      </c>
      <c r="G374" s="100" t="str">
        <f>IF(SP_SUL!M393="","*",SP_SUL!M393)</f>
        <v>-</v>
      </c>
      <c r="H374" s="154" t="str">
        <f>IF(SP_SUL!K393="","*",SP_SUL!K393)</f>
        <v>*</v>
      </c>
      <c r="I374" s="132" t="str">
        <f>IF(SP_SUL!O393="","*",SP_SUL!O393)</f>
        <v>*</v>
      </c>
      <c r="J374" s="132" t="str">
        <f>IF(SP_SUL!P393="","*",SP_SUL!P393)</f>
        <v>*</v>
      </c>
      <c r="K374" s="141" t="str">
        <f>IF(SP_SUL!AK393="","*",SP_SUL!AK393)</f>
        <v>-</v>
      </c>
      <c r="L374" s="141" t="str">
        <f>IF(SP_SUL!AM393="","*",SP_SUL!AM393)</f>
        <v>-</v>
      </c>
      <c r="M374" s="141" t="str">
        <f>IF(SP_SUL!AP393="","*",SP_SUL!AP393)</f>
        <v>-</v>
      </c>
      <c r="N374" s="141" t="str">
        <f>IF(SP_SUL!AM393="","*",SP_SUL!AM393)</f>
        <v>-</v>
      </c>
      <c r="O374" s="174" t="str">
        <f>IF(SP_SUL!BH393="","*",SP_SUL!BH393)</f>
        <v>*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 t="str">
        <f>IF(SP_SUL!B394="","*",SP_SUL!B394)</f>
        <v>*</v>
      </c>
      <c r="B375" s="99" t="str">
        <f>IF(SP_SUL!X394="","*",SP_SUL!X394)</f>
        <v>*</v>
      </c>
      <c r="C375" s="100" t="str">
        <f>IF(SP_SUL!S394="","*",SP_SUL!S394)</f>
        <v>-</v>
      </c>
      <c r="D375" s="100" t="str">
        <f>IF(SP_SUL!T394="","*",SP_SUL!T394)</f>
        <v>-</v>
      </c>
      <c r="E375" s="100" t="str">
        <f>IF(SP_SUL!D394="","*",SP_SUL!D394)</f>
        <v>*</v>
      </c>
      <c r="F375" s="100" t="str">
        <f>IF(SP_SUL!H394="","*",SP_SUL!H394)</f>
        <v>*</v>
      </c>
      <c r="G375" s="100" t="str">
        <f>IF(SP_SUL!M394="","*",SP_SUL!M394)</f>
        <v>-</v>
      </c>
      <c r="H375" s="154" t="str">
        <f>IF(SP_SUL!K394="","*",SP_SUL!K394)</f>
        <v>*</v>
      </c>
      <c r="I375" s="132" t="str">
        <f>IF(SP_SUL!O394="","*",SP_SUL!O394)</f>
        <v>*</v>
      </c>
      <c r="J375" s="132" t="str">
        <f>IF(SP_SUL!P394="","*",SP_SUL!P394)</f>
        <v>*</v>
      </c>
      <c r="K375" s="141" t="str">
        <f>IF(SP_SUL!AK394="","*",SP_SUL!AK394)</f>
        <v>-</v>
      </c>
      <c r="L375" s="141" t="str">
        <f>IF(SP_SUL!AM394="","*",SP_SUL!AM394)</f>
        <v>-</v>
      </c>
      <c r="M375" s="141" t="str">
        <f>IF(SP_SUL!AP394="","*",SP_SUL!AP394)</f>
        <v>-</v>
      </c>
      <c r="N375" s="141" t="str">
        <f>IF(SP_SUL!AM394="","*",SP_SUL!AM394)</f>
        <v>-</v>
      </c>
      <c r="O375" s="174" t="str">
        <f>IF(SP_SUL!BH394="","*",SP_SUL!BH394)</f>
        <v>*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 t="str">
        <f>IF(SP_SUL!B395="","*",SP_SUL!B395)</f>
        <v>*</v>
      </c>
      <c r="B376" s="99" t="str">
        <f>IF(SP_SUL!X395="","*",SP_SUL!X395)</f>
        <v>*</v>
      </c>
      <c r="C376" s="100" t="str">
        <f>IF(SP_SUL!S395="","*",SP_SUL!S395)</f>
        <v>-</v>
      </c>
      <c r="D376" s="100" t="str">
        <f>IF(SP_SUL!T395="","*",SP_SUL!T395)</f>
        <v>-</v>
      </c>
      <c r="E376" s="100" t="str">
        <f>IF(SP_SUL!D395="","*",SP_SUL!D395)</f>
        <v>*</v>
      </c>
      <c r="F376" s="100" t="str">
        <f>IF(SP_SUL!H395="","*",SP_SUL!H395)</f>
        <v>*</v>
      </c>
      <c r="G376" s="100" t="str">
        <f>IF(SP_SUL!M395="","*",SP_SUL!M395)</f>
        <v>-</v>
      </c>
      <c r="H376" s="154" t="str">
        <f>IF(SP_SUL!K395="","*",SP_SUL!K395)</f>
        <v>*</v>
      </c>
      <c r="I376" s="132" t="str">
        <f>IF(SP_SUL!O395="","*",SP_SUL!O395)</f>
        <v>*</v>
      </c>
      <c r="J376" s="132" t="str">
        <f>IF(SP_SUL!P395="","*",SP_SUL!P395)</f>
        <v>*</v>
      </c>
      <c r="K376" s="141" t="str">
        <f>IF(SP_SUL!AK395="","*",SP_SUL!AK395)</f>
        <v>-</v>
      </c>
      <c r="L376" s="141" t="str">
        <f>IF(SP_SUL!AM395="","*",SP_SUL!AM395)</f>
        <v>-</v>
      </c>
      <c r="M376" s="141" t="str">
        <f>IF(SP_SUL!AP395="","*",SP_SUL!AP395)</f>
        <v>-</v>
      </c>
      <c r="N376" s="141" t="str">
        <f>IF(SP_SUL!AM395="","*",SP_SUL!AM395)</f>
        <v>-</v>
      </c>
      <c r="O376" s="174" t="str">
        <f>IF(SP_SUL!BH395="","*",SP_SUL!BH395)</f>
        <v>*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 t="str">
        <f>IF(SP_SUL!B396="","*",SP_SUL!B396)</f>
        <v>*</v>
      </c>
      <c r="B377" s="99" t="str">
        <f>IF(SP_SUL!X396="","*",SP_SUL!X396)</f>
        <v>*</v>
      </c>
      <c r="C377" s="100" t="str">
        <f>IF(SP_SUL!S396="","*",SP_SUL!S396)</f>
        <v>-</v>
      </c>
      <c r="D377" s="100" t="str">
        <f>IF(SP_SUL!T396="","*",SP_SUL!T396)</f>
        <v>-</v>
      </c>
      <c r="E377" s="100" t="str">
        <f>IF(SP_SUL!D396="","*",SP_SUL!D396)</f>
        <v>*</v>
      </c>
      <c r="F377" s="100" t="str">
        <f>IF(SP_SUL!H396="","*",SP_SUL!H396)</f>
        <v>*</v>
      </c>
      <c r="G377" s="100" t="str">
        <f>IF(SP_SUL!M396="","*",SP_SUL!M396)</f>
        <v>-</v>
      </c>
      <c r="H377" s="154" t="str">
        <f>IF(SP_SUL!K396="","*",SP_SUL!K396)</f>
        <v>*</v>
      </c>
      <c r="I377" s="132" t="str">
        <f>IF(SP_SUL!O396="","*",SP_SUL!O396)</f>
        <v>*</v>
      </c>
      <c r="J377" s="132" t="str">
        <f>IF(SP_SUL!P396="","*",SP_SUL!P396)</f>
        <v>*</v>
      </c>
      <c r="K377" s="141" t="str">
        <f>IF(SP_SUL!AK396="","*",SP_SUL!AK396)</f>
        <v>-</v>
      </c>
      <c r="L377" s="141" t="str">
        <f>IF(SP_SUL!AM396="","*",SP_SUL!AM396)</f>
        <v>-</v>
      </c>
      <c r="M377" s="141" t="str">
        <f>IF(SP_SUL!AP396="","*",SP_SUL!AP396)</f>
        <v>-</v>
      </c>
      <c r="N377" s="141" t="str">
        <f>IF(SP_SUL!AM396="","*",SP_SUL!AM396)</f>
        <v>-</v>
      </c>
      <c r="O377" s="174" t="str">
        <f>IF(SP_SUL!BH396="","*",SP_SUL!BH396)</f>
        <v>*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 t="str">
        <f>IF(SP_SUL!B397="","*",SP_SUL!B397)</f>
        <v>*</v>
      </c>
      <c r="B378" s="99" t="str">
        <f>IF(SP_SUL!X397="","*",SP_SUL!X397)</f>
        <v>*</v>
      </c>
      <c r="C378" s="100" t="str">
        <f>IF(SP_SUL!S397="","*",SP_SUL!S397)</f>
        <v>-</v>
      </c>
      <c r="D378" s="100" t="str">
        <f>IF(SP_SUL!T397="","*",SP_SUL!T397)</f>
        <v>-</v>
      </c>
      <c r="E378" s="100" t="str">
        <f>IF(SP_SUL!D397="","*",SP_SUL!D397)</f>
        <v>*</v>
      </c>
      <c r="F378" s="100" t="str">
        <f>IF(SP_SUL!H397="","*",SP_SUL!H397)</f>
        <v>*</v>
      </c>
      <c r="G378" s="100" t="str">
        <f>IF(SP_SUL!M397="","*",SP_SUL!M397)</f>
        <v>-</v>
      </c>
      <c r="H378" s="154" t="str">
        <f>IF(SP_SUL!K397="","*",SP_SUL!K397)</f>
        <v>*</v>
      </c>
      <c r="I378" s="132" t="str">
        <f>IF(SP_SUL!O397="","*",SP_SUL!O397)</f>
        <v>*</v>
      </c>
      <c r="J378" s="132" t="str">
        <f>IF(SP_SUL!P397="","*",SP_SUL!P397)</f>
        <v>*</v>
      </c>
      <c r="K378" s="141" t="str">
        <f>IF(SP_SUL!AK397="","*",SP_SUL!AK397)</f>
        <v>-</v>
      </c>
      <c r="L378" s="141" t="str">
        <f>IF(SP_SUL!AM397="","*",SP_SUL!AM397)</f>
        <v>-</v>
      </c>
      <c r="M378" s="141" t="str">
        <f>IF(SP_SUL!AP397="","*",SP_SUL!AP397)</f>
        <v>-</v>
      </c>
      <c r="N378" s="141" t="str">
        <f>IF(SP_SUL!AM397="","*",SP_SUL!AM397)</f>
        <v>-</v>
      </c>
      <c r="O378" s="174" t="str">
        <f>IF(SP_SUL!BH397="","*",SP_SUL!BH397)</f>
        <v>*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 t="str">
        <f>IF(SP_SUL!B398="","*",SP_SUL!B398)</f>
        <v>*</v>
      </c>
      <c r="B379" s="99" t="str">
        <f>IF(SP_SUL!X398="","*",SP_SUL!X398)</f>
        <v>*</v>
      </c>
      <c r="C379" s="100" t="str">
        <f>IF(SP_SUL!S398="","*",SP_SUL!S398)</f>
        <v>-</v>
      </c>
      <c r="D379" s="100" t="str">
        <f>IF(SP_SUL!T398="","*",SP_SUL!T398)</f>
        <v>-</v>
      </c>
      <c r="E379" s="100" t="str">
        <f>IF(SP_SUL!D398="","*",SP_SUL!D398)</f>
        <v>*</v>
      </c>
      <c r="F379" s="100" t="str">
        <f>IF(SP_SUL!H398="","*",SP_SUL!H398)</f>
        <v>*</v>
      </c>
      <c r="G379" s="100" t="str">
        <f>IF(SP_SUL!M398="","*",SP_SUL!M398)</f>
        <v>-</v>
      </c>
      <c r="H379" s="154" t="str">
        <f>IF(SP_SUL!K398="","*",SP_SUL!K398)</f>
        <v>*</v>
      </c>
      <c r="I379" s="132" t="str">
        <f>IF(SP_SUL!O398="","*",SP_SUL!O398)</f>
        <v>*</v>
      </c>
      <c r="J379" s="132" t="str">
        <f>IF(SP_SUL!P398="","*",SP_SUL!P398)</f>
        <v>*</v>
      </c>
      <c r="K379" s="141" t="str">
        <f>IF(SP_SUL!AK398="","*",SP_SUL!AK398)</f>
        <v>-</v>
      </c>
      <c r="L379" s="141" t="str">
        <f>IF(SP_SUL!AM398="","*",SP_SUL!AM398)</f>
        <v>-</v>
      </c>
      <c r="M379" s="141" t="str">
        <f>IF(SP_SUL!AP398="","*",SP_SUL!AP398)</f>
        <v>-</v>
      </c>
      <c r="N379" s="141" t="str">
        <f>IF(SP_SUL!AM398="","*",SP_SUL!AM398)</f>
        <v>-</v>
      </c>
      <c r="O379" s="174" t="str">
        <f>IF(SP_SUL!BH398="","*",SP_SUL!BH398)</f>
        <v>*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 t="str">
        <f>IF(SP_SUL!B400="","*",SP_SUL!B400)</f>
        <v>*</v>
      </c>
      <c r="B380" s="99" t="str">
        <f>IF(SP_SUL!X400="","*",SP_SUL!X400)</f>
        <v>*</v>
      </c>
      <c r="C380" s="100" t="str">
        <f>IF(SP_SUL!S400="","*",SP_SUL!S400)</f>
        <v>-</v>
      </c>
      <c r="D380" s="100" t="str">
        <f>IF(SP_SUL!T400="","*",SP_SUL!T400)</f>
        <v>-</v>
      </c>
      <c r="E380" s="100" t="str">
        <f>IF(SP_SUL!D400="","*",SP_SUL!D400)</f>
        <v>*</v>
      </c>
      <c r="F380" s="100" t="str">
        <f>IF(SP_SUL!H400="","*",SP_SUL!H400)</f>
        <v>*</v>
      </c>
      <c r="G380" s="100" t="str">
        <f>IF(SP_SUL!M400="","*",SP_SUL!M400)</f>
        <v>-</v>
      </c>
      <c r="H380" s="154" t="str">
        <f>IF(SP_SUL!K400="","*",SP_SUL!K400)</f>
        <v>*</v>
      </c>
      <c r="I380" s="132" t="str">
        <f>IF(SP_SUL!O400="","*",SP_SUL!O400)</f>
        <v>*</v>
      </c>
      <c r="J380" s="132" t="str">
        <f>IF(SP_SUL!P400="","*",SP_SUL!P400)</f>
        <v>*</v>
      </c>
      <c r="K380" s="141" t="str">
        <f>IF(SP_SUL!AK400="","*",SP_SUL!AK400)</f>
        <v>-</v>
      </c>
      <c r="L380" s="141" t="str">
        <f>IF(SP_SUL!AM400="","*",SP_SUL!AM400)</f>
        <v>-</v>
      </c>
      <c r="M380" s="141" t="str">
        <f>IF(SP_SUL!AP400="","*",SP_SUL!AP400)</f>
        <v>-</v>
      </c>
      <c r="N380" s="141" t="str">
        <f>IF(SP_SUL!AM400="","*",SP_SUL!AM400)</f>
        <v>-</v>
      </c>
      <c r="O380" s="174" t="str">
        <f>IF(SP_SUL!BH400="","*",SP_SUL!BH400)</f>
        <v>*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 t="str">
        <f>IF(SP_SUL!B401="","*",SP_SUL!B401)</f>
        <v>*</v>
      </c>
      <c r="B381" s="99" t="str">
        <f>IF(SP_SUL!X401="","*",SP_SUL!X401)</f>
        <v>*</v>
      </c>
      <c r="C381" s="100" t="str">
        <f>IF(SP_SUL!S401="","*",SP_SUL!S401)</f>
        <v>-</v>
      </c>
      <c r="D381" s="100" t="str">
        <f>IF(SP_SUL!T401="","*",SP_SUL!T401)</f>
        <v>-</v>
      </c>
      <c r="E381" s="100" t="str">
        <f>IF(SP_SUL!D401="","*",SP_SUL!D401)</f>
        <v>*</v>
      </c>
      <c r="F381" s="100" t="str">
        <f>IF(SP_SUL!H401="","*",SP_SUL!H401)</f>
        <v>*</v>
      </c>
      <c r="G381" s="100" t="str">
        <f>IF(SP_SUL!M401="","*",SP_SUL!M401)</f>
        <v>-</v>
      </c>
      <c r="H381" s="154" t="str">
        <f>IF(SP_SUL!K401="","*",SP_SUL!K401)</f>
        <v>*</v>
      </c>
      <c r="I381" s="132" t="str">
        <f>IF(SP_SUL!O401="","*",SP_SUL!O401)</f>
        <v>*</v>
      </c>
      <c r="J381" s="132" t="str">
        <f>IF(SP_SUL!P401="","*",SP_SUL!P401)</f>
        <v>*</v>
      </c>
      <c r="K381" s="141" t="str">
        <f>IF(SP_SUL!AK401="","*",SP_SUL!AK401)</f>
        <v>-</v>
      </c>
      <c r="L381" s="141" t="str">
        <f>IF(SP_SUL!AM401="","*",SP_SUL!AM401)</f>
        <v>-</v>
      </c>
      <c r="M381" s="141" t="str">
        <f>IF(SP_SUL!AP401="","*",SP_SUL!AP401)</f>
        <v>-</v>
      </c>
      <c r="N381" s="141" t="str">
        <f>IF(SP_SUL!AM401="","*",SP_SUL!AM401)</f>
        <v>-</v>
      </c>
      <c r="O381" s="174" t="str">
        <f>IF(SP_SUL!BH401="","*",SP_SUL!BH401)</f>
        <v>*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 t="str">
        <f>IF(SP_SUL!B402="","*",SP_SUL!B402)</f>
        <v>*</v>
      </c>
      <c r="B382" s="99" t="str">
        <f>IF(SP_SUL!X402="","*",SP_SUL!X402)</f>
        <v>*</v>
      </c>
      <c r="C382" s="100" t="str">
        <f>IF(SP_SUL!S402="","*",SP_SUL!S402)</f>
        <v>-</v>
      </c>
      <c r="D382" s="100" t="str">
        <f>IF(SP_SUL!T402="","*",SP_SUL!T402)</f>
        <v>-</v>
      </c>
      <c r="E382" s="100" t="str">
        <f>IF(SP_SUL!D402="","*",SP_SUL!D402)</f>
        <v>*</v>
      </c>
      <c r="F382" s="100" t="str">
        <f>IF(SP_SUL!H402="","*",SP_SUL!H402)</f>
        <v>*</v>
      </c>
      <c r="G382" s="100" t="str">
        <f>IF(SP_SUL!M402="","*",SP_SUL!M402)</f>
        <v>-</v>
      </c>
      <c r="H382" s="154" t="str">
        <f>IF(SP_SUL!K402="","*",SP_SUL!K402)</f>
        <v>*</v>
      </c>
      <c r="I382" s="132" t="str">
        <f>IF(SP_SUL!O402="","*",SP_SUL!O402)</f>
        <v>*</v>
      </c>
      <c r="J382" s="132" t="str">
        <f>IF(SP_SUL!P402="","*",SP_SUL!P402)</f>
        <v>*</v>
      </c>
      <c r="K382" s="141" t="str">
        <f>IF(SP_SUL!AK402="","*",SP_SUL!AK402)</f>
        <v>-</v>
      </c>
      <c r="L382" s="141" t="str">
        <f>IF(SP_SUL!AM402="","*",SP_SUL!AM402)</f>
        <v>-</v>
      </c>
      <c r="M382" s="141" t="str">
        <f>IF(SP_SUL!AP402="","*",SP_SUL!AP402)</f>
        <v>-</v>
      </c>
      <c r="N382" s="141" t="str">
        <f>IF(SP_SUL!AM402="","*",SP_SUL!AM402)</f>
        <v>-</v>
      </c>
      <c r="O382" s="174" t="str">
        <f>IF(SP_SUL!BH402="","*",SP_SUL!BH402)</f>
        <v>*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 t="str">
        <f>IF(SP_SUL!B403="","*",SP_SUL!B403)</f>
        <v>*</v>
      </c>
      <c r="B383" s="99" t="str">
        <f>IF(SP_SUL!X403="","*",SP_SUL!X403)</f>
        <v>*</v>
      </c>
      <c r="C383" s="100" t="str">
        <f>IF(SP_SUL!S403="","*",SP_SUL!S403)</f>
        <v>-</v>
      </c>
      <c r="D383" s="100" t="str">
        <f>IF(SP_SUL!T403="","*",SP_SUL!T403)</f>
        <v>-</v>
      </c>
      <c r="E383" s="100" t="str">
        <f>IF(SP_SUL!D403="","*",SP_SUL!D403)</f>
        <v>*</v>
      </c>
      <c r="F383" s="100" t="str">
        <f>IF(SP_SUL!H403="","*",SP_SUL!H403)</f>
        <v>*</v>
      </c>
      <c r="G383" s="100" t="str">
        <f>IF(SP_SUL!M403="","*",SP_SUL!M403)</f>
        <v>-</v>
      </c>
      <c r="H383" s="154" t="str">
        <f>IF(SP_SUL!K403="","*",SP_SUL!K403)</f>
        <v>*</v>
      </c>
      <c r="I383" s="132" t="str">
        <f>IF(SP_SUL!O403="","*",SP_SUL!O403)</f>
        <v>*</v>
      </c>
      <c r="J383" s="132" t="str">
        <f>IF(SP_SUL!P403="","*",SP_SUL!P403)</f>
        <v>*</v>
      </c>
      <c r="K383" s="141" t="str">
        <f>IF(SP_SUL!AK403="","*",SP_SUL!AK403)</f>
        <v>-</v>
      </c>
      <c r="L383" s="141" t="str">
        <f>IF(SP_SUL!AM403="","*",SP_SUL!AM403)</f>
        <v>-</v>
      </c>
      <c r="M383" s="141" t="str">
        <f>IF(SP_SUL!AP403="","*",SP_SUL!AP403)</f>
        <v>-</v>
      </c>
      <c r="N383" s="141" t="str">
        <f>IF(SP_SUL!AM403="","*",SP_SUL!AM403)</f>
        <v>-</v>
      </c>
      <c r="O383" s="174" t="str">
        <f>IF(SP_SUL!BH403="","*",SP_SUL!BH403)</f>
        <v>*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 t="str">
        <f>IF(SP_SUL!B404="","*",SP_SUL!B404)</f>
        <v>*</v>
      </c>
      <c r="B384" s="99" t="str">
        <f>IF(SP_SUL!X404="","*",SP_SUL!X404)</f>
        <v>*</v>
      </c>
      <c r="C384" s="100" t="str">
        <f>IF(SP_SUL!S404="","*",SP_SUL!S404)</f>
        <v>-</v>
      </c>
      <c r="D384" s="100" t="str">
        <f>IF(SP_SUL!T404="","*",SP_SUL!T404)</f>
        <v>-</v>
      </c>
      <c r="E384" s="100" t="str">
        <f>IF(SP_SUL!D404="","*",SP_SUL!D404)</f>
        <v>*</v>
      </c>
      <c r="F384" s="100" t="str">
        <f>IF(SP_SUL!H404="","*",SP_SUL!H404)</f>
        <v>*</v>
      </c>
      <c r="G384" s="100" t="str">
        <f>IF(SP_SUL!M404="","*",SP_SUL!M404)</f>
        <v>-</v>
      </c>
      <c r="H384" s="154" t="str">
        <f>IF(SP_SUL!K404="","*",SP_SUL!K404)</f>
        <v>*</v>
      </c>
      <c r="I384" s="132" t="str">
        <f>IF(SP_SUL!O404="","*",SP_SUL!O404)</f>
        <v>*</v>
      </c>
      <c r="J384" s="132" t="str">
        <f>IF(SP_SUL!P404="","*",SP_SUL!P404)</f>
        <v>*</v>
      </c>
      <c r="K384" s="141" t="str">
        <f>IF(SP_SUL!AK404="","*",SP_SUL!AK404)</f>
        <v>-</v>
      </c>
      <c r="L384" s="141" t="str">
        <f>IF(SP_SUL!AM404="","*",SP_SUL!AM404)</f>
        <v>-</v>
      </c>
      <c r="M384" s="141" t="str">
        <f>IF(SP_SUL!AP404="","*",SP_SUL!AP404)</f>
        <v>-</v>
      </c>
      <c r="N384" s="141" t="str">
        <f>IF(SP_SUL!AM404="","*",SP_SUL!AM404)</f>
        <v>-</v>
      </c>
      <c r="O384" s="174" t="str">
        <f>IF(SP_SUL!BH404="","*",SP_SUL!BH404)</f>
        <v>*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 t="str">
        <f>IF(SP_SUL!B405="","*",SP_SUL!B405)</f>
        <v>*</v>
      </c>
      <c r="B385" s="99" t="str">
        <f>IF(SP_SUL!X405="","*",SP_SUL!X405)</f>
        <v>*</v>
      </c>
      <c r="C385" s="100" t="str">
        <f>IF(SP_SUL!S405="","*",SP_SUL!S405)</f>
        <v>-</v>
      </c>
      <c r="D385" s="100" t="str">
        <f>IF(SP_SUL!T405="","*",SP_SUL!T405)</f>
        <v>-</v>
      </c>
      <c r="E385" s="100" t="str">
        <f>IF(SP_SUL!D405="","*",SP_SUL!D405)</f>
        <v>*</v>
      </c>
      <c r="F385" s="100" t="str">
        <f>IF(SP_SUL!H405="","*",SP_SUL!H405)</f>
        <v>*</v>
      </c>
      <c r="G385" s="100" t="str">
        <f>IF(SP_SUL!M405="","*",SP_SUL!M405)</f>
        <v>-</v>
      </c>
      <c r="H385" s="154" t="str">
        <f>IF(SP_SUL!K405="","*",SP_SUL!K405)</f>
        <v>*</v>
      </c>
      <c r="I385" s="132" t="str">
        <f>IF(SP_SUL!O405="","*",SP_SUL!O405)</f>
        <v>*</v>
      </c>
      <c r="J385" s="132" t="str">
        <f>IF(SP_SUL!P405="","*",SP_SUL!P405)</f>
        <v>*</v>
      </c>
      <c r="K385" s="141" t="str">
        <f>IF(SP_SUL!AK405="","*",SP_SUL!AK405)</f>
        <v>-</v>
      </c>
      <c r="L385" s="141" t="str">
        <f>IF(SP_SUL!AM405="","*",SP_SUL!AM405)</f>
        <v>-</v>
      </c>
      <c r="M385" s="141" t="str">
        <f>IF(SP_SUL!AP405="","*",SP_SUL!AP405)</f>
        <v>-</v>
      </c>
      <c r="N385" s="141" t="str">
        <f>IF(SP_SUL!AM405="","*",SP_SUL!AM405)</f>
        <v>-</v>
      </c>
      <c r="O385" s="174" t="str">
        <f>IF(SP_SUL!BH405="","*",SP_SUL!BH405)</f>
        <v>*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 t="str">
        <f>IF(SP_SUL!B406="","*",SP_SUL!B406)</f>
        <v>*</v>
      </c>
      <c r="B386" s="99" t="str">
        <f>IF(SP_SUL!X406="","*",SP_SUL!X406)</f>
        <v>*</v>
      </c>
      <c r="C386" s="100" t="str">
        <f>IF(SP_SUL!S406="","*",SP_SUL!S406)</f>
        <v>-</v>
      </c>
      <c r="D386" s="100" t="str">
        <f>IF(SP_SUL!T406="","*",SP_SUL!T406)</f>
        <v>-</v>
      </c>
      <c r="E386" s="100" t="str">
        <f>IF(SP_SUL!D406="","*",SP_SUL!D406)</f>
        <v>*</v>
      </c>
      <c r="F386" s="100" t="str">
        <f>IF(SP_SUL!H406="","*",SP_SUL!H406)</f>
        <v>*</v>
      </c>
      <c r="G386" s="100" t="str">
        <f>IF(SP_SUL!M406="","*",SP_SUL!M406)</f>
        <v>-</v>
      </c>
      <c r="H386" s="154" t="str">
        <f>IF(SP_SUL!K406="","*",SP_SUL!K406)</f>
        <v>*</v>
      </c>
      <c r="I386" s="132" t="str">
        <f>IF(SP_SUL!O406="","*",SP_SUL!O406)</f>
        <v>*</v>
      </c>
      <c r="J386" s="132" t="str">
        <f>IF(SP_SUL!P406="","*",SP_SUL!P406)</f>
        <v>*</v>
      </c>
      <c r="K386" s="141" t="str">
        <f>IF(SP_SUL!AK406="","*",SP_SUL!AK406)</f>
        <v>-</v>
      </c>
      <c r="L386" s="141" t="str">
        <f>IF(SP_SUL!AM406="","*",SP_SUL!AM406)</f>
        <v>-</v>
      </c>
      <c r="M386" s="141" t="str">
        <f>IF(SP_SUL!AP406="","*",SP_SUL!AP406)</f>
        <v>-</v>
      </c>
      <c r="N386" s="141" t="str">
        <f>IF(SP_SUL!AM406="","*",SP_SUL!AM406)</f>
        <v>-</v>
      </c>
      <c r="O386" s="174" t="str">
        <f>IF(SP_SUL!BH406="","*",SP_SUL!BH406)</f>
        <v>*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 t="str">
        <f>IF(SP_SUL!B407="","*",SP_SUL!B407)</f>
        <v>*</v>
      </c>
      <c r="B387" s="99" t="str">
        <f>IF(SP_SUL!X407="","*",SP_SUL!X407)</f>
        <v>*</v>
      </c>
      <c r="C387" s="100" t="str">
        <f>IF(SP_SUL!S407="","*",SP_SUL!S407)</f>
        <v>-</v>
      </c>
      <c r="D387" s="100" t="str">
        <f>IF(SP_SUL!T407="","*",SP_SUL!T407)</f>
        <v>-</v>
      </c>
      <c r="E387" s="100" t="str">
        <f>IF(SP_SUL!D407="","*",SP_SUL!D407)</f>
        <v>*</v>
      </c>
      <c r="F387" s="100" t="str">
        <f>IF(SP_SUL!H407="","*",SP_SUL!H407)</f>
        <v>*</v>
      </c>
      <c r="G387" s="100" t="str">
        <f>IF(SP_SUL!M407="","*",SP_SUL!M407)</f>
        <v>-</v>
      </c>
      <c r="H387" s="154" t="str">
        <f>IF(SP_SUL!K407="","*",SP_SUL!K407)</f>
        <v>*</v>
      </c>
      <c r="I387" s="132" t="str">
        <f>IF(SP_SUL!O407="","*",SP_SUL!O407)</f>
        <v>*</v>
      </c>
      <c r="J387" s="132" t="str">
        <f>IF(SP_SUL!P407="","*",SP_SUL!P407)</f>
        <v>*</v>
      </c>
      <c r="K387" s="141" t="str">
        <f>IF(SP_SUL!AK407="","*",SP_SUL!AK407)</f>
        <v>-</v>
      </c>
      <c r="L387" s="141" t="str">
        <f>IF(SP_SUL!AM407="","*",SP_SUL!AM407)</f>
        <v>-</v>
      </c>
      <c r="M387" s="141" t="str">
        <f>IF(SP_SUL!AP407="","*",SP_SUL!AP407)</f>
        <v>-</v>
      </c>
      <c r="N387" s="141" t="str">
        <f>IF(SP_SUL!AM407="","*",SP_SUL!AM407)</f>
        <v>-</v>
      </c>
      <c r="O387" s="174" t="str">
        <f>IF(SP_SUL!BH407="","*",SP_SUL!BH407)</f>
        <v>*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 t="str">
        <f>IF(SP_SUL!B408="","*",SP_SUL!B408)</f>
        <v>*</v>
      </c>
      <c r="B388" s="99" t="str">
        <f>IF(SP_SUL!X408="","*",SP_SUL!X408)</f>
        <v>*</v>
      </c>
      <c r="C388" s="100" t="str">
        <f>IF(SP_SUL!S408="","*",SP_SUL!S408)</f>
        <v>-</v>
      </c>
      <c r="D388" s="100" t="str">
        <f>IF(SP_SUL!T408="","*",SP_SUL!T408)</f>
        <v>-</v>
      </c>
      <c r="E388" s="100" t="str">
        <f>IF(SP_SUL!D408="","*",SP_SUL!D408)</f>
        <v>*</v>
      </c>
      <c r="F388" s="100" t="str">
        <f>IF(SP_SUL!H408="","*",SP_SUL!H408)</f>
        <v>*</v>
      </c>
      <c r="G388" s="100" t="str">
        <f>IF(SP_SUL!M408="","*",SP_SUL!M408)</f>
        <v>-</v>
      </c>
      <c r="H388" s="154" t="str">
        <f>IF(SP_SUL!K408="","*",SP_SUL!K408)</f>
        <v>*</v>
      </c>
      <c r="I388" s="132" t="str">
        <f>IF(SP_SUL!O408="","*",SP_SUL!O408)</f>
        <v>*</v>
      </c>
      <c r="J388" s="132" t="str">
        <f>IF(SP_SUL!P408="","*",SP_SUL!P408)</f>
        <v>*</v>
      </c>
      <c r="K388" s="141" t="str">
        <f>IF(SP_SUL!AK408="","*",SP_SUL!AK408)</f>
        <v>-</v>
      </c>
      <c r="L388" s="141" t="str">
        <f>IF(SP_SUL!AM408="","*",SP_SUL!AM408)</f>
        <v>-</v>
      </c>
      <c r="M388" s="141" t="str">
        <f>IF(SP_SUL!AP408="","*",SP_SUL!AP408)</f>
        <v>-</v>
      </c>
      <c r="N388" s="141" t="str">
        <f>IF(SP_SUL!AM408="","*",SP_SUL!AM408)</f>
        <v>-</v>
      </c>
      <c r="O388" s="174" t="str">
        <f>IF(SP_SUL!BH408="","*",SP_SUL!BH408)</f>
        <v>*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 t="str">
        <f>IF(SP_SUL!B410="","*",SP_SUL!B410)</f>
        <v>*</v>
      </c>
      <c r="B390" s="99" t="str">
        <f>IF(SP_SUL!X410="","*",SP_SUL!X410)</f>
        <v>*</v>
      </c>
      <c r="C390" s="100" t="str">
        <f>IF(SP_SUL!S410="","*",SP_SUL!S410)</f>
        <v>-</v>
      </c>
      <c r="D390" s="100" t="str">
        <f>IF(SP_SUL!T410="","*",SP_SUL!T410)</f>
        <v>-</v>
      </c>
      <c r="E390" s="100" t="str">
        <f>IF(SP_SUL!D410="","*",SP_SUL!D410)</f>
        <v>*</v>
      </c>
      <c r="F390" s="100" t="str">
        <f>IF(SP_SUL!H410="","*",SP_SUL!H410)</f>
        <v>*</v>
      </c>
      <c r="G390" s="100" t="str">
        <f>IF(SP_SUL!M410="","*",SP_SUL!M410)</f>
        <v>-</v>
      </c>
      <c r="H390" s="154" t="str">
        <f>IF(SP_SUL!K410="","*",SP_SUL!K410)</f>
        <v>*</v>
      </c>
      <c r="I390" s="132" t="str">
        <f>IF(SP_SUL!O410="","*",SP_SUL!O410)</f>
        <v>*</v>
      </c>
      <c r="J390" s="132" t="str">
        <f>IF(SP_SUL!P410="","*",SP_SUL!P410)</f>
        <v>*</v>
      </c>
      <c r="K390" s="141" t="str">
        <f>IF(SP_SUL!AK410="","*",SP_SUL!AK410)</f>
        <v>-</v>
      </c>
      <c r="L390" s="141" t="str">
        <f>IF(SP_SUL!AM410="","*",SP_SUL!AM410)</f>
        <v>-</v>
      </c>
      <c r="M390" s="141" t="str">
        <f>IF(SP_SUL!AP410="","*",SP_SUL!AP410)</f>
        <v>-</v>
      </c>
      <c r="N390" s="141" t="str">
        <f>IF(SP_SUL!AM410="","*",SP_SUL!AM410)</f>
        <v>-</v>
      </c>
      <c r="O390" s="174" t="str">
        <f>IF(SP_SUL!BH410="","*",SP_SUL!BH410)</f>
        <v>*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1483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topLeftCell="R3038" workbookViewId="0">
      <selection activeCell="B266" sqref="B266:K26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1484</v>
      </c>
      <c r="C2" s="96" t="s">
        <v>855</v>
      </c>
      <c r="D2" s="96" t="s">
        <v>857</v>
      </c>
      <c r="E2" s="96" t="s">
        <v>1485</v>
      </c>
      <c r="F2" s="96" t="s">
        <v>1486</v>
      </c>
      <c r="G2" s="96" t="s">
        <v>1487</v>
      </c>
      <c r="H2" s="96" t="s">
        <v>1488</v>
      </c>
      <c r="I2" s="96" t="s">
        <v>1489</v>
      </c>
      <c r="J2" s="96" t="s">
        <v>1490</v>
      </c>
      <c r="K2" s="131" t="s">
        <v>1491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*</v>
      </c>
      <c r="C376" s="121" t="str">
        <f>IF(SP_SUL!B398="","*",SP_SUL!B398)</f>
        <v>*</v>
      </c>
      <c r="D376" s="121" t="str">
        <f>IF(SP_SUL!D398="","*",SP_SUL!D398)</f>
        <v>*</v>
      </c>
      <c r="E376" s="121" t="str">
        <f>IF(SP_SUL!H398="","*",SP_SUL!H398)</f>
        <v>*</v>
      </c>
      <c r="F376" s="137" t="str">
        <f>IF(SP_SUL!M398="","*",SP_SUL!M398)</f>
        <v>-</v>
      </c>
      <c r="G376" s="121" t="str">
        <f>IF(SP_SUL!I398="","*",SP_SUL!I398)</f>
        <v>*</v>
      </c>
      <c r="H376" s="121" t="str">
        <f>IF(SP_SUL!AB398="","*",SP_SUL!AB398)</f>
        <v>*</v>
      </c>
      <c r="I376" s="121" t="str">
        <f>IF(SP_SUL!AC398="","*",SP_SUL!AC398)</f>
        <v>*</v>
      </c>
      <c r="J376" s="122" t="str">
        <f>IF(SP_SUL!AA398="","*",SP_SUL!AA398)</f>
        <v>*</v>
      </c>
      <c r="K376" s="134" t="str">
        <f>IF(SP_SUL!AD398="","*",SP_SUL!AD398)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2025-12-12T17:58:40Z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