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08" documentId="8_{B6337239-1A00-434D-AAD0-422EA1FEB5AE}" xr6:coauthVersionLast="47" xr6:coauthVersionMax="47" xr10:uidLastSave="{2C5A3F17-7A25-4FDC-864E-1318185D02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306" i="13" l="1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<sst xmlns="http://schemas.openxmlformats.org/spreadsheetml/2006/main" count="9177" uniqueCount="1869">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</sst>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249" activePane="bottomRight" state="frozen"/>
      <selection pane="bottomRight" activeCell="BP282" sqref="BP2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>LEÔNCIO (TF-526)</v>
      </c>
      <c r="B282" s="171"/>
      <c r="C282" s="8" t="str">
        <f>IF(BS_CONTROLE[[#This Row],[DATA]]="","",WEEKNUM(BS_CONTROLE[[#This Row],[DATA]]))</f>
        <v/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0.625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1776</v>
      </c>
      <c r="W282" s="173" t="s">
        <v>1777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1778</v>
      </c>
      <c r="BK282" s="16" t="s">
        <v>1779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1780</v>
      </c>
      <c r="J283" s="215">
        <v>98</v>
      </c>
      <c r="K283" s="215">
        <v>616.654</v>
      </c>
      <c r="L283" s="83">
        <v>497.9</v>
      </c>
      <c r="M283" s="202" t="s">
        <v>1781</v>
      </c>
      <c r="N283" s="202" t="s">
        <v>1781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1782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1783</v>
      </c>
      <c r="BK283" s="16" t="s">
        <v>1784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1782</v>
      </c>
      <c r="W285" s="173" t="s">
        <v>1785</v>
      </c>
      <c r="X285" s="216" t="s">
        <v>959</v>
      </c>
      <c r="Y285" s="158" t="s">
        <v>958</v>
      </c>
      <c r="Z285" s="158"/>
      <c r="AA285" s="83" t="s">
        <v>1786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1787</v>
      </c>
      <c r="BK285" s="16" t="s">
        <v>1788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1789</v>
      </c>
      <c r="BK286" s="16" t="s">
        <v>1790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1791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1792</v>
      </c>
      <c r="BK288" s="16" t="s">
        <v>1793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1794</v>
      </c>
      <c r="N292" s="202" t="s">
        <v>1795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1796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1797</v>
      </c>
      <c r="BK292" s="16" t="s">
        <v>1798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1799</v>
      </c>
      <c r="BK294" s="16" t="s">
        <v>1799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1801</v>
      </c>
      <c r="BK295" s="16" t="s">
        <v>1802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1803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1804</v>
      </c>
      <c r="BK296" s="16" t="s">
        <v>1805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1806</v>
      </c>
      <c r="I297" s="173" t="s">
        <v>1806</v>
      </c>
      <c r="J297" s="215">
        <v>72</v>
      </c>
      <c r="K297" s="215">
        <v>260</v>
      </c>
      <c r="L297" s="83" t="s">
        <v>608</v>
      </c>
      <c r="M297" s="202" t="s">
        <v>1807</v>
      </c>
      <c r="N297" s="202" t="s">
        <v>1807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1809</v>
      </c>
      <c r="BK297" s="16" t="s">
        <v>1810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1811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1812</v>
      </c>
      <c r="BK298" s="16" t="s">
        <v>1812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1813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1814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1782</v>
      </c>
      <c r="W308" s="173" t="s">
        <v>1662</v>
      </c>
      <c r="X308" s="216" t="s">
        <v>964</v>
      </c>
      <c r="Y308" s="158"/>
      <c r="Z308" s="158"/>
      <c r="AA308" s="83" t="s">
        <v>1815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1782</v>
      </c>
      <c r="W309" s="173" t="s">
        <v>1816</v>
      </c>
      <c r="X309" s="216" t="s">
        <v>964</v>
      </c>
      <c r="Y309" s="158"/>
      <c r="Z309" s="158"/>
      <c r="AA309" s="83" t="s">
        <v>1817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1782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1782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1769</v>
      </c>
      <c r="W312" s="173" t="s">
        <v>1808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1769</v>
      </c>
      <c r="W314" s="173" t="s">
        <v>1294</v>
      </c>
      <c r="X314" s="216" t="s">
        <v>964</v>
      </c>
      <c r="Y314" s="158"/>
      <c r="Z314" s="158"/>
      <c r="AA314" s="83" t="s">
        <v>1818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1767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1806</v>
      </c>
      <c r="I317" s="173" t="s">
        <v>1806</v>
      </c>
      <c r="J317" s="215">
        <v>72</v>
      </c>
      <c r="K317" s="215">
        <v>260</v>
      </c>
      <c r="L317" s="83" t="s">
        <v>608</v>
      </c>
      <c r="M317" s="202" t="s">
        <v>1807</v>
      </c>
      <c r="N317" s="202" t="s">
        <v>1807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1769</v>
      </c>
      <c r="W317" s="173" t="s">
        <v>1819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1820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1821</v>
      </c>
      <c r="D5" s="386"/>
      <c r="E5" s="386"/>
      <c r="F5" s="386"/>
      <c r="G5" s="386"/>
      <c r="H5" s="386"/>
      <c r="I5" s="386"/>
      <c r="J5" s="387"/>
      <c r="K5" s="388" t="s">
        <v>1822</v>
      </c>
      <c r="L5" s="389"/>
      <c r="M5" s="389"/>
      <c r="N5" s="389"/>
      <c r="O5" s="390" t="s">
        <v>1823</v>
      </c>
      <c r="P5" s="391"/>
      <c r="Q5" s="392"/>
    </row>
    <row r="6" spans="1:17" s="93" customFormat="1" ht="15.75" customHeight="1">
      <c r="A6" s="87" t="s">
        <v>1824</v>
      </c>
      <c r="B6" s="94" t="s">
        <v>1825</v>
      </c>
      <c r="C6" s="95" t="s">
        <v>1171</v>
      </c>
      <c r="D6" s="96" t="s">
        <v>1172</v>
      </c>
      <c r="E6" s="95" t="s">
        <v>1826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1827</v>
      </c>
      <c r="M6" s="139" t="s">
        <v>627</v>
      </c>
      <c r="N6" s="140" t="s">
        <v>1166</v>
      </c>
      <c r="O6" s="244" t="s">
        <v>1209</v>
      </c>
      <c r="P6" s="157"/>
      <c r="Q6" s="192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0.625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1828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1829</v>
      </c>
      <c r="W1" s="398"/>
      <c r="X1" s="398"/>
      <c r="Y1" s="104"/>
    </row>
    <row r="2" spans="1:25" s="100" customFormat="1" ht="11.25" customHeight="1">
      <c r="A2" s="105" t="s">
        <v>1830</v>
      </c>
      <c r="B2" s="105" t="s">
        <v>1825</v>
      </c>
      <c r="C2" s="105" t="s">
        <v>603</v>
      </c>
      <c r="D2" s="106" t="s">
        <v>1171</v>
      </c>
      <c r="E2" s="106" t="s">
        <v>1172</v>
      </c>
      <c r="F2" s="106" t="s">
        <v>1824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1831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 t="str">
        <f>IF(FN_MC!B282="","*",FN_MC!B282)</f>
        <v>*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0.625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88" t="str">
        <f>IF(FN_MC!K316="","*",FN_MC!K316)</f>
        <v>*</v>
      </c>
      <c r="O314" s="288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1832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1833</v>
      </c>
      <c r="C2" s="95" t="s">
        <v>1157</v>
      </c>
      <c r="D2" s="95" t="s">
        <v>596</v>
      </c>
      <c r="E2" s="95" t="s">
        <v>1834</v>
      </c>
      <c r="F2" s="95" t="s">
        <v>1835</v>
      </c>
      <c r="G2" s="95" t="s">
        <v>1836</v>
      </c>
      <c r="H2" s="95" t="s">
        <v>1837</v>
      </c>
      <c r="I2" s="95" t="s">
        <v>1838</v>
      </c>
      <c r="J2" s="95" t="s">
        <v>1839</v>
      </c>
      <c r="K2" s="131" t="s">
        <v>1840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1841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1842</v>
      </c>
      <c r="C4" s="318" t="s">
        <v>1843</v>
      </c>
      <c r="D4" s="318" t="s">
        <v>1844</v>
      </c>
      <c r="E4" s="318" t="s">
        <v>1845</v>
      </c>
      <c r="F4" s="318" t="s">
        <v>6</v>
      </c>
      <c r="G4" s="318" t="s">
        <v>1846</v>
      </c>
      <c r="H4" s="191"/>
    </row>
    <row r="5" spans="1:8">
      <c r="A5" s="191"/>
      <c r="B5" s="319" t="s">
        <v>1847</v>
      </c>
      <c r="C5" s="319">
        <v>309525</v>
      </c>
      <c r="D5" s="319" t="s">
        <v>1848</v>
      </c>
      <c r="E5" s="319" t="s">
        <v>844</v>
      </c>
      <c r="F5" s="319" t="s">
        <v>1849</v>
      </c>
      <c r="G5" s="320">
        <v>46296</v>
      </c>
      <c r="H5" s="191"/>
    </row>
    <row r="6" spans="1:8">
      <c r="A6" s="191"/>
      <c r="B6" s="319" t="s">
        <v>1850</v>
      </c>
      <c r="C6" s="319">
        <v>256875</v>
      </c>
      <c r="D6" s="319" t="s">
        <v>1851</v>
      </c>
      <c r="E6" s="319" t="s">
        <v>844</v>
      </c>
      <c r="F6" s="319" t="s">
        <v>1849</v>
      </c>
      <c r="G6" s="320">
        <v>46296</v>
      </c>
      <c r="H6" s="191"/>
    </row>
    <row r="7" spans="1:8">
      <c r="A7" s="191"/>
      <c r="B7" s="319" t="s">
        <v>1852</v>
      </c>
      <c r="C7" s="319">
        <v>257278</v>
      </c>
      <c r="D7" s="319" t="s">
        <v>1853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1854</v>
      </c>
      <c r="C8" s="319">
        <v>261794</v>
      </c>
      <c r="D8" s="319" t="s">
        <v>1855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1856</v>
      </c>
      <c r="C9" s="319">
        <v>257033</v>
      </c>
      <c r="D9" s="319" t="s">
        <v>1857</v>
      </c>
      <c r="E9" s="319" t="s">
        <v>835</v>
      </c>
      <c r="F9" s="319" t="s">
        <v>192</v>
      </c>
      <c r="G9" s="319" t="s">
        <v>1858</v>
      </c>
      <c r="H9" s="191"/>
    </row>
    <row r="10" spans="1:8">
      <c r="A10" s="191"/>
      <c r="B10" s="319" t="s">
        <v>1859</v>
      </c>
      <c r="C10" s="319">
        <v>396578</v>
      </c>
      <c r="D10" s="319" t="s">
        <v>1860</v>
      </c>
      <c r="E10" s="319" t="s">
        <v>835</v>
      </c>
      <c r="F10" s="319" t="s">
        <v>192</v>
      </c>
      <c r="G10" s="319" t="s">
        <v>1858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1861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1862</v>
      </c>
      <c r="E3" s="315" t="s">
        <v>1863</v>
      </c>
      <c r="F3" s="315" t="s">
        <v>1864</v>
      </c>
      <c r="G3" s="315" t="s">
        <v>1865</v>
      </c>
      <c r="H3" s="315" t="s">
        <v>1866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1867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1868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2025-12-23T17:39:09Z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