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73" documentId="120_S{118792C3-22EF-5104-A093-F22BFE3913F3}" xr6:coauthVersionLast="47" xr6:coauthVersionMax="47" xr10:uidLastSave="{6BFC69F7-E00A-49BB-8936-FFCC3DC1FB3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BB231" i="1"/>
  <c r="AK231" i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K228" i="11"/>
  <c r="L228" i="1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K232" i="10" s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K239" i="11"/>
  <c r="L239" i="1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L242" i="11"/>
  <c r="R247" i="1"/>
  <c r="R244" i="11" s="1"/>
  <c r="BB247" i="1"/>
  <c r="AK247" i="1"/>
  <c r="K245" i="10" s="1"/>
  <c r="AL247" i="1"/>
  <c r="AP247" i="1"/>
  <c r="M245" i="10" s="1"/>
  <c r="BR247" i="1"/>
  <c r="BS247" i="1"/>
  <c r="A248" i="1"/>
  <c r="C248" i="1"/>
  <c r="G248" i="1"/>
  <c r="K243" i="1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N366" i="1" a="1"/>
  <c r="N366" i="1" s="1"/>
  <c r="R366" i="1"/>
  <c r="BB366" i="1"/>
  <c r="AK366" i="1"/>
  <c r="K364" i="10" s="1"/>
  <c r="AL366" i="1"/>
  <c r="AP366" i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76" i="10" l="1"/>
  <c r="K361" i="11"/>
  <c r="K403" i="11"/>
  <c r="R204" i="11"/>
  <c r="R196" i="11"/>
  <c r="L727" i="11"/>
  <c r="R3" i="11"/>
  <c r="M418" i="10"/>
  <c r="M248" i="10"/>
  <c r="K229" i="10"/>
  <c r="K246" i="10"/>
  <c r="M244" i="10"/>
  <c r="M243" i="10"/>
  <c r="M229" i="10"/>
  <c r="K248" i="10"/>
  <c r="K247" i="10"/>
  <c r="M246" i="10"/>
  <c r="M247" i="10"/>
  <c r="R211" i="11"/>
  <c r="K244" i="10"/>
  <c r="M241" i="10"/>
  <c r="M364" i="10"/>
  <c r="M258" i="10"/>
  <c r="K240" i="10"/>
  <c r="M467" i="10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K315" i="10"/>
  <c r="M544" i="10"/>
  <c r="M231" i="10"/>
  <c r="M230" i="10"/>
  <c r="K231" i="10"/>
  <c r="K230" i="10"/>
  <c r="M538" i="10"/>
  <c r="R194" i="11"/>
  <c r="R193" i="11"/>
  <c r="M409" i="10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<sst xmlns="http://schemas.openxmlformats.org/spreadsheetml/2006/main" count="9724" uniqueCount="1630">
  <si>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</si>
  <si>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</si>
  <si>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</si>
  <si>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</si>
  <si>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</si>
  <si>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</si>
  <si>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</si>
  <si>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</si>
  <si>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</si>
  <si>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</si>
  <si>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</si>
  <si>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</si>
  <si>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</si>
  <si>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</si>
  <si>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</si>
  <si>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</si>
  <si>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</si>
  <si>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</si>
  <si>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</si>
  <si>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</si>
  <si>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</si>
  <si>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</si>
  <si>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</si>
  <si>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</si>
  <si>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</si>
  <si>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</si>
  <si>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</si>
  <si>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</si>
  <si>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</si>
  <si>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</si>
  <si>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</si>
  <si>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</si>
  <si>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</si>
  <si>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</si>
  <si>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</si>
  <si>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</si>
  <si>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</si>
  <si>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</si>
  <si>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</si>
  <si>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</si>
  <si>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</si>
  <si>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</si>
  <si>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</si>
  <si>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</si>
  <si>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</si>
  <si>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</si>
  <si>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</si>
  <si>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</si>
  <si>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</si>
  <si>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</si>
  <si>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</si>
  <si>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</si>
  <si>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</si>
  <si>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</si>
  <si>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</si>
  <si>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</si>
  <si>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</si>
  <si>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</si>
  <si>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</si>
  <si>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</si>
  <si>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</si>
  <si>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</si>
  <si>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</si>
  <si>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</si>
  <si>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</si>
  <si>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</si>
  <si>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</si>
  <si>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</si>
  <si>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</si>
  <si>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</si>
  <si>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</si>
  <si>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</si>
  <si>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</si>
  <si>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</si>
  <si>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</si>
  <si>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</si>
  <si>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</si>
  <si>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</si>
  <si>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</si>
  <si>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</si>
  <si>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</si>
  <si>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</si>
  <si>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</si>
  <si>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</si>
  <si>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</si>
  <si>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</si>
  <si>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</si>
  <si>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</si>
  <si>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</si>
  <si>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</si>
  <si>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</si>
  <si>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</si>
  <si>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</si>
  <si>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</si>
  <si>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</si>
  <si>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</si>
  <si>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</si>
  <si>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</si>
  <si>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</si>
  <si>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</si>
  <si>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</si>
  <si>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</si>
  <si>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</si>
  <si>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</si>
  <si>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</si>
  <si>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</si>
  <si>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</si>
  <si>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</si>
  <si>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</si>
  <si>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</si>
  <si>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</si>
  <si>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</si>
  <si>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</si>
  <si>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</si>
  <si>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</si>
  <si>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</si>
  <si>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</si>
  <si>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</si>
  <si>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</si>
  <si>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</si>
  <si>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</si>
  <si>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</si>
  <si>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</si>
  <si>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</si>
  <si>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</si>
  <si>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</si>
  <si>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</si>
  <si>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</si>
  <si>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</si>
  <si>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</si>
  <si>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</si>
  <si>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</si>
  <si>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</si>
  <si>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</si>
  <si>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</si>
  <si>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</si>
  <si>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</si>
  <si>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</si>
  <si>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</si>
  <si>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</si>
  <si>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</si>
  <si>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</si>
  <si>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</si>
  <si>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</si>
  <si>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</si>
  <si>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</si>
  <si>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</si>
  <si>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</si>
  <si>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</si>
  <si>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</si>
  <si>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</si>
  <si>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</si>
  <si>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</si>
  <si>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</si>
  <si>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</si>
  <si>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</si>
  <si>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</si>
  <si>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</si>
  <si>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</si>
  <si>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</si>
  <si>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</si>
  <si>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</si>
  <si>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</si>
  <si>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</si>
  <si>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</si>
  <si>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</si>
  <si>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</si>
  <si>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</si>
  <si>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</si>
  <si>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</si>
  <si>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</si>
  <si>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</si>
  <si>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</si>
  <si>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</si>
  <si>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</si>
  <si>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</si>
  <si>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</si>
  <si>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</si>
  <si>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</si>
  <si>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</si>
  <si>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</si>
  <si>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</si>
  <si>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</si>
  <si>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</si>
  <si>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</si>
  <si>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</si>
  <si>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</si>
  <si>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</si>
  <si>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</si>
  <si>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</si>
  <si>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</si>
  <si>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</si>
  <si>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</si>
  <si>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</si>
  <si>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</si>
  <si>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</si>
  <si>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</si>
  <si>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</si>
  <si>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</si>
  <si>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</si>
  <si>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</si>
  <si>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</si>
  <si>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</si>
  <si>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</si>
  <si>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</si>
  <si>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</si>
  <si>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</si>
  <si>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</si>
  <si>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</si>
  <si>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</si>
  <si>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</si>
  <si>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</si>
  <si>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</si>
  <si>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</si>
  <si>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</si>
  <si>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</si>
  <si>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</si>
  <si>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</si>
  <si>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</si>
  <si>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</si>
  <si>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</si>
  <si>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</si>
  <si>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</si>
  <si>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</si>
  <si>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</si>
  <si>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</si>
  <si>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</si>
  <si>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</si>
  <si>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</si>
  <si>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</si>
  <si>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</si>
  <si>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</si>
  <si>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</si>
  <si>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</si>
  <si>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</si>
  <si>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</si>
  <si>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</si>
  <si>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</si>
  <si>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</si>
  <si>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</si>
  <si>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</si>
  <si>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</si>
  <si>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</si>
  <si>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</si>
  <si>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</si>
  <si>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</si>
  <si>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</si>
  <si>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</si>
  <si>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</si>
  <si>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</si>
  <si>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</si>
  <si>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</si>
  <si>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</si>
  <si>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</si>
  <si>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</si>
  <si>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</si>
  <si>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</si>
  <si>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</si>
  <si>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</si>
  <si>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</si>
  <si>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</si>
  <si>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</si>
  <si>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</si>
  <si>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</si>
  <si>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</si>
  <si>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</si>
  <si>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</si>
  <si>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</si>
  <si>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</si>
  <si>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</si>
  <si>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</si>
  <si>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</si>
  <si>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</si>
  <si>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</si>
  <si>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</si>
  <si>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</si>
  <si>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</si>
  <si>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</si>
  <si>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</si>
  <si>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</si>
  <si>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</si>
  <si>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</si>
  <si>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</si>
  <si>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</si>
  <si>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</si>
  <si>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</si>
  <si>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</si>
  <si>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</si>
  <si>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</si>
  <si>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</si>
  <si>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</si>
  <si>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</si>
  <si>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</si>
  <si>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</si>
  <si>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</si>
  <si>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</si>
  <si>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</si>
  <si>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</si>
  <si>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</si>
  <si>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</si>
  <si>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</si>
  <si>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</si>
  <si>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</si>
  <si>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</si>
  <si>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</si>
  <si>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</si>
  <si>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</si>
  <si>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</si>
  <si>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</si>
  <si>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</si>
  <si>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</si>
  <si>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</si>
  <si>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</si>
  <si>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</si>
  <si>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</si>
  <si>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</si>
  <si>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</si>
  <si>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</si>
  <si>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</si>
  <si>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</si>
  <si>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</si>
  <si>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</si>
  <si>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</si>
  <si>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</si>
  <si>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</si>
  <si>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</si>
  <si>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</si>
  <si>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</si>
  <si>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</si>
  <si>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</si>
  <si>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</si>
  <si>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</si>
  <si>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</si>
  <si>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</si>
  <si>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</si>
  <si>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</si>
  <si>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</si>
  <si>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</si>
  <si>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</si>
  <si>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</si>
  <si>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</si>
  <si>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</si>
  <si>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</si>
  <si>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</si>
  <si>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</si>
  <si>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</si>
  <si>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</si>
  <si>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</si>
  <si>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</si>
  <si>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</si>
  <si>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</si>
  <si>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</si>
  <si>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</si>
  <si>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</si>
  <si>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</si>
  <si>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</si>
  <si>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</si>
  <si>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</si>
  <si>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</si>
  <si>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</si>
  <si>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</si>
  <si>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</si>
  <si>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</si>
  <si>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</si>
  <si>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</si>
  <si>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</si>
  <si>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</si>
  <si>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</si>
  <si>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</si>
  <si>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</si>
  <si>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</si>
  <si>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</si>
  <si>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</si>
  <si>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</si>
  <si>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</si>
  <si>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</si>
  <si>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</si>
  <si>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</si>
  <si>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</si>
  <si>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</si>
  <si>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</si>
  <si>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</si>
  <si>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</si>
  <si>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</si>
  <si>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</si>
  <si>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</si>
  <si>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</si>
  <si>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</si>
  <si>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</si>
  <si>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</si>
  <si>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</si>
  <si>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</si>
  <si>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</si>
  <si>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</si>
  <si>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</si>
  <si>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</si>
  <si>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</si>
  <si>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</si>
  <si>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</si>
  <si>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</si>
  <si>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</si>
  <si>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</si>
  <si>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</si>
  <si>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</si>
  <si>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</si>
  <si>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</si>
  <si>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</si>
  <si>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</si>
  <si>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</si>
  <si>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</si>
  <si>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</si>
  <si>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</si>
  <si>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</si>
  <si>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</si>
  <si>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</si>
  <si>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</si>
  <si>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</si>
  <si>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</si>
  <si>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</si>
  <si>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</si>
  <si>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</si>
  <si>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</si>
  <si>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</si>
  <si>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</si>
  <si>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</si>
  <si>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</si>
  <si>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</si>
  <si>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</si>
  <si>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</si>
  <si>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</si>
  <si>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</si>
  <si>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</si>
  <si>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</si>
  <si>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</si>
  <si>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</si>
  <si>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</si>
  <si>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</si>
  <si>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</si>
  <si>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</si>
  <si>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</si>
  <si>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</si>
  <si>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</si>
  <si>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</si>
  <si>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</si>
  <si>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</si>
  <si>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</si>
  <si>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</si>
  <si>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</si>
  <si>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</si>
  <si>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</si>
  <si>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</si>
  <si>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</si>
  <si>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</si>
  <si>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</si>
  <si>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</si>
  <si>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</si>
  <si>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</si>
  <si>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</si>
  <si>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</si>
  <si>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</si>
  <si>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</si>
  <si>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</si>
  <si>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</si>
  <si>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</si>
  <si>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</si>
  <si>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</si>
  <si>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</si>
  <si>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</si>
  <si>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</si>
  <si>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</si>
  <si>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</si>
  <si>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</si>
  <si>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</si>
  <si>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</si>
  <si>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</si>
  <si>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</si>
  <si>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</si>
  <si>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</si>
  <si>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</si>
  <si>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</si>
  <si>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</si>
  <si>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</si>
  <si>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</si>
  <si>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</si>
  <si>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</si>
  <si>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</si>
  <si>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</si>
  <si>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</si>
  <si>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</si>
  <si>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</si>
  <si>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</si>
  <si>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</si>
  <si>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</si>
  <si>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</si>
  <si>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</si>
  <si>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</si>
  <si>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</si>
  <si>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</si>
  <si>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</si>
  <si>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</si>
  <si>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</si>
  <si>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</si>
  <si>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</si>
  <si>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</si>
  <si>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</si>
  <si>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</si>
  <si>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</si>
  <si>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</si>
  <si>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</si>
  <si>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</si>
  <si>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</si>
  <si>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</si>
  <si>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</si>
  <si>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</si>
  <si>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</si>
  <si>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</si>
  <si>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</si>
  <si>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</si>
  <si>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</si>
  <si>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</si>
  <si>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</si>
  <si>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</si>
  <si>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</si>
  <si>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</si>
  <si>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</si>
  <si>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</si>
  <si>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</si>
  <si>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</si>
  <si>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</si>
  <si>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</si>
  <si>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</si>
  <si>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</si>
  <si>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</si>
  <si>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</si>
  <si>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</si>
  <si>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</si>
  <si>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</si>
  <si>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</si>
  <si>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</si>
  <si>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</si>
  <si>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</si>
  <si>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</si>
  <si>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</si>
  <si>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</si>
  <si>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</si>
  <si>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</si>
  <si>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</si>
  <si>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</si>
  <si>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</si>
  <si>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</si>
  <si>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</si>
  <si>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</si>
  <si>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</si>
  <si>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</si>
  <si>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</si>
  <si>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</si>
  <si>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</si>
  <si>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</si>
  <si>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</si>
  <si>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</si>
  <si>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</si>
  <si>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</si>
  <si>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</si>
  <si>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</si>
  <si>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</si>
  <si>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</si>
  <si>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</si>
  <si>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</si>
  <si>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</si>
  <si>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</si>
  <si>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</si>
  <si>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</si>
  <si>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</si>
  <si>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</si>
  <si>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</si>
  <si>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</si>
  <si>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</si>
  <si>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</si>
  <si>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</si>
  <si>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</si>
  <si>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</si>
  <si>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</si>
  <si>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</si>
  <si>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</si>
  <si>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</si>
  <si>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</si>
  <si>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</si>
  <si>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</si>
  <si>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</si>
  <si>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</si>
  <si>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</si>
  <si>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</si>
  <si>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</si>
  <si>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</si>
  <si>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</si>
  <si>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</si>
  <si>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</si>
  <si>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</si>
  <si>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</si>
  <si>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</si>
  <si>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</si>
  <si>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</si>
  <si>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</si>
  <si>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</si>
  <si>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</si>
  <si>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</si>
  <si>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</si>
  <si>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</si>
  <si>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</si>
  <si>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</si>
  <si>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</si>
  <si>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</si>
  <si>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</si>
  <si>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</si>
  <si>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</si>
  <si>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</si>
  <si>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</si>
  <si>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</si>
  <si>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</si>
  <si>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</si>
  <si>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</si>
  <si>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</si>
  <si>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</si>
  <si>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</si>
  <si>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</si>
  <si>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</si>
  <si>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</si>
  <si>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</si>
  <si>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</si>
  <si>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</si>
  <si>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</si>
  <si>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</si>
  <si>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</si>
  <si>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</si>
  <si>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</si>
  <si>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</si>
  <si>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</si>
  <si>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</si>
  <si>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</si>
  <si>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</si>
  <si>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</si>
  <si>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</si>
  <si>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</si>
  <si>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</si>
  <si>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</si>
  <si>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</si>
  <si>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</si>
  <si>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</si>
  <si>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</si>
  <si>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</si>
  <si>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</si>
  <si>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</si>
  <si>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</si>
  <si>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</si>
  <si>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</si>
  <si>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</si>
  <si>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</si>
  <si>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</si>
  <si>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</si>
  <si>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</si>
  <si>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</si>
  <si>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</si>
  <si>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</si>
  <si>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</si>
  <si>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</si>
  <si>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</si>
  <si>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</si>
  <si>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</si>
  <si>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</si>
  <si>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</si>
  <si>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</si>
  <si>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</si>
  <si>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</si>
  <si>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</si>
  <si>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</si>
  <si>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</si>
  <si>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</si>
  <si>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</si>
  <si>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</si>
  <si>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</si>
  <si>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</si>
  <si>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</si>
  <si>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</si>
  <si>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</si>
  <si>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</si>
  <si>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</si>
  <si>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</si>
  <si>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</si>
  <si>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</si>
  <si>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</si>
  <si>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</si>
  <si>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</si>
  <si>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</si>
  <si>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</si>
  <si>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</si>
  <si>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</si>
  <si>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</si>
  <si>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</si>
  <si>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</si>
  <si>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</si>
  <si>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</si>
  <si>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</si>
  <si>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</si>
  <si>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</si>
  <si>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</si>
  <si>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</si>
  <si>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</si>
  <si>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</si>
  <si>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</si>
  <si>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</si>
  <si>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</si>
  <si>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</si>
  <si>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</si>
  <si>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</si>
  <si>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</si>
  <si>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</si>
  <si>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</si>
  <si>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</si>
  <si>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</si>
  <si>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</si>
  <si>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</si>
  <si>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</si>
  <si>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</si>
  <si>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</si>
  <si>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</si>
  <si>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</si>
  <si>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</si>
  <si>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</si>
  <si>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</si>
  <si>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</si>
  <si>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</si>
  <si>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</si>
  <si>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</si>
  <si>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</si>
  <si>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</si>
  <si>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</si>
  <si>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</si>
  <si>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</si>
  <si>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</si>
  <si>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</si>
  <si>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</si>
  <si>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</si>
  <si>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</si>
  <si>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</si>
  <si>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</si>
  <si>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</si>
  <si>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</si>
  <si>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</si>
  <si>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</si>
  <si>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</si>
  <si>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</si>
  <si>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</si>
  <si>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</si>
  <si>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</si>
  <si>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</si>
  <si>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</si>
  <si>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</si>
  <si>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</si>
  <si>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</si>
  <si>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</si>
  <si>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</si>
  <si>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</si>
  <si>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</si>
  <si>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</si>
  <si>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</si>
  <si>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</si>
  <si>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</si>
  <si>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</si>
  <si>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</si>
  <si>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</si>
  <si>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</si>
  <si>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</si>
  <si>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</si>
  <si>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</si>
  <si>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</si>
  <si>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</si>
  <si>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</si>
  <si>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</si>
  <si>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</si>
  <si>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</si>
  <si>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</si>
  <si>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</si>
  <si>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</si>
  <si>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</si>
  <si>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</si>
  <si>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</si>
  <si>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</si>
  <si>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</si>
  <si>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</si>
  <si>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</si>
  <si>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</si>
  <si>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</si>
  <si>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</si>
  <si>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</si>
  <si>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</si>
  <si>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</si>
  <si>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</si>
  <si>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</si>
  <si>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</si>
  <si>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</si>
  <si>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</si>
  <si>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</si>
  <si>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</si>
  <si>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</si>
  <si>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</si>
  <si>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</si>
  <si>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</si>
  <si>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</si>
  <si>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</si>
  <si>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</si>
  <si>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</si>
  <si>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</si>
  <si>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</si>
  <si>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</si>
  <si>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</si>
  <si>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</si>
  <si>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</si>
  <si>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</si>
  <si>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</si>
  <si>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</si>
  <si>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</si>
  <si>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</si>
  <si>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</si>
  <si>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</si>
  <si>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</si>
  <si>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</si>
  <si>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</si>
  <si>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</si>
  <si>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</si>
  <si>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</si>
  <si>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</si>
  <si>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</si>
  <si>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</si>
  <si>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</si>
  <si>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</si>
  <si>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</si>
  <si>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</si>
  <si>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</si>
  <si>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</si>
  <si>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</si>
  <si>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</si>
  <si>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</si>
  <si>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</si>
  <si>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</si>
  <si>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</si>
  <si>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</si>
  <si>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</si>
  <si>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</si>
  <si>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</si>
  <si>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</si>
  <si>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</si>
  <si>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</si>
  <si>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</si>
  <si>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</si>
  <si>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</si>
  <si>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</si>
  <si>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</si>
  <si>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</si>
  <si>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</si>
  <si>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</si>
  <si>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</si>
  <si>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</si>
  <si>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</si>
  <si>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</si>
  <si>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</si>
  <si>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</si>
  <si>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</si>
  <si>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</si>
  <si>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</si>
  <si>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</si>
  <si>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</si>
  <si>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</si>
  <si>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</si>
  <si>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</si>
  <si>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</si>
  <si>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</si>
  <si>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</si>
  <si>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</si>
  <si>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</si>
  <si>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</si>
  <si>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</si>
  <si>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</si>
  <si>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</si>
  <si>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</si>
  <si>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</si>
  <si>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</si>
  <si>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</si>
  <si>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</si>
  <si>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</si>
  <si>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</si>
  <si>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</si>
  <si>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</si>
  <si>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</si>
  <si>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</si>
  <si>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</si>
  <si>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</si>
  <si>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</si>
  <si>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</si>
  <si>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</si>
  <si>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</si>
  <si>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</si>
  <si>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</si>
  <si>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</si>
  <si>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</si>
  <si>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</si>
  <si>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</si>
  <si>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</si>
  <si>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</si>
  <si>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</si>
  <si>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</si>
  <si>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</si>
  <si>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</si>
  <si>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</si>
  <si>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</si>
  <si>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</si>
  <si>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</si>
  <si>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</si>
  <si>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</si>
  <si>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</si>
  <si>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</si>
  <si>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</si>
  <si>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</si>
  <si>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</si>
  <si>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</si>
  <si>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</si>
  <si>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</si>
  <si>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</si>
  <si>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</si>
  <si>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</si>
  <si>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</si>
  <si>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</si>
  <si>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</si>
  <si>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</si>
  <si>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</si>
  <si>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</si>
  <si>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</si>
  <si>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</si>
  <si>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</si>
  <si>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</si>
  <si>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</si>
  <si>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</si>
  <si>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</si>
  <si>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</si>
  <si>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</si>
  <si>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</si>
  <si>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</si>
  <si>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</si>
  <si>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</si>
  <si>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</si>
  <si>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</si>
  <si>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</si>
  <si>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</si>
  <si>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</si>
  <si>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</si>
  <si>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</si>
  <si>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</si>
  <si>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</si>
  <si>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</si>
  <si>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</si>
  <si>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</si>
  <si>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</si>
  <si>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</si>
  <si>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</si>
  <si>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</si>
  <si>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</si>
  <si>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</si>
  <si>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</si>
  <si>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</si>
  <si>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</si>
  <si>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</si>
  <si>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</si>
  <si>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</si>
  <si>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</si>
  <si>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</si>
  <si>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</si>
  <si>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</si>
  <si>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</si>
  <si>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</si>
  <si>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</si>
  <si>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</si>
  <si>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</si>
  <si>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</si>
  <si>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</si>
  <si>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</si>
  <si>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</si>
  <si>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</si>
  <si>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</si>
  <si>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</si>
  <si>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</si>
  <si>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</si>
  <si>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</si>
  <si>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</si>
  <si>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</si>
  <si>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</si>
  <si>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</si>
  <si>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</si>
  <si>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</si>
  <si>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</si>
  <si>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</si>
  <si>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</si>
  <si>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</si>
  <si>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</si>
  <si>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</si>
  <si>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</si>
  <si>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</si>
  <si>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</si>
  <si>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</si>
  <si>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</si>
  <si>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</si>
  <si>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</si>
  <si>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</si>
  <si>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</si>
  <si>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</si>
  <si>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</si>
  <si>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</si>
  <si>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</si>
  <si>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</si>
  <si>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</si>
  <si>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</si>
  <si>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</si>
  <si>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</si>
  <si>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</si>
  <si>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</si>
  <si>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</si>
  <si>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</si>
  <si>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</si>
  <si>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</si>
  <si>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</si>
  <si>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</si>
  <si>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</si>
  <si>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</si>
  <si>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</si>
  <si>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</si>
  <si>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</si>
  <si>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</si>
  <si>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</si>
  <si>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</si>
  <si>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</si>
  <si>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</si>
  <si>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</si>
  <si>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</si>
  <si>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</si>
  <si>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</si>
  <si>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</si>
  <si>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</si>
  <si>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</si>
  <si>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</si>
  <si>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</si>
  <si>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</si>
  <si>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</si>
  <si>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</si>
  <si>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</si>
  <si>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</si>
  <si>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</si>
  <si>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</si>
  <si>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</si>
  <si>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</si>
  <si>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</si>
  <si>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</si>
  <si>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</si>
  <si>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</si>
  <si>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</si>
  <si>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</si>
  <si>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</si>
  <si>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</si>
  <si>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</si>
  <si>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</si>
  <si>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</si>
  <si>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</si>
  <si>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</si>
  <si>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</si>
  <si>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</si>
  <si>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</si>
  <si>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</si>
  <si>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</si>
  <si>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</si>
  <si>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</si>
  <si>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</si>
  <si>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</si>
  <si>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</si>
  <si>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</si>
  <si>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</si>
  <si>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</si>
  <si>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</si>
  <si>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</si>
  <si>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</si>
  <si>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</si>
  <si>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</si>
  <si>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</si>
  <si>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</si>
  <si>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</si>
  <si>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</si>
  <si>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</si>
  <si>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</si>
  <si>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</si>
  <si>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</si>
  <si>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</si>
  <si>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</si>
  <si>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</si>
  <si>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</si>
  <si>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</si>
  <si>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</si>
  <si>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</si>
  <si>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</si>
  <si>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</si>
  <si>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</si>
  <si>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</si>
  <si>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</si>
  <si>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</si>
  <si>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</si>
  <si>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</si>
  <si>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</si>
  <si>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</si>
  <si>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</si>
  <si>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</si>
  <si>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</si>
  <si>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</si>
  <si>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</si>
  <si>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</si>
  <si>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</si>
  <si>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</si>
  <si>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</si>
  <si>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</si>
  <si>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</si>
  <si>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</si>
  <si>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</si>
  <si>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</si>
  <si>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</si>
  <si>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</si>
  <si>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</si>
  <si>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</si>
  <si>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</si>
  <si>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</si>
  <si>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</si>
  <si>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</si>
  <si>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</si>
  <si>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</si>
  <si>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</si>
  <si>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</si>
  <si>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</si>
  <si>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</si>
  <si>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</si>
  <si>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</si>
  <si>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</si>
  <si>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</si>
  <si>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</si>
  <si>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</si>
  <si>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</si>
  <si>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</si>
  <si>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</si>
  <si>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</si>
  <si>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</si>
  <si>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</si>
  <si>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</si>
  <si>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</si>
  <si>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</si>
  <si>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</si>
  <si>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</si>
  <si>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</si>
  <si>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</si>
  <si>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</si>
  <si>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</si>
  <si>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</si>
  <si>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</si>
  <si>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</si>
  <si>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</si>
  <si>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</si>
  <si>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</si>
  <si>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</si>
  <si>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</si>
  <si>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</si>
  <si>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</si>
  <si>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</si>
  <si>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</si>
  <si>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</si>
  <si>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</si>
  <si>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</si>
  <si>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</si>
  <si>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</si>
  <si>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</si>
  <si>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</si>
  <si>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</si>
  <si>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</si>
  <si>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</si>
  <si>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</si>
  <si>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</si>
  <si>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</si>
  <si>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</si>
  <si>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</si>
  <si>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</si>
  <si>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</si>
  <si>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</si>
  <si>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</si>
  <si>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</si>
  <si>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</si>
  <si>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</si>
  <si>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</si>
  <si>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</si>
  <si>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</si>
  <si>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</si>
  <si>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</si>
  <si>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</si>
  <si>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</si>
  <si>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</si>
  <si>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</si>
  <si>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</si>
  <si>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</si>
  <si>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</si>
  <si>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</si>
  <si>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</si>
  <si>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</si>
  <si>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</si>
  <si>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</si>
  <si>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</si>
  <si>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</si>
  <si>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</si>
  <si>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</si>
  <si>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</si>
  <si>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</si>
  <si>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</si>
  <si>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</si>
  <si>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</si>
  <si>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</si>
  <si>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</si>
  <si>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</si>
  <si>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</si>
  <si>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</si>
  <si>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</si>
  <si>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</si>
  <si>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</si>
  <si>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</si>
  <si>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</si>
  <si>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</si>
  <si>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</si>
  <si>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</si>
  <si>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</si>
  <si>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</si>
  <si>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</si>
  <si>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</si>
  <si>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</si>
  <si>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</si>
  <si>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</si>
  <si>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</si>
  <si>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</si>
  <si>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</si>
  <si>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</si>
  <si>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</si>
  <si>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</si>
  <si>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</si>
  <si>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</si>
  <si>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</si>
  <si>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</si>
  <si>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</si>
  <si>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</si>
  <si>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</si>
  <si>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</si>
  <si>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</si>
  <si>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</si>
  <si>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</si>
  <si>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</si>
  <si>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</si>
  <si>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</si>
  <si>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</si>
  <si>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</si>
  <si>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</si>
  <si>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</si>
  <si>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</si>
  <si>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</si>
  <si>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</si>
  <si>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</si>
  <si>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</si>
  <si>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</si>
  <si>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</si>
  <si>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</si>
  <si>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</si>
  <si>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</si>
  <si>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</si>
  <si>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</si>
  <si>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</si>
  <si>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</si>
  <si>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</si>
  <si>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</si>
  <si>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</si>
  <si>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</si>
  <si>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</si>
  <si>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</si>
  <si>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</si>
  <si>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</si>
  <si>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</si>
  <si>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</si>
  <si>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</si>
  <si>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</si>
  <si>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</si>
  <si>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</si>
  <si>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</si>
  <si>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</si>
  <si>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</si>
  <si>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</si>
  <si>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</si>
  <si>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</si>
  <si>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</si>
  <si>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</si>
  <si>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</si>
  <si>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</si>
  <si>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</si>
  <si>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</si>
  <si>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</si>
  <si>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</si>
  <si>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</si>
  <si>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</si>
  <si>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</si>
  <si>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</si>
  <si>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</si>
  <si>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</si>
  <si>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</si>
  <si>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</si>
  <si>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</si>
  <si>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</si>
  <si>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</si>
  <si>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</si>
  <si>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</si>
  <si>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</si>
  <si>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</si>
  <si>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</si>
  <si>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</si>
  <si>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</si>
  <si>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</si>
  <si>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</si>
  <si>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</si>
  <si>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</si>
  <si>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</si>
  <si>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</si>
  <si>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</si>
  <si>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</si>
  <si>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</si>
  <si>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</si>
  <si>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</si>
  <si>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</si>
  <si>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</si>
  <si>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</si>
  <si>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</si>
  <si>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</si>
  <si>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</si>
  <si>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</si>
  <si>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</si>
  <si>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</si>
  <si>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</si>
  <si>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</si>
  <si>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</si>
  <si>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</si>
  <si>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</si>
  <si>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</si>
  <si>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</si>
  <si>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</si>
  <si>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</si>
  <si>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</si>
  <si>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</si>
  <si>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</si>
  <si>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</si>
  <si>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</si>
  <si>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</si>
  <si>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</si>
  <si>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</si>
  <si>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</si>
  <si>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</si>
  <si>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</si>
  <si>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</si>
  <si>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</si>
  <si>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</si>
  <si>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</si>
  <si>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</si>
  <si>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</si>
  <si>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</si>
  <si>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</si>
  <si>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</si>
  <si>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</si>
  <si>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</si>
  <si>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</si>
  <si>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</si>
  <si>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</si>
  <si>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</si>
  <si>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</si>
  <si>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</si>
  <si>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</si>
  <si>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</si>
  <si>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</si>
  <si>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</si>
  <si>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</si>
  <si>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</si>
  <si>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</si>
  <si>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</si>
  <si>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</si>
  <si>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</si>
  <si>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</si>
  <si>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</si>
  <si>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</si>
  <si>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</si>
  <si>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</si>
  <si>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</si>
  <si>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</si>
  <si>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</si>
  <si>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</si>
  <si>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</si>
  <si>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</si>
  <si>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</si>
  <si>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</si>
  <si>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</si>
  <si>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</si>
  <si>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</si>
  <si>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</si>
  <si>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</si>
  <si>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</si>
  <si>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</si>
  <si>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</si>
  <si>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</si>
  <si>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</si>
  <si>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</si>
  <si>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</si>
  <si>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</si>
  <si>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</si>
  <si>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</si>
  <si>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</si>
  <si>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</si>
  <si>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</si>
  <si>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</si>
  <si>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</si>
  <si>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</si>
  <si>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</si>
  <si>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</si>
  <si>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</si>
  <si>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</si>
  <si>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</si>
  <si>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</si>
  <si>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</si>
  <si>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</si>
  <si>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</si>
  <si>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</si>
  <si>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</si>
  <si>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</si>
  <si>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</si>
  <si>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</si>
  <si>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</si>
  <si>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</si>
  <si>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</si>
  <si>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</si>
  <si>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</si>
  <si>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</si>
  <si>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</si>
  <si>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</si>
  <si>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</si>
  <si>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</si>
  <si>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</si>
  <si>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</si>
  <si>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</si>
  <si>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</si>
  <si>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</si>
  <si>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</si>
  <si>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</si>
  <si>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</si>
  <si>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</si>
  <si>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</si>
  <si>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</si>
  <si>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</si>
  <si>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</si>
  <si>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</si>
  <si>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</si>
  <si>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</si>
  <si>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</si>
  <si>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</si>
  <si>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</si>
  <si>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</si>
  <si>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</si>
  <si>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</si>
  <si>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</si>
  <si>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</si>
  <si>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</si>
  <si>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</si>
  <si>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</si>
  <si>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</si>
  <si>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</si>
  <si>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</si>
  <si>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</si>
  <si>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</si>
  <si>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</si>
  <si>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</si>
  <si>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</si>
  <si>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</si>
  <si>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</si>
  <si>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</si>
  <si>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</si>
  <si>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</si>
  <si>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</si>
  <si>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</si>
  <si>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</si>
  <si>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</si>
  <si>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</si>
  <si>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</si>
  <si>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</si>
  <si>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</si>
  <si>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</si>
  <si>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</si>
  <si>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</si>
  <si>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</si>
  <si>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</si>
  <si>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</si>
  <si>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</si>
  <si>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</si>
  <si>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</si>
  <si>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</si>
  <si>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</si>
  <si>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</si>
  <si>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</si>
  <si>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</si>
  <si>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</si>
  <si>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</si>
  <si>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</si>
  <si>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</si>
  <si>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</si>
  <si>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</si>
  <si>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</si>
  <si>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</si>
  <si>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</si>
  <si>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</si>
  <si>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</si>
  <si>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</si>
  <si>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</si>
  <si>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</si>
  <si>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</si>
  <si>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</si>
  <si>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</si>
  <si>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</si>
  <si>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</si>
  <si>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</si>
  <si>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</si>
  <si>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</si>
  <si>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</si>
  <si>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</si>
  <si>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</si>
  <si>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</si>
  <si>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</si>
  <si>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</si>
  <si>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</si>
  <si>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</si>
  <si>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</si>
  <si>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</si>
  <si>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</si>
  <si>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</si>
  <si>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</si>
  <si>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</si>
  <si>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</si>
  <si>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</si>
  <si>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</si>
  <si>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</si>
  <si>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</si>
  <si>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</si>
  <si>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</si>
  <si>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</si>
  <si>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</si>
  <si>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</si>
  <si>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</si>
  <si>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</si>
  <si>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</si>
  <si>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</si>
  <si>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</si>
  <si>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</si>
  <si>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</si>
  <si>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</si>
  <si>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</si>
  <si>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</si>
  <si>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</si>
  <si>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</si>
  <si>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</si>
  <si>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</si>
  <si>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</si>
  <si>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</si>
  <si>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</si>
  <si>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</si>
  <si>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</si>
  <si>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</si>
  <si>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</si>
  <si>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</si>
  <si>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</si>
  <si>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</si>
  <si>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</si>
  <si>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</si>
  <si>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</si>
  <si>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</si>
  <si>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</si>
  <si>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</si>
  <si>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</si>
  <si>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</si>
  <si>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332+000 em 326332 / km 325+000 e km 323+000 em ZGI326</t>
  </si>
  <si>
    <t>Alívio de tensão</t>
  </si>
  <si>
    <t>ZMO-2</t>
  </si>
  <si>
    <t>ZMO2</t>
  </si>
  <si>
    <t>Renato</t>
  </si>
  <si>
    <t>Substituição de trilho</t>
  </si>
  <si>
    <t>199ZRU</t>
  </si>
  <si>
    <t>TPrev. pronto 08:30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</si>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</sst>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F1" activePane="topRight" state="frozen"/>
      <selection pane="topRight" activeCell="BH231" sqref="BH23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1" t="s">
        <v>977</v>
      </c>
      <c r="C1" s="232"/>
      <c r="D1" s="232"/>
      <c r="E1" s="3"/>
      <c r="F1" s="231" t="s">
        <v>978</v>
      </c>
      <c r="G1" s="232"/>
      <c r="H1" s="233"/>
      <c r="I1" s="232"/>
      <c r="J1" s="232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32"/>
      <c r="Z1" s="232"/>
      <c r="AA1" s="232"/>
      <c r="AB1" s="232"/>
      <c r="AC1" s="232"/>
      <c r="AD1" s="232"/>
      <c r="AE1" s="232"/>
      <c r="AF1" s="232"/>
      <c r="AG1" s="234"/>
      <c r="AH1" s="5"/>
      <c r="AI1" s="241" t="s">
        <v>979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5"/>
      <c r="BH1" s="246" t="s">
        <v>980</v>
      </c>
      <c r="BI1" s="247"/>
      <c r="BJ1" s="247"/>
      <c r="BK1" s="248"/>
      <c r="BL1" s="5"/>
      <c r="BM1" s="238" t="s">
        <v>981</v>
      </c>
      <c r="BN1" s="239"/>
      <c r="BO1" s="239"/>
      <c r="BP1" s="239"/>
      <c r="BQ1" s="239"/>
      <c r="BR1" s="239"/>
      <c r="BS1" s="24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1" t="s">
        <v>982</v>
      </c>
      <c r="AJ2" s="242"/>
      <c r="AK2" s="242"/>
      <c r="AL2" s="242"/>
      <c r="AM2" s="243"/>
      <c r="AN2" s="244"/>
      <c r="AO2" s="242"/>
      <c r="AP2" s="242"/>
      <c r="AQ2" s="245"/>
      <c r="AR2" s="6"/>
      <c r="AS2" s="241" t="s">
        <v>985</v>
      </c>
      <c r="AT2" s="242"/>
      <c r="AU2" s="242"/>
      <c r="AV2" s="242"/>
      <c r="AW2" s="242"/>
      <c r="AX2" s="242"/>
      <c r="AY2" s="245"/>
      <c r="AZ2" s="6"/>
      <c r="BA2" s="235" t="s">
        <v>986</v>
      </c>
      <c r="BB2" s="237"/>
      <c r="BC2" s="241" t="s">
        <v>983</v>
      </c>
      <c r="BD2" s="242"/>
      <c r="BE2" s="242"/>
      <c r="BF2" s="245"/>
      <c r="BG2" s="5"/>
      <c r="BH2" s="249"/>
      <c r="BI2" s="250"/>
      <c r="BJ2" s="250"/>
      <c r="BK2" s="251"/>
      <c r="BL2" s="5"/>
      <c r="BM2" s="252"/>
      <c r="BN2" s="253"/>
      <c r="BO2" s="253"/>
      <c r="BP2" s="253"/>
      <c r="BQ2" s="253"/>
      <c r="BR2" s="253"/>
      <c r="BS2" s="25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35" t="s">
        <v>987</v>
      </c>
      <c r="AJ3" s="237"/>
      <c r="AK3" s="235" t="s">
        <v>988</v>
      </c>
      <c r="AL3" s="236"/>
      <c r="AM3" s="257"/>
      <c r="AN3" s="258"/>
      <c r="AO3" s="236"/>
      <c r="AP3" s="236"/>
      <c r="AQ3" s="237"/>
      <c r="AR3" s="67"/>
      <c r="AS3" s="229" t="s">
        <v>994</v>
      </c>
      <c r="AT3" s="230"/>
      <c r="AU3" s="229" t="s">
        <v>995</v>
      </c>
      <c r="AV3" s="230"/>
      <c r="AW3" s="229" t="s">
        <v>996</v>
      </c>
      <c r="AX3" s="230"/>
      <c r="AY3" s="67" t="s">
        <v>997</v>
      </c>
      <c r="AZ3" s="67"/>
      <c r="BA3" s="255"/>
      <c r="BB3" s="256"/>
      <c r="BC3" s="235" t="s">
        <v>990</v>
      </c>
      <c r="BD3" s="236"/>
      <c r="BE3" s="236"/>
      <c r="BF3" s="237"/>
      <c r="BG3" s="66"/>
      <c r="BH3" s="249"/>
      <c r="BI3" s="250"/>
      <c r="BJ3" s="250"/>
      <c r="BK3" s="251"/>
      <c r="BL3" s="66"/>
      <c r="BM3" s="238" t="s">
        <v>998</v>
      </c>
      <c r="BN3" s="239"/>
      <c r="BO3" s="239"/>
      <c r="BP3" s="240"/>
      <c r="BQ3" s="238" t="s">
        <v>800</v>
      </c>
      <c r="BR3" s="239"/>
      <c r="BS3" s="24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7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7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6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6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6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6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6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6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6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 t="s">
        <v>484</v>
      </c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19" t="s">
        <v>1591</v>
      </c>
      <c r="X228" s="118" t="s">
        <v>481</v>
      </c>
      <c r="Y228" s="145" t="s">
        <v>484</v>
      </c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f>BS_CONTROLE[[#This Row],[KM - Inicio]]</f>
        <v>332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 t="s">
        <v>484</v>
      </c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1134</v>
      </c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 t="s">
        <v>484</v>
      </c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>
        <v>1</v>
      </c>
      <c r="BI230" s="19"/>
      <c r="BJ230" s="19" t="s">
        <v>1134</v>
      </c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8" t="s">
        <v>1593</v>
      </c>
      <c r="N231" s="228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 t="s">
        <v>484</v>
      </c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>
        <v>1</v>
      </c>
      <c r="BI231" s="19"/>
      <c r="BJ231" s="19" t="s">
        <v>1134</v>
      </c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228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 t="s">
        <v>484</v>
      </c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1597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 t="s">
        <v>484</v>
      </c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 t="s">
        <v>484</v>
      </c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>
        <v>1</v>
      </c>
      <c r="BI234" s="19"/>
      <c r="BJ234" s="19" t="s">
        <v>1598</v>
      </c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28" t="s">
        <v>1210</v>
      </c>
      <c r="N235" s="143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1599</v>
      </c>
      <c r="W235" s="119" t="s">
        <v>1600</v>
      </c>
      <c r="X235" s="118" t="s">
        <v>481</v>
      </c>
      <c r="Y235" s="145" t="s">
        <v>484</v>
      </c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1601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 t="s">
        <v>484</v>
      </c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1602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1603</v>
      </c>
      <c r="X240" s="118" t="s">
        <v>481</v>
      </c>
      <c r="Y240" s="145" t="s">
        <v>484</v>
      </c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1604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1605</v>
      </c>
      <c r="W241" s="119" t="s">
        <v>1136</v>
      </c>
      <c r="X241" s="118" t="s">
        <v>481</v>
      </c>
      <c r="Y241" s="145" t="s">
        <v>484</v>
      </c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1606</v>
      </c>
      <c r="W242" s="119" t="s">
        <v>1607</v>
      </c>
      <c r="X242" s="118" t="s">
        <v>481</v>
      </c>
      <c r="Y242" s="145" t="s">
        <v>484</v>
      </c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1608</v>
      </c>
      <c r="W243" s="119" t="s">
        <v>1320</v>
      </c>
      <c r="X243" s="118" t="s">
        <v>481</v>
      </c>
      <c r="Y243" s="145" t="s">
        <v>484</v>
      </c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1609</v>
      </c>
      <c r="W244" s="119" t="s">
        <v>1600</v>
      </c>
      <c r="X244" s="118" t="s">
        <v>481</v>
      </c>
      <c r="Y244" s="145" t="s">
        <v>484</v>
      </c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 t="s">
        <v>484</v>
      </c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" operator="equal">
      <formula>"OPORTUNIDADE"</formula>
    </cfRule>
  </conditionalFormatting>
  <conditionalFormatting sqref="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1610</v>
      </c>
      <c r="D5" s="260"/>
      <c r="E5" s="260"/>
      <c r="F5" s="260"/>
      <c r="G5" s="260"/>
      <c r="H5" s="260"/>
      <c r="I5" s="260"/>
      <c r="J5" s="261"/>
      <c r="K5" s="262" t="s">
        <v>1611</v>
      </c>
      <c r="L5" s="263"/>
      <c r="M5" s="263"/>
      <c r="N5" s="263"/>
      <c r="O5" s="264" t="s">
        <v>1612</v>
      </c>
      <c r="P5" s="265"/>
    </row>
    <row r="6" spans="1:16" s="82" customFormat="1" ht="15" customHeight="1">
      <c r="A6" s="74" t="s">
        <v>1613</v>
      </c>
      <c r="B6" s="83" t="s">
        <v>1614</v>
      </c>
      <c r="C6" s="84" t="s">
        <v>1019</v>
      </c>
      <c r="D6" s="85" t="s">
        <v>1020</v>
      </c>
      <c r="E6" s="84" t="s">
        <v>1615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1616</v>
      </c>
      <c r="M6" s="88" t="s">
        <v>669</v>
      </c>
      <c r="N6" s="89" t="s">
        <v>1014</v>
      </c>
      <c r="O6" s="90" t="s">
        <v>1057</v>
      </c>
      <c r="P6" s="151" t="s">
        <v>1617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ZSK2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ZSK2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>
        <f>IF(SP_NORTE!BH229="","*",SP_NORTE!BH229)</f>
        <v>1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>
        <f>IF(SP_NORTE!BH230="","*",SP_NORTE!BH230)</f>
        <v>1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>
        <f>IF(SP_NORTE!BH231="","*",SP_NORTE!BH231)</f>
        <v>1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>
        <f>IF(SP_NORTE!BH234="","*",SP_NORTE!BH234)</f>
        <v>1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ZMA1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ZMA1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ZSK1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ZSK1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1067</v>
      </c>
      <c r="Q1" s="270"/>
      <c r="R1" s="125"/>
      <c r="T1" s="95"/>
      <c r="U1" s="271" t="s">
        <v>1618</v>
      </c>
      <c r="V1" s="271"/>
      <c r="W1" s="271"/>
    </row>
    <row r="2" spans="1:23" s="93" customFormat="1">
      <c r="A2" s="96" t="s">
        <v>1619</v>
      </c>
      <c r="B2" s="96" t="s">
        <v>1614</v>
      </c>
      <c r="C2" s="96" t="s">
        <v>470</v>
      </c>
      <c r="D2" s="97" t="s">
        <v>1019</v>
      </c>
      <c r="E2" s="97" t="s">
        <v>1020</v>
      </c>
      <c r="F2" s="97" t="s">
        <v>1613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1620</v>
      </c>
      <c r="T2" s="100" t="s">
        <v>1022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332+000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1621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1622</v>
      </c>
      <c r="C2" s="136" t="s">
        <v>1004</v>
      </c>
      <c r="D2" s="84" t="s">
        <v>1006</v>
      </c>
      <c r="E2" s="84" t="s">
        <v>1623</v>
      </c>
      <c r="F2" s="113" t="s">
        <v>1624</v>
      </c>
      <c r="G2" s="84" t="s">
        <v>1625</v>
      </c>
      <c r="H2" s="84" t="s">
        <v>1626</v>
      </c>
      <c r="I2" s="84" t="s">
        <v>1627</v>
      </c>
      <c r="J2" s="84" t="s">
        <v>1628</v>
      </c>
      <c r="K2" s="86" t="s">
        <v>1629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2025-10-17T10:25:59Z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