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588" documentId="8_{B6337239-1A00-434D-AAD0-422EA1FEB5AE}" xr6:coauthVersionLast="47" xr6:coauthVersionMax="47" xr10:uidLastSave="{32F91CB8-80FA-4832-911A-C110047E4D1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6" l="1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AY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2" i="1"/>
  <c r="AY173" i="1"/>
  <c r="AY174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AP168" i="1"/>
  <c r="M19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BT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E255" i="16" l="1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<sst xmlns="http://schemas.openxmlformats.org/spreadsheetml/2006/main" count="6287" uniqueCount="1670">
  <si>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</si>
  <si>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</si>
  <si>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</si>
  <si>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</si>
  <si>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</si>
  <si>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</si>
  <si>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</si>
  <si>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</si>
  <si>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</si>
  <si>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</si>
  <si>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</si>
  <si>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</si>
  <si>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</si>
  <si>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</si>
  <si>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</si>
  <si>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</si>
  <si>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</si>
  <si>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</si>
  <si>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</si>
  <si>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</si>
  <si>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</si>
  <si>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</si>
  <si>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</si>
  <si>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</si>
  <si>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</si>
  <si>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</si>
  <si>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</si>
  <si>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</si>
  <si>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</si>
  <si>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</si>
  <si>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</si>
  <si>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</si>
  <si>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</si>
  <si>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</si>
  <si>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</si>
  <si>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</si>
  <si>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</si>
  <si>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</si>
  <si>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</si>
  <si>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</si>
  <si>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</si>
  <si>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</si>
  <si>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</si>
  <si>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</si>
  <si>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</si>
  <si>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</si>
  <si>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</si>
  <si>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</si>
  <si>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</si>
  <si>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</si>
  <si>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</si>
  <si>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</si>
  <si>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</si>
  <si>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</si>
  <si>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</si>
  <si>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</si>
  <si>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</si>
  <si>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</si>
  <si>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</si>
  <si>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</si>
  <si>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</si>
  <si>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</si>
  <si>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</si>
  <si>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</si>
  <si>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</si>
  <si>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</si>
  <si>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</si>
  <si>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</si>
  <si>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</si>
  <si>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</si>
  <si>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</si>
  <si>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</si>
  <si>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</si>
  <si>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</si>
  <si>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</si>
  <si>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</si>
  <si>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</si>
  <si>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</si>
  <si>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</si>
  <si>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</si>
  <si>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</si>
  <si>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</si>
  <si>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</si>
  <si>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</si>
  <si>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</si>
  <si>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</si>
  <si>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</si>
  <si>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</si>
  <si>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</si>
  <si>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</si>
  <si>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</si>
  <si>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</si>
  <si>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</si>
  <si>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</si>
  <si>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</si>
  <si>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</si>
  <si>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</si>
  <si>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</si>
  <si>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</si>
  <si>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</si>
  <si>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</si>
  <si>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</si>
  <si>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</si>
  <si>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</si>
  <si>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</si>
  <si>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</si>
  <si>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</si>
  <si>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</si>
  <si>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</si>
  <si>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</si>
  <si>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</si>
  <si>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</si>
  <si>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</si>
  <si>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</si>
  <si>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</si>
  <si>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</si>
  <si>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</si>
  <si>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</si>
  <si>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</si>
  <si>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</si>
  <si>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</si>
  <si>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</si>
  <si>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</si>
  <si>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</si>
  <si>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</si>
  <si>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</si>
  <si>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</si>
  <si>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</si>
  <si>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</si>
  <si>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</si>
  <si>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</si>
  <si>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</si>
  <si>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</si>
  <si>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</si>
  <si>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</si>
  <si>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</si>
  <si>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</si>
  <si>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</si>
  <si>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</si>
  <si>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</si>
  <si>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</si>
  <si>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</si>
  <si>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</si>
  <si>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</si>
  <si>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</si>
  <si>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</si>
  <si>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</si>
  <si>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</si>
  <si>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</si>
  <si>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</si>
  <si>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</si>
  <si>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</si>
  <si>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</si>
  <si>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</si>
  <si>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</si>
  <si>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</si>
  <si>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</si>
  <si>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</si>
  <si>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</si>
  <si>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</si>
  <si>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</si>
  <si>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</si>
  <si>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</si>
  <si>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</si>
  <si>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</si>
  <si>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</si>
  <si>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</si>
  <si>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</si>
  <si>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</si>
  <si>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</si>
  <si>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</si>
  <si>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</si>
  <si>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</si>
  <si>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</si>
  <si>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</si>
  <si>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</si>
  <si>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</si>
  <si>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</si>
  <si>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</si>
  <si>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</si>
  <si>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</si>
  <si>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</si>
  <si>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</si>
  <si>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</si>
  <si>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</si>
  <si>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</si>
  <si>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</si>
  <si>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</si>
  <si>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</si>
  <si>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</si>
  <si>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</si>
  <si>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</si>
  <si>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</si>
  <si>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</si>
  <si>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</si>
  <si>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</si>
  <si>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</si>
  <si>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</si>
  <si>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</si>
  <si>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</si>
  <si>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</si>
  <si>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</si>
  <si>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</si>
  <si>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</si>
  <si>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</si>
  <si>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</si>
  <si>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</si>
  <si>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</si>
  <si>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</si>
  <si>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</si>
  <si>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</si>
  <si>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</si>
  <si>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</si>
  <si>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</si>
  <si>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</si>
  <si>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</si>
  <si>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</si>
  <si>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</si>
  <si>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</si>
  <si>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</si>
  <si>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</si>
  <si>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</si>
  <si>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</si>
  <si>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</si>
  <si>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</si>
  <si>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</si>
  <si>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</si>
  <si>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</si>
  <si>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</si>
  <si>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</si>
  <si>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</si>
  <si>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</si>
  <si>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</si>
  <si>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</si>
  <si>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</si>
  <si>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</si>
  <si>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</si>
  <si>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</si>
  <si>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</si>
  <si>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</si>
  <si>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</si>
  <si>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</si>
  <si>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</si>
  <si>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</si>
  <si>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</si>
  <si>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</si>
  <si>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</si>
  <si>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</si>
  <si>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</si>
  <si>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</si>
  <si>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</si>
  <si>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</si>
  <si>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</si>
  <si>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</si>
  <si>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</si>
  <si>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</si>
  <si>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</si>
  <si>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</si>
  <si>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</si>
  <si>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</si>
  <si>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</si>
  <si>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</si>
  <si>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</si>
  <si>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</si>
  <si>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</si>
  <si>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</si>
  <si>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</si>
  <si>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</si>
  <si>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</si>
  <si>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</si>
  <si>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</si>
  <si>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</si>
  <si>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</si>
  <si>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</si>
  <si>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</si>
  <si>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</si>
  <si>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</si>
  <si>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</si>
  <si>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</si>
  <si>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</si>
  <si>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</si>
  <si>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</si>
  <si>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</si>
  <si>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</si>
  <si>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</si>
  <si>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</si>
  <si>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</si>
  <si>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</si>
  <si>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</si>
  <si>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</si>
  <si>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</si>
  <si>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</si>
  <si>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</si>
  <si>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</si>
  <si>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</si>
  <si>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</si>
  <si>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</si>
  <si>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</si>
  <si>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</si>
  <si>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</si>
  <si>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</si>
  <si>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</si>
  <si>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</si>
  <si>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</si>
  <si>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</si>
  <si>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</si>
  <si>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</si>
  <si>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</si>
  <si>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</si>
  <si>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</si>
  <si>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</si>
  <si>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</si>
  <si>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</si>
  <si>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</si>
  <si>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</si>
  <si>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</si>
  <si>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</si>
  <si>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</si>
  <si>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</si>
  <si>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</si>
  <si>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</si>
  <si>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</si>
  <si>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</si>
  <si>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</si>
  <si>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</si>
  <si>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</si>
  <si>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</si>
  <si>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</si>
  <si>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</si>
  <si>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</si>
  <si>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</si>
  <si>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</si>
  <si>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</si>
  <si>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</si>
  <si>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</si>
  <si>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</si>
  <si>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</si>
  <si>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</si>
  <si>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</si>
  <si>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</si>
  <si>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</si>
  <si>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</si>
  <si>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</si>
  <si>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</si>
  <si>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</si>
  <si>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</si>
  <si>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</si>
  <si>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</si>
  <si>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</si>
  <si>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</si>
  <si>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</si>
  <si>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</si>
  <si>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</si>
  <si>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</si>
  <si>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</si>
  <si>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</si>
  <si>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</si>
  <si>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</si>
  <si>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</si>
  <si>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</si>
  <si>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</si>
  <si>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</si>
  <si>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</si>
  <si>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</si>
  <si>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</si>
  <si>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</si>
  <si>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</si>
  <si>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</si>
  <si>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</si>
  <si>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</si>
  <si>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</si>
  <si>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</si>
  <si>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</si>
  <si>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</si>
  <si>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</si>
  <si>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</si>
  <si>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</si>
  <si>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</si>
  <si>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</si>
  <si>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</si>
  <si>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</si>
  <si>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</si>
  <si>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</si>
  <si>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</si>
  <si>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</si>
  <si>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</si>
  <si>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</si>
  <si>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</si>
  <si>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</si>
  <si>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</si>
  <si>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</si>
  <si>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</si>
  <si>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</si>
  <si>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</si>
  <si>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</si>
  <si>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</si>
  <si>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</si>
  <si>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</si>
  <si>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</si>
  <si>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</si>
  <si>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</si>
  <si>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</si>
  <si>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</si>
  <si>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</si>
  <si>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</si>
  <si>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</si>
  <si>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</si>
  <si>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</si>
  <si>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</si>
  <si>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</si>
  <si>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</si>
  <si>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</si>
  <si>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</si>
  <si>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</si>
  <si>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</si>
  <si>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</si>
  <si>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</si>
  <si>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</si>
  <si>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</si>
  <si>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</si>
  <si>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</si>
  <si>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</si>
  <si>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</si>
  <si>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</si>
  <si>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</si>
  <si>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</si>
  <si>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</si>
  <si>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</si>
  <si>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</si>
  <si>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</si>
  <si>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</si>
  <si>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</si>
  <si>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</si>
  <si>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</si>
  <si>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</si>
  <si>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</si>
  <si>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</si>
  <si>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</si>
  <si>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</si>
  <si>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</si>
  <si>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</si>
  <si>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</si>
  <si>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</si>
  <si>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</si>
  <si>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</si>
  <si>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</si>
  <si>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</si>
  <si>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</si>
  <si>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</si>
  <si>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</si>
  <si>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</si>
  <si>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</si>
  <si>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</si>
  <si>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</si>
  <si>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</si>
  <si>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</si>
  <si>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</si>
  <si>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</si>
  <si>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</si>
  <si>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</si>
  <si>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</si>
  <si>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</si>
  <si>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</si>
  <si>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</si>
  <si>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</si>
  <si>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</si>
  <si>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</si>
  <si>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</si>
  <si>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</si>
  <si>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</si>
  <si>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</si>
  <si>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</si>
  <si>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</si>
  <si>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</si>
  <si>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</si>
  <si>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</si>
  <si>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</si>
  <si>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</si>
  <si>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</si>
  <si>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</si>
  <si>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</si>
  <si>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</si>
  <si>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</si>
  <si>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</si>
  <si>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</si>
  <si>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</si>
  <si>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</si>
  <si>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</si>
  <si>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</si>
  <si>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</si>
  <si>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</si>
  <si>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</si>
  <si>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</si>
  <si>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</si>
  <si>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</si>
  <si>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</si>
  <si>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</si>
  <si>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</si>
  <si>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</si>
  <si>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</si>
  <si>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</si>
  <si>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</si>
  <si>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</si>
  <si>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</si>
  <si>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</si>
  <si>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</si>
  <si>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</si>
  <si>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</si>
  <si>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</si>
  <si>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</si>
  <si>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</si>
  <si>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</si>
  <si>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</si>
  <si>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</si>
  <si>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</si>
  <si>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</si>
  <si>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</si>
  <si>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</si>
  <si>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</si>
  <si>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</si>
  <si>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</si>
  <si>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</si>
  <si>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</si>
  <si>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</si>
  <si>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</si>
  <si>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</si>
  <si>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</si>
  <si>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</si>
  <si>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</si>
  <si>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</si>
  <si>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</si>
  <si>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</si>
  <si>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</si>
  <si>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</si>
  <si>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</si>
  <si>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</si>
  <si>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</si>
  <si>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</si>
  <si>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</si>
  <si>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</si>
  <si>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</si>
  <si>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</si>
  <si>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</si>
  <si>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</si>
  <si>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</si>
  <si>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</si>
  <si>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</si>
  <si>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</si>
  <si>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</si>
  <si>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</si>
  <si>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</si>
  <si>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</si>
  <si>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</si>
  <si>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</si>
  <si>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</si>
  <si>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</si>
  <si>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</si>
  <si>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</si>
  <si>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</si>
  <si>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</si>
  <si>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</si>
  <si>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</si>
  <si>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</si>
  <si>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</si>
  <si>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</si>
  <si>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</si>
  <si>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</si>
  <si>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</si>
  <si>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</si>
  <si>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</si>
  <si>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</si>
  <si>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</si>
  <si>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</si>
  <si>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</si>
  <si>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</si>
  <si>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</si>
  <si>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</si>
  <si>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</si>
  <si>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</si>
  <si>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</si>
  <si>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</si>
  <si>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</si>
  <si>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</si>
  <si>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</si>
  <si>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</si>
  <si>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</si>
  <si>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</si>
  <si>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</si>
  <si>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</si>
  <si>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</si>
  <si>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</si>
  <si>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</si>
  <si>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</si>
  <si>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</si>
  <si>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</si>
  <si>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</si>
  <si>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</si>
  <si>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</si>
  <si>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</si>
  <si>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</si>
  <si>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</si>
  <si>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</si>
  <si>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</si>
  <si>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</si>
  <si>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</si>
  <si>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</si>
  <si>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</si>
  <si>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</si>
  <si>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</si>
  <si>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</si>
  <si>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</si>
  <si>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</si>
  <si>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</si>
  <si>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</si>
  <si>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</si>
  <si>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</si>
  <si>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</si>
  <si>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</si>
  <si>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</si>
  <si>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</si>
  <si>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</si>
  <si>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</si>
  <si>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</si>
  <si>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</si>
  <si>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</si>
  <si>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</si>
  <si>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</si>
  <si>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</si>
  <si>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</si>
  <si>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</si>
  <si>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</si>
  <si>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</si>
  <si>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</si>
  <si>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</si>
  <si>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</si>
  <si>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</si>
  <si>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</si>
  <si>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</si>
  <si>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</si>
  <si>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</si>
  <si>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</si>
  <si>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</si>
  <si>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</si>
  <si>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</si>
  <si>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</si>
  <si>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</si>
  <si>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</si>
  <si>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</si>
  <si>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</si>
  <si>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</si>
  <si>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</si>
  <si>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</si>
  <si>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</si>
  <si>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</si>
  <si>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</si>
  <si>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</si>
  <si>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</si>
  <si>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</si>
  <si>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</si>
  <si>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</si>
  <si>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</si>
  <si>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</si>
  <si>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</si>
  <si>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</si>
  <si>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</si>
  <si>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</si>
  <si>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</si>
  <si>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</si>
  <si>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</si>
  <si>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</si>
  <si>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</si>
  <si>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</si>
  <si>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</si>
  <si>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</si>
  <si>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</si>
  <si>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</si>
  <si>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</si>
  <si>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</si>
  <si>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</si>
  <si>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</si>
  <si>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</si>
  <si>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</si>
  <si>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</si>
  <si>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</si>
  <si>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</si>
  <si>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</si>
  <si>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</si>
  <si>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</si>
  <si>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</si>
  <si>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</si>
  <si>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</si>
  <si>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</si>
  <si>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</si>
  <si>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</si>
  <si>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</si>
  <si>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</si>
  <si>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</si>
  <si>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</si>
  <si>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</si>
  <si>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</si>
  <si>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</si>
  <si>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</si>
  <si>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</si>
  <si>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</si>
  <si>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</si>
  <si>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</si>
  <si>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</si>
  <si>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</si>
  <si>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</si>
  <si>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</si>
  <si>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</si>
  <si>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</si>
  <si>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</si>
  <si>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</si>
  <si>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</si>
  <si>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</si>
  <si>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</si>
  <si>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</si>
  <si>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</si>
  <si>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</si>
  <si>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</si>
  <si>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</si>
  <si>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</si>
  <si>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</si>
  <si>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</si>
  <si>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</si>
  <si>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</si>
  <si>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</si>
  <si>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</si>
  <si>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</si>
  <si>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</si>
  <si>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</si>
  <si>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</si>
  <si>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</si>
  <si>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</si>
  <si>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</si>
  <si>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</si>
  <si>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</si>
  <si>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</si>
  <si>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</si>
  <si>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</si>
  <si>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</si>
  <si>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</si>
  <si>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</si>
  <si>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</si>
  <si>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</si>
  <si>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</si>
  <si>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</si>
  <si>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</si>
  <si>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</si>
  <si>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</si>
  <si>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</si>
  <si>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</si>
  <si>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</si>
  <si>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</si>
  <si>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</si>
  <si>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</si>
  <si>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</si>
  <si>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</si>
  <si>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</si>
  <si>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</si>
  <si>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</si>
  <si>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</si>
  <si>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</si>
  <si>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</si>
  <si>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</si>
  <si>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</si>
  <si>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</si>
  <si>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</si>
  <si>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</si>
  <si>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</si>
  <si>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</si>
  <si>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</si>
  <si>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</si>
  <si>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</si>
  <si>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</si>
  <si>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</si>
  <si>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</si>
  <si>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</si>
  <si>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</si>
  <si>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</si>
  <si>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</si>
  <si>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</si>
  <si>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</si>
  <si>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</si>
  <si>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</si>
  <si>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</si>
  <si>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</si>
  <si>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</si>
  <si>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</si>
  <si>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</si>
  <si>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</si>
  <si>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</si>
  <si>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</si>
  <si>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</si>
  <si>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</si>
  <si>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</si>
  <si>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</si>
  <si>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</si>
  <si>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</si>
  <si>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</si>
  <si>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</si>
  <si>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</si>
  <si>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</si>
  <si>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</si>
  <si>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</si>
  <si>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</si>
  <si>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</si>
  <si>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</si>
  <si>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</si>
  <si>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</si>
  <si>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</si>
  <si>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</si>
  <si>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</si>
  <si>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</si>
  <si>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</si>
  <si>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</si>
  <si>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</si>
  <si>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</si>
  <si>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</si>
  <si>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</si>
  <si>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</si>
  <si>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</si>
  <si>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</si>
  <si>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</si>
  <si>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</si>
  <si>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</si>
  <si>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</si>
  <si>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</si>
  <si>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</si>
  <si>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</si>
  <si>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</si>
  <si>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</si>
  <si>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</si>
  <si>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</si>
  <si>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</si>
  <si>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</si>
  <si>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</si>
  <si>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</si>
  <si>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</si>
  <si>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</si>
  <si>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</si>
  <si>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</si>
  <si>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</si>
  <si>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</si>
  <si>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</si>
  <si>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</si>
  <si>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</si>
  <si>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</si>
  <si>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</si>
  <si>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</si>
  <si>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</si>
  <si>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</si>
  <si>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</si>
  <si>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</si>
  <si>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</si>
  <si>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</si>
  <si>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</si>
  <si>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</si>
  <si>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</si>
  <si>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</si>
  <si>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</si>
  <si>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</si>
  <si>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</si>
  <si>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</si>
  <si>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</si>
  <si>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</si>
  <si>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</si>
  <si>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</si>
  <si>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</si>
  <si>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</si>
  <si>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</si>
  <si>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</si>
  <si>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</si>
  <si>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</si>
  <si>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</si>
  <si>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</si>
  <si>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</si>
  <si>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</si>
  <si>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</si>
  <si>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</si>
  <si>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</si>
  <si>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</si>
  <si>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</si>
  <si>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</si>
  <si>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</si>
  <si>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</si>
  <si>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</si>
  <si>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</si>
  <si>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</si>
  <si>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</si>
  <si>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</si>
  <si>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</si>
  <si>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</si>
  <si>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</si>
  <si>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</si>
  <si>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</si>
  <si>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</si>
  <si>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</si>
  <si>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</si>
  <si>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</si>
  <si>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</si>
  <si>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</si>
  <si>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</si>
  <si>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</si>
  <si>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</si>
  <si>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</si>
  <si>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</si>
  <si>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</si>
  <si>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</si>
  <si>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</si>
  <si>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</si>
  <si>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</si>
  <si>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</si>
  <si>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</si>
  <si>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</si>
  <si>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</si>
  <si>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</si>
  <si>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</si>
  <si>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</si>
  <si>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</si>
  <si>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</si>
  <si>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</si>
  <si>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</si>
  <si>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</si>
  <si>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</si>
  <si>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</si>
  <si>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</si>
  <si>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</si>
  <si>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</si>
  <si>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</si>
  <si>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</si>
  <si>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</si>
  <si>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</si>
  <si>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</si>
  <si>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</si>
  <si>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</si>
  <si>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</si>
  <si>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</si>
  <si>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</si>
  <si>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</si>
  <si>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</si>
  <si>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</si>
  <si>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</si>
  <si>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</si>
  <si>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</si>
  <si>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</si>
  <si>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</si>
  <si>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</si>
  <si>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</si>
  <si>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</si>
  <si>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</si>
  <si>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</si>
  <si>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</si>
  <si>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</si>
  <si>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</si>
  <si>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</si>
  <si>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</si>
  <si>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</si>
  <si>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</si>
  <si>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</si>
  <si>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</si>
  <si>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</si>
  <si>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</si>
  <si>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</si>
  <si>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</si>
  <si>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</si>
  <si>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</si>
  <si>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</si>
  <si>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</si>
  <si>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</si>
  <si>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</si>
  <si>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</si>
  <si>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</si>
  <si>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</si>
  <si>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</si>
  <si>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</si>
  <si>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</si>
  <si>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</si>
  <si>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</si>
  <si>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</si>
  <si>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</si>
  <si>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</si>
  <si>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</si>
  <si>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</si>
  <si>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</si>
  <si>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</si>
  <si>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</si>
  <si>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</si>
  <si>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</si>
  <si>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</si>
  <si>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</si>
  <si>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</si>
  <si>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</si>
  <si>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</si>
  <si>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</si>
  <si>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</si>
  <si>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</si>
  <si>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</si>
  <si>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</si>
  <si>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</si>
  <si>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</si>
  <si>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</si>
  <si>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</si>
  <si>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</si>
  <si>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</si>
  <si>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</si>
  <si>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</si>
  <si>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</si>
  <si>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</si>
  <si>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</si>
  <si>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</si>
  <si>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</si>
  <si>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</si>
  <si>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</si>
  <si>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</si>
  <si>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</si>
  <si>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</si>
  <si>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</si>
  <si>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</si>
  <si>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</si>
  <si>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</si>
  <si>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</si>
  <si>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</si>
  <si>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</si>
  <si>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</si>
  <si>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</si>
  <si>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</si>
  <si>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</si>
  <si>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</si>
  <si>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</si>
  <si>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</si>
  <si>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</si>
  <si>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</si>
  <si>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</si>
  <si>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</si>
  <si>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</si>
  <si>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</si>
  <si>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</si>
  <si>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</si>
  <si>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</si>
  <si>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</si>
  <si>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</si>
  <si>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</si>
  <si>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</si>
  <si>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</si>
  <si>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</si>
  <si>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</si>
  <si>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</si>
  <si>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</si>
  <si>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</si>
  <si>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</si>
  <si>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</si>
  <si>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</si>
  <si>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</si>
  <si>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</si>
  <si>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</si>
  <si>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</si>
  <si>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</si>
  <si>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</si>
  <si>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</si>
  <si>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</si>
  <si>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</si>
  <si>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</si>
  <si>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</si>
  <si>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</si>
  <si>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</si>
  <si>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</si>
  <si>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</si>
  <si>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</si>
  <si>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</si>
  <si>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</si>
  <si>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</si>
  <si>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</si>
  <si>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</si>
  <si>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</si>
  <si>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</si>
  <si>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</si>
  <si>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</si>
  <si>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</si>
  <si>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</si>
  <si>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</si>
  <si>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</si>
  <si>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</si>
  <si>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</si>
  <si>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</si>
  <si>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</si>
  <si>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</si>
  <si>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</si>
  <si>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</si>
  <si>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</si>
  <si>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</si>
  <si>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</si>
  <si>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</si>
  <si>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</si>
  <si>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</si>
  <si>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</si>
  <si>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</si>
  <si>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</si>
  <si>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</si>
  <si>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</si>
  <si>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</si>
  <si>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</si>
  <si>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</si>
  <si>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</si>
  <si>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</si>
  <si>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</si>
  <si>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</si>
  <si>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</si>
  <si>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</si>
  <si>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</si>
  <si>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</si>
  <si>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</si>
  <si>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</si>
  <si>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</si>
  <si>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</si>
  <si>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</si>
  <si>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</si>
  <si>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</si>
  <si>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</si>
  <si>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</si>
  <si>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</si>
  <si>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</si>
  <si>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</si>
  <si>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</si>
  <si>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</si>
  <si>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</si>
  <si>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</si>
  <si>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</si>
  <si>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</si>
  <si>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</si>
  <si>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</si>
  <si>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</si>
  <si>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</si>
  <si>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</si>
  <si>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</si>
  <si>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</si>
  <si>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</si>
  <si>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</si>
  <si>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</si>
  <si>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</si>
  <si>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</si>
  <si>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</si>
  <si>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</si>
  <si>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</si>
  <si>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</si>
  <si>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</si>
  <si>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</si>
  <si>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</si>
  <si>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</si>
  <si>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</si>
  <si>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</si>
  <si>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</si>
  <si>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</si>
  <si>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</si>
  <si>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</si>
  <si>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</si>
  <si>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</si>
  <si>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</si>
  <si>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</si>
  <si>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</si>
  <si>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</si>
  <si>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</si>
  <si>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</si>
  <si>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</si>
  <si>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</si>
  <si>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</si>
  <si>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</si>
  <si>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</si>
  <si>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</si>
  <si>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</si>
  <si>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</si>
  <si>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</si>
  <si>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</si>
  <si>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</si>
  <si>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</si>
  <si>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</si>
  <si>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</si>
  <si>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</si>
  <si>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</si>
  <si>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</si>
  <si>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</si>
  <si>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</si>
  <si>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</si>
  <si>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</si>
  <si>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</si>
  <si>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</si>
  <si>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</si>
  <si>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</si>
  <si>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</si>
  <si>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</si>
  <si>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</si>
  <si>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</si>
  <si>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</si>
  <si>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</si>
  <si>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</si>
  <si>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</si>
  <si>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</si>
  <si>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</si>
  <si>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</si>
  <si>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</si>
  <si>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</si>
  <si>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</si>
  <si>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</si>
  <si>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</si>
  <si>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</si>
  <si>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</si>
  <si>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</si>
  <si>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</si>
  <si>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</si>
  <si>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</si>
  <si>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</si>
  <si>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</si>
  <si>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</si>
  <si>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</si>
  <si>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</si>
  <si>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</si>
  <si>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</si>
  <si>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</si>
  <si>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</si>
  <si>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</si>
  <si>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</si>
  <si>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</si>
  <si>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</si>
  <si>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</si>
  <si>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</si>
  <si>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</si>
  <si>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</si>
  <si>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</si>
  <si>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</si>
  <si>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</si>
  <si>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</si>
  <si>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</si>
  <si>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</si>
  <si>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</si>
  <si>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</si>
  <si>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</si>
  <si>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</si>
  <si>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</si>
  <si>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</si>
  <si>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</si>
  <si>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</si>
  <si>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</si>
  <si>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</si>
  <si>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</si>
  <si>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</si>
  <si>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</si>
  <si>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</si>
  <si>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</si>
  <si>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</si>
  <si>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</si>
  <si>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</si>
  <si>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</si>
  <si>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</si>
  <si>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</si>
  <si>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</si>
  <si>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</si>
  <si>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</si>
  <si>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</si>
  <si>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</si>
  <si>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</si>
  <si>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</si>
  <si>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</si>
  <si>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</si>
  <si>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</si>
  <si>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</si>
  <si>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</si>
  <si>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</si>
  <si>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</si>
  <si>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</si>
  <si>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</si>
  <si>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</si>
  <si>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</si>
  <si>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</si>
  <si>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</si>
  <si>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</si>
  <si>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</si>
  <si>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</si>
  <si>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</si>
  <si>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</si>
  <si>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</si>
  <si>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</si>
  <si>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</si>
  <si>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</si>
  <si>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</si>
  <si>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</si>
  <si>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</si>
  <si>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</si>
  <si>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</si>
  <si>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</si>
  <si>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</si>
  <si>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</si>
  <si>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</si>
  <si>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</si>
  <si>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</si>
  <si>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</si>
  <si>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</si>
  <si>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</si>
  <si>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</si>
  <si>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</si>
  <si>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</si>
  <si>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</si>
  <si>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</si>
  <si>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</si>
  <si>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</si>
  <si>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</si>
  <si>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</si>
  <si>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</si>
  <si>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</si>
  <si>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</si>
  <si>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</si>
  <si>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</si>
  <si>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</si>
  <si>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</si>
  <si>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</si>
  <si>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</si>
  <si>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</si>
  <si>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</si>
  <si>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</si>
  <si>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</si>
  <si>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</si>
  <si>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</si>
  <si>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</si>
  <si>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</si>
  <si>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</si>
  <si>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</si>
  <si>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</si>
  <si>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</si>
  <si>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</si>
  <si>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</si>
  <si>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</si>
  <si>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</si>
  <si>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</si>
  <si>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</si>
  <si>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</si>
  <si>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</si>
  <si>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</si>
  <si>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</si>
  <si>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</si>
  <si>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</si>
  <si>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</si>
  <si>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</si>
  <si>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</si>
  <si>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</si>
  <si>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</si>
  <si>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</si>
  <si>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</si>
  <si>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</si>
  <si>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</si>
  <si>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</si>
  <si>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</si>
  <si>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</si>
  <si>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</si>
  <si>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</si>
  <si>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</si>
  <si>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</si>
  <si>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</si>
  <si>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</si>
  <si>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</si>
  <si>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</si>
  <si>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</si>
  <si>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</si>
  <si>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</si>
  <si>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</si>
  <si>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</si>
  <si>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</si>
  <si>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</si>
  <si>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</si>
  <si>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</si>
  <si>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</si>
  <si>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</si>
  <si>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</si>
  <si>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</si>
  <si>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</si>
  <si>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</si>
  <si>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</si>
  <si>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</si>
  <si>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</si>
  <si>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</si>
  <si>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</si>
  <si>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</si>
  <si>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</si>
  <si>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</si>
  <si>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</si>
  <si>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</si>
  <si>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</si>
  <si>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</si>
  <si>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</si>
  <si>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</si>
  <si>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</si>
  <si>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</si>
  <si>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</si>
  <si>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</si>
  <si>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</si>
  <si>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</si>
  <si>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</si>
  <si>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</si>
  <si>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</si>
  <si>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</si>
  <si>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</si>
  <si>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</si>
  <si>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</si>
  <si>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</si>
  <si>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</si>
  <si>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</si>
  <si>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</si>
  <si>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</si>
  <si>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</si>
  <si>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</si>
  <si>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</si>
  <si>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</si>
  <si>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</si>
  <si>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</si>
  <si>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</si>
  <si>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</si>
  <si>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</si>
  <si>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</si>
  <si>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</si>
  <si>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</si>
  <si>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</si>
  <si>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</si>
  <si>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</si>
  <si>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</si>
  <si>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</si>
  <si>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</si>
  <si>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</si>
  <si>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</si>
  <si>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</si>
  <si>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</si>
  <si>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</si>
  <si>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</si>
  <si>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</si>
  <si>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</si>
  <si>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</si>
  <si>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</si>
  <si>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</si>
  <si>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</si>
  <si>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</si>
  <si>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</si>
  <si>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</si>
  <si>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</si>
  <si>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</si>
  <si>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</si>
  <si>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</si>
  <si>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</si>
  <si>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</si>
  <si>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</si>
  <si>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</si>
  <si>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</si>
  <si>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</si>
  <si>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</si>
  <si>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</si>
  <si>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</si>
  <si>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</si>
  <si>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</si>
  <si>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</si>
  <si>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</si>
  <si>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</si>
  <si>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</si>
  <si>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</si>
  <si>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</si>
  <si>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</si>
  <si>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</si>
  <si>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</si>
  <si>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</si>
  <si>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</si>
  <si>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</si>
  <si>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</si>
  <si>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</si>
  <si>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</si>
  <si>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</si>
  <si>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</si>
  <si>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</si>
  <si>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</si>
  <si>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</si>
  <si>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</si>
  <si>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</si>
  <si>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</si>
  <si>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</si>
  <si>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</si>
  <si>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</si>
  <si>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</si>
  <si>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</si>
  <si>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</si>
  <si>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</si>
  <si>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</si>
  <si>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</si>
  <si>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</si>
  <si>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</si>
  <si>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</si>
  <si>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</si>
  <si>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</si>
  <si>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</si>
  <si>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</si>
  <si>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</si>
  <si>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</si>
  <si>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</si>
  <si>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</si>
  <si>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</si>
  <si>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</si>
  <si>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</si>
  <si>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</si>
  <si>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</si>
  <si>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</si>
  <si>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</si>
  <si>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</si>
  <si>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</si>
  <si>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</si>
  <si>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</si>
  <si>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</si>
  <si>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</si>
  <si>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</si>
  <si>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</si>
  <si>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</si>
  <si>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</si>
  <si>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</si>
  <si>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</si>
  <si>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</si>
  <si>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</si>
  <si>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</si>
  <si>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</si>
  <si>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</si>
  <si>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</si>
  <si>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</si>
  <si>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</si>
  <si>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</si>
  <si>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</si>
  <si>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</si>
  <si>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</si>
  <si>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</si>
  <si>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</si>
  <si>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</si>
  <si>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</si>
  <si>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</si>
  <si>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</si>
  <si>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</si>
  <si>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</si>
  <si>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</si>
  <si>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</si>
  <si>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</si>
  <si>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</si>
  <si>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</si>
  <si>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</si>
  <si>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</si>
  <si>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</si>
  <si>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</si>
  <si>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</si>
  <si>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</si>
  <si>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</si>
  <si>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</si>
  <si>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</si>
  <si>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</si>
  <si>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</si>
  <si>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</si>
  <si>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</si>
  <si>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</si>
  <si>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</si>
  <si>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</si>
  <si>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</si>
  <si>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</si>
  <si>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</si>
  <si>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</si>
  <si>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</si>
  <si>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</si>
  <si>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</si>
  <si>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</si>
  <si>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</si>
  <si>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</si>
  <si>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</si>
  <si>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</si>
  <si>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</si>
  <si>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</si>
  <si>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</si>
  <si>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</si>
  <si>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</si>
  <si>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</si>
  <si>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</si>
  <si>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</si>
  <si>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</si>
  <si>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</si>
  <si>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</si>
  <si>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</si>
  <si>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</si>
  <si>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</si>
  <si>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</si>
  <si>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</si>
  <si>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</si>
  <si>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</si>
  <si>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</si>
  <si>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</si>
  <si>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</si>
  <si>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</si>
  <si>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</si>
  <si>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</si>
  <si>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</si>
  <si>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</si>
  <si>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</si>
  <si>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</si>
  <si>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</si>
  <si>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</si>
  <si>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</si>
  <si>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</si>
  <si>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</si>
  <si>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</si>
  <si>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</si>
  <si>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</si>
  <si>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</si>
  <si>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>Descarga de pedra parada</t>
  </si>
  <si>
    <t>Descarga de pedra</t>
  </si>
  <si>
    <t xml:space="preserve">Deslocamento de TAP para TVI </t>
  </si>
  <si>
    <t>Josimar</t>
  </si>
  <si>
    <t>E18</t>
  </si>
  <si>
    <t>Higor</t>
  </si>
  <si>
    <t>Caminhão de solda</t>
  </si>
  <si>
    <t>Recolha de dormentes</t>
  </si>
  <si>
    <t xml:space="preserve">TVI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</si>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</sst>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AV2" activePane="topRight" state="frozen"/>
      <selection pane="topRight" activeCell="AV161" sqref="AV16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5" t="s">
        <v>1172</v>
      </c>
      <c r="AJ1" s="256"/>
      <c r="AK1" s="256"/>
      <c r="AL1" s="256"/>
      <c r="AM1" s="256"/>
      <c r="AN1" s="256"/>
      <c r="AO1" s="256"/>
      <c r="AP1" s="256"/>
      <c r="AQ1" s="256"/>
      <c r="AR1" s="257"/>
      <c r="AS1" s="257"/>
      <c r="AT1" s="257"/>
      <c r="AU1" s="257"/>
      <c r="AV1" s="257"/>
      <c r="AW1" s="257"/>
      <c r="AX1" s="256"/>
      <c r="AY1" s="256"/>
      <c r="AZ1" s="256"/>
      <c r="BA1" s="256"/>
      <c r="BB1" s="256"/>
      <c r="BC1" s="256"/>
      <c r="BD1" s="256"/>
      <c r="BE1" s="256"/>
      <c r="BF1" s="258"/>
      <c r="BG1" s="3"/>
      <c r="BH1" s="259" t="s">
        <v>1173</v>
      </c>
      <c r="BI1" s="260"/>
      <c r="BJ1" s="261"/>
      <c r="BK1" s="262"/>
      <c r="BL1" s="43"/>
      <c r="BM1" s="252" t="s">
        <v>1174</v>
      </c>
      <c r="BN1" s="253"/>
      <c r="BO1" s="253"/>
      <c r="BP1" s="253"/>
      <c r="BQ1" s="253"/>
      <c r="BR1" s="253"/>
      <c r="BS1" s="254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5" t="s">
        <v>1175</v>
      </c>
      <c r="AJ2" s="256"/>
      <c r="AK2" s="256"/>
      <c r="AL2" s="256"/>
      <c r="AM2" s="256"/>
      <c r="AN2" s="256"/>
      <c r="AO2" s="256"/>
      <c r="AP2" s="256"/>
      <c r="AQ2" s="258"/>
      <c r="AR2" s="155"/>
      <c r="AS2" s="270" t="s">
        <v>1178</v>
      </c>
      <c r="AT2" s="257"/>
      <c r="AU2" s="257"/>
      <c r="AV2" s="257"/>
      <c r="AW2" s="257"/>
      <c r="AX2" s="256"/>
      <c r="AY2" s="258"/>
      <c r="AZ2" s="4"/>
      <c r="BA2" s="249" t="s">
        <v>1179</v>
      </c>
      <c r="BB2" s="251"/>
      <c r="BC2" s="255" t="s">
        <v>1176</v>
      </c>
      <c r="BD2" s="256"/>
      <c r="BE2" s="256"/>
      <c r="BF2" s="258"/>
      <c r="BG2" s="3"/>
      <c r="BH2" s="263"/>
      <c r="BI2" s="264"/>
      <c r="BJ2" s="265"/>
      <c r="BK2" s="266"/>
      <c r="BL2" s="43"/>
      <c r="BM2" s="267"/>
      <c r="BN2" s="268"/>
      <c r="BO2" s="268"/>
      <c r="BP2" s="268"/>
      <c r="BQ2" s="268"/>
      <c r="BR2" s="268"/>
      <c r="BS2" s="269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49" t="s">
        <v>1180</v>
      </c>
      <c r="AJ3" s="251"/>
      <c r="AK3" s="249" t="s">
        <v>1181</v>
      </c>
      <c r="AL3" s="250"/>
      <c r="AM3" s="250"/>
      <c r="AN3" s="250"/>
      <c r="AO3" s="250"/>
      <c r="AP3" s="250"/>
      <c r="AQ3" s="251"/>
      <c r="AR3" s="156"/>
      <c r="AS3" s="273" t="s">
        <v>1187</v>
      </c>
      <c r="AT3" s="274"/>
      <c r="AU3" s="273" t="s">
        <v>1188</v>
      </c>
      <c r="AV3" s="274"/>
      <c r="AW3" s="273" t="s">
        <v>1189</v>
      </c>
      <c r="AX3" s="275"/>
      <c r="AY3" s="57" t="s">
        <v>1190</v>
      </c>
      <c r="AZ3" s="57"/>
      <c r="BA3" s="271"/>
      <c r="BB3" s="272"/>
      <c r="BC3" s="249" t="s">
        <v>1183</v>
      </c>
      <c r="BD3" s="250"/>
      <c r="BE3" s="250"/>
      <c r="BF3" s="251"/>
      <c r="BG3" s="56"/>
      <c r="BH3" s="263"/>
      <c r="BI3" s="264"/>
      <c r="BJ3" s="265"/>
      <c r="BK3" s="266"/>
      <c r="BL3" s="43"/>
      <c r="BM3" s="252" t="s">
        <v>1191</v>
      </c>
      <c r="BN3" s="253"/>
      <c r="BO3" s="253"/>
      <c r="BP3" s="254"/>
      <c r="BQ3" s="252" t="s">
        <v>160</v>
      </c>
      <c r="BR3" s="253"/>
      <c r="BS3" s="254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6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7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7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7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7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7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7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7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7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7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7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7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7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7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7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7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7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7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7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7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7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7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7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7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7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7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7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7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7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7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7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7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7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7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7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7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7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7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7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7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7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7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48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>
        <v>2.9166666666666667E-2</v>
      </c>
      <c r="AS161" s="204">
        <v>2.9861111111111113E-2</v>
      </c>
      <c r="AT161" s="204">
        <v>7.1527777777777773E-2</v>
      </c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205" t="s">
        <v>1596</v>
      </c>
      <c r="BK161" s="245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8"/>
    </row>
    <row r="162" spans="1:72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 hidden="1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/>
      <c r="AS166" s="204"/>
      <c r="AT166" s="204"/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/>
      <c r="BI166" s="14"/>
      <c r="BJ166" s="205"/>
      <c r="BK166" s="14"/>
      <c r="BL166" s="13"/>
      <c r="BM166" s="12"/>
      <c r="BN166" s="12"/>
      <c r="BO166" s="130"/>
      <c r="BP166" s="14"/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/>
    </row>
    <row r="167" spans="1:72" hidden="1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0</v>
      </c>
      <c r="AZ167" s="11"/>
      <c r="BA167" s="60"/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Produção e Intervalo</v>
      </c>
      <c r="BR167" s="15">
        <f t="shared" si="14"/>
        <v>0</v>
      </c>
      <c r="BS167" s="15">
        <f t="shared" si="15"/>
        <v>0</v>
      </c>
      <c r="BT167" s="238" t="str">
        <f t="shared" si="16"/>
        <v/>
      </c>
    </row>
    <row r="168" spans="1:72" hidden="1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f>IF(BS_CONTROLE[[#This Row],[KM - Inicio]]=0, "-", BS_CONTROLE[[#This Row],[KM - Inicio]])</f>
        <v>498.9</v>
      </c>
      <c r="AQ168" s="173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238" t="str">
        <f t="shared" si="16"/>
        <v/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 hidden="1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1607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/>
      <c r="AS170" s="32"/>
      <c r="AT170" s="32"/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238" t="str">
        <f t="shared" si="16"/>
        <v/>
      </c>
    </row>
    <row r="171" spans="1:72" hidden="1">
      <c r="A171" s="44" t="str">
        <f t="shared" ref="A171:A234" si="21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2">IF(AND(BR171&lt;1,BS171&lt;1),"Produção e Intervalo",IF(BR171&lt;1,"Intervalo",IF(BS171&lt;1,"Produção","Aderente")))</f>
        <v>Aderente</v>
      </c>
      <c r="BR171" s="15" t="str">
        <f t="shared" ref="BR171:BR234" si="23">IF(OR(B171="",F171=""),"*",AY171/P171)</f>
        <v>*</v>
      </c>
      <c r="BS171" s="15" t="str">
        <f t="shared" ref="BS171:BS234" si="24">IF(OR(B171="",F171=""),"*",BA171/Q171)</f>
        <v>*</v>
      </c>
      <c r="BT171" s="238" t="str">
        <f t="shared" ref="BT171:BT234" si="25">IF(BN171="","",SUBSTITUTE(BM171," ","")&amp;SUBSTITUTE(BN171," ",""))</f>
        <v/>
      </c>
    </row>
    <row r="172" spans="1:72" hidden="1">
      <c r="A172" s="44" t="str">
        <f t="shared" si="21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245</v>
      </c>
      <c r="L172" s="71">
        <v>239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1608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>
        <f>IF(BS_CONTROLE[[#This Row],[SB]]=0, "-", BS_CONTROLE[[#This Row],[SB]])</f>
        <v>239251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245</v>
      </c>
      <c r="AQ172" s="173">
        <f>IF(BS_CONTROLE[[#This Row],[KM - Fim]]=0, "-", BS_CONTROLE[[#This Row],[KM - Fim]])</f>
        <v>239</v>
      </c>
      <c r="AR172" s="32"/>
      <c r="AS172" s="32"/>
      <c r="AT172" s="32"/>
      <c r="AU172" s="32"/>
      <c r="AV172" s="32"/>
      <c r="AW172" s="32"/>
      <c r="AX172" s="32"/>
      <c r="AY172" s="180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2"/>
        <v>Produção e Intervalo</v>
      </c>
      <c r="BR172" s="15">
        <f t="shared" si="23"/>
        <v>0</v>
      </c>
      <c r="BS172" s="15">
        <f t="shared" si="24"/>
        <v>0</v>
      </c>
      <c r="BT172" s="238" t="str">
        <f t="shared" si="25"/>
        <v/>
      </c>
    </row>
    <row r="173" spans="1:72" hidden="1">
      <c r="A173" s="44" t="str">
        <f t="shared" si="21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/>
      <c r="AS173" s="32"/>
      <c r="AT173" s="32"/>
      <c r="AU173" s="32"/>
      <c r="AV173" s="32"/>
      <c r="AW173" s="32"/>
      <c r="AX173" s="32"/>
      <c r="AY173" s="180">
        <f>IF(D173="","*",IFERROR(IF(ISODD(COUNT(AS173:AX176)),"ERRO",SUM((AT173-AS173),(AV173-AU173),(AX173-AW173))),"ERRO"))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22"/>
        <v>Produção e Intervalo</v>
      </c>
      <c r="BR173" s="15">
        <f t="shared" si="23"/>
        <v>0</v>
      </c>
      <c r="BS173" s="15">
        <f t="shared" si="24"/>
        <v>0</v>
      </c>
      <c r="BT173" s="238" t="str">
        <f t="shared" si="25"/>
        <v/>
      </c>
    </row>
    <row r="174" spans="1:72" hidden="1">
      <c r="A174" s="44" t="str">
        <f t="shared" si="21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0">
        <f>IF(D174="","*",IFERROR(IF(ISODD(COUNT(AS174:AX177)),"ERRO",SUM((AT174-AS174),(AV174-AU174),(AX174-AW174))),"ERRO"))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22"/>
        <v>Produção e Intervalo</v>
      </c>
      <c r="BR174" s="15">
        <f t="shared" si="23"/>
        <v>0</v>
      </c>
      <c r="BS174" s="15">
        <f t="shared" si="24"/>
        <v>0</v>
      </c>
      <c r="BT174" s="238" t="str">
        <f t="shared" si="25"/>
        <v/>
      </c>
    </row>
    <row r="175" spans="1:72" ht="23.25" hidden="1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1609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/>
      <c r="AS175" s="204"/>
      <c r="AT175" s="204"/>
      <c r="AU175" s="204"/>
      <c r="AV175" s="204"/>
      <c r="AW175" s="204"/>
      <c r="AX175" s="32"/>
      <c r="AY175" s="180">
        <f>IF(D175="","*",IFERROR(IF(ISODD(COUNT(AS175:AX177)),"ERRO",SUM((AT175-AS175),(AV175-AU175),(AX175-AW175))),"ERRO"))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/>
      <c r="BI175" s="14"/>
      <c r="BJ175" s="205"/>
      <c r="BK175" s="14"/>
      <c r="BL175" s="13"/>
      <c r="BM175" s="12"/>
      <c r="BN175" s="12"/>
      <c r="BO175" s="130"/>
      <c r="BP175" s="14"/>
      <c r="BQ175" s="10" t="str">
        <f>IF(AND(BR175&lt;1,BS175&lt;1),"Produção e Intervalo",IF(BR175&lt;1,"Intervalo",IF(BS175&lt;1,"Produção","Aderente")))</f>
        <v>Produção e Intervalo</v>
      </c>
      <c r="BR175" s="15">
        <f>IF(OR(B175="",F175=""),"*",AY175/P175)</f>
        <v>0</v>
      </c>
      <c r="BS175" s="15">
        <f>IF(OR(B175="",F175=""),"*",BA175/Q175)</f>
        <v>0</v>
      </c>
      <c r="BT175" s="238"/>
    </row>
    <row r="176" spans="1:72" hidden="1">
      <c r="A176" s="44" t="str">
        <f t="shared" si="21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/>
      <c r="AS176" s="32"/>
      <c r="AT176" s="32"/>
      <c r="AU176" s="32"/>
      <c r="AV176" s="32"/>
      <c r="AW176" s="32"/>
      <c r="AX176" s="32"/>
      <c r="AY176" s="180">
        <f>IF(D176="","*",IFERROR(IF(ISODD(COUNT(AS176:AX178)),"ERRO",SUM((AT176-AS176),(AV176-AU176),(AX176-AW176))),"ERRO"))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2"/>
        <v>Produção e Intervalo</v>
      </c>
      <c r="BR176" s="15">
        <f t="shared" si="23"/>
        <v>0</v>
      </c>
      <c r="BS176" s="15">
        <f t="shared" si="24"/>
        <v>0</v>
      </c>
      <c r="BT176" s="238" t="str">
        <f t="shared" si="25"/>
        <v/>
      </c>
    </row>
    <row r="177" spans="1:72" hidden="1">
      <c r="A177" s="44" t="str">
        <f t="shared" si="21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2"/>
        <v>Aderente</v>
      </c>
      <c r="BR177" s="15" t="str">
        <f t="shared" si="23"/>
        <v>*</v>
      </c>
      <c r="BS177" s="15" t="str">
        <f t="shared" si="24"/>
        <v>*</v>
      </c>
      <c r="BT177" s="238" t="str">
        <f t="shared" si="25"/>
        <v/>
      </c>
    </row>
    <row r="178" spans="1:72" hidden="1">
      <c r="A178" s="44" t="str">
        <f t="shared" si="21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1610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/>
      <c r="AS178" s="32"/>
      <c r="AT178" s="32"/>
      <c r="AU178" s="32"/>
      <c r="AV178" s="32"/>
      <c r="AW178" s="32"/>
      <c r="AX178" s="32"/>
      <c r="AY178" s="180">
        <f>IF(D178="","*",IFERROR(IF(ISODD(COUNT(AS178:AX180)),"ERRO",SUM((AT178-AS178),(AV178-AU178),(AX178-AW178))),"ERRO"))</f>
        <v>0</v>
      </c>
      <c r="AZ178" s="11"/>
      <c r="BA178" s="60"/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2"/>
        <v>Produção e Intervalo</v>
      </c>
      <c r="BR178" s="15">
        <f t="shared" si="23"/>
        <v>0</v>
      </c>
      <c r="BS178" s="15">
        <f t="shared" si="24"/>
        <v>0</v>
      </c>
      <c r="BT178" s="238" t="str">
        <f t="shared" si="25"/>
        <v/>
      </c>
    </row>
    <row r="179" spans="1:72" hidden="1">
      <c r="A179" s="44" t="str">
        <f t="shared" si="21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1611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34" t="s">
        <v>11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1612</v>
      </c>
      <c r="W179" s="134" t="s">
        <v>1613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-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/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2"/>
        <v>Produção e Intervalo</v>
      </c>
      <c r="BR179" s="15">
        <f t="shared" si="23"/>
        <v>0</v>
      </c>
      <c r="BS179" s="15">
        <f t="shared" si="24"/>
        <v>0</v>
      </c>
      <c r="BT179" s="238" t="str">
        <f t="shared" si="25"/>
        <v/>
      </c>
    </row>
    <row r="180" spans="1:72" hidden="1">
      <c r="A180" s="44" t="str">
        <f t="shared" si="21"/>
        <v/>
      </c>
      <c r="B180" s="132"/>
      <c r="C180" s="7" t="str">
        <f>IF(BS_CONTROLE[[#This Row],[DATA]]="","",WEEKNUM(BS_CONTROLE[[#This Row],[DATA]]))</f>
        <v/>
      </c>
      <c r="D180" s="45"/>
      <c r="E180" s="181">
        <v>203</v>
      </c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 t="s">
        <v>11</v>
      </c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5" t="str">
        <f>IFERROR(_xlfn.XLOOKUP(J180, BASE_MAPA!$B$2:$B$420, BASE_MAPA!$G$2:$G$420), "ERRO")</f>
        <v>ERRO</v>
      </c>
      <c r="V180" s="142"/>
      <c r="W180" s="134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1" t="str">
        <f>IF(BS_CONTROLE[[#This Row],[Local - Partida]]=0, "-", BS_CONTROLE[[#This Row],[Local - Partida]])</f>
        <v>-</v>
      </c>
      <c r="AL180" s="171" t="str">
        <f>IF(BS_CONTROLE[[#This Row],[Local - Encerramento]]=0, "-", BS_CONTROLE[[#This Row],[Local - Encerramento]])</f>
        <v>-</v>
      </c>
      <c r="AM180" s="171" t="str">
        <f>IF(BS_CONTROLE[[#This Row],[Entre - Estações]]=0, "-", BS_CONTROLE[[#This Row],[Entre - Estações]])</f>
        <v>-</v>
      </c>
      <c r="AN180" s="171" t="str">
        <f>IF(BS_CONTROLE[[#This Row],[SB]]=0, "-", BS_CONTROLE[[#This Row],[SB]])</f>
        <v>-</v>
      </c>
      <c r="AO180" s="172" t="str">
        <f>IF(BS_CONTROLE[[#This Row],[SUB]]=0, "-", BS_CONTROLE[[#This Row],[SUB]])</f>
        <v>-</v>
      </c>
      <c r="AP180" s="173" t="str">
        <f>IF(BS_CONTROLE[[#This Row],[KM - Inicio]]=0, "-", BS_CONTROLE[[#This Row],[KM - Inicio]])</f>
        <v>-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96" t="str">
        <f>IFERROR(_xlfn.XLOOKUP(AO180, BASE_MAPA!$B$2:$B$420, BASE_MAPA!$G$2:$G$420), "ERRO")</f>
        <v>ERRO</v>
      </c>
      <c r="BF180" s="174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2"/>
        <v>Aderente</v>
      </c>
      <c r="BR180" s="15" t="str">
        <f t="shared" si="23"/>
        <v>*</v>
      </c>
      <c r="BS180" s="15" t="str">
        <f t="shared" si="24"/>
        <v>*</v>
      </c>
      <c r="BT180" s="238" t="str">
        <f t="shared" si="25"/>
        <v/>
      </c>
    </row>
    <row r="181" spans="1:72" hidden="1">
      <c r="A181" s="44" t="str">
        <f t="shared" si="21"/>
        <v/>
      </c>
      <c r="B181" s="132"/>
      <c r="C181" s="7" t="str">
        <f>IF(BS_CONTROLE[[#This Row],[DATA]]="","",WEEKNUM(BS_CONTROLE[[#This Row],[DATA]]))</f>
        <v/>
      </c>
      <c r="D181" s="45"/>
      <c r="E181" s="181">
        <v>204</v>
      </c>
      <c r="F181" s="133"/>
      <c r="G181" s="8" t="str">
        <f>IF(D181="","*",VLOOKUP(F181,BS_ATIVIDADE[#All],3,FALSE))</f>
        <v>*</v>
      </c>
      <c r="H181" s="134"/>
      <c r="I181" s="134"/>
      <c r="J181" s="150"/>
      <c r="K181" s="150"/>
      <c r="L181" s="71" t="s">
        <v>11</v>
      </c>
      <c r="M181" s="14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4"/>
      <c r="P181" s="134"/>
      <c r="Q181" s="71"/>
      <c r="R181" s="9" t="str">
        <f>IFERROR(_xlfn.XLOOKUP(F181, BS_ATIVIDADE[ATIVIDADE],BS_ATIVIDADE[UNIDADE] ), "*")</f>
        <v>*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5" t="str">
        <f>IFERROR(_xlfn.XLOOKUP(J181, BASE_MAPA!$B$2:$B$420, BASE_MAPA!$G$2:$G$420), "ERRO")</f>
        <v>ERRO</v>
      </c>
      <c r="V181" s="142"/>
      <c r="W181" s="134"/>
      <c r="X181" s="151"/>
      <c r="Y181" s="129"/>
      <c r="Z181" s="129"/>
      <c r="AA181" s="71"/>
      <c r="AB181" s="59"/>
      <c r="AC181" s="59"/>
      <c r="AD181" s="134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1" t="str">
        <f>IF(BS_CONTROLE[[#This Row],[Local - Partida]]=0, "-", BS_CONTROLE[[#This Row],[Local - Partida]])</f>
        <v>-</v>
      </c>
      <c r="AL181" s="171" t="str">
        <f>IF(BS_CONTROLE[[#This Row],[Local - Encerramento]]=0, "-", BS_CONTROLE[[#This Row],[Local - Encerramento]])</f>
        <v>-</v>
      </c>
      <c r="AM181" s="171" t="str">
        <f>IF(BS_CONTROLE[[#This Row],[Entre - Estações]]=0, "-", BS_CONTROLE[[#This Row],[Entre - Estações]])</f>
        <v>-</v>
      </c>
      <c r="AN181" s="171" t="str">
        <f>IF(BS_CONTROLE[[#This Row],[SB]]=0, "-", BS_CONTROLE[[#This Row],[SB]])</f>
        <v>-</v>
      </c>
      <c r="AO181" s="172" t="str">
        <f>IF(BS_CONTROLE[[#This Row],[SUB]]=0, "-", BS_CONTROLE[[#This Row],[SUB]])</f>
        <v>-</v>
      </c>
      <c r="AP181" s="173" t="str">
        <f>IF(BS_CONTROLE[[#This Row],[KM - Inicio]]=0, "-", BS_CONTROLE[[#This Row],[KM - Inicio]])</f>
        <v>-</v>
      </c>
      <c r="AQ181" s="173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0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96" t="str">
        <f>IFERROR(_xlfn.XLOOKUP(AO181, BASE_MAPA!$B$2:$B$420, BASE_MAPA!$G$2:$G$420), "ERRO")</f>
        <v>ERRO</v>
      </c>
      <c r="BF181" s="174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2"/>
        <v>Aderente</v>
      </c>
      <c r="BR181" s="15" t="str">
        <f t="shared" si="23"/>
        <v>*</v>
      </c>
      <c r="BS181" s="15" t="str">
        <f t="shared" si="24"/>
        <v>*</v>
      </c>
      <c r="BT181" s="238" t="str">
        <f t="shared" si="25"/>
        <v/>
      </c>
    </row>
    <row r="182" spans="1:72" hidden="1">
      <c r="A182" s="44" t="str">
        <f t="shared" si="21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633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/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2"/>
        <v>Produção e Intervalo</v>
      </c>
      <c r="BR182" s="15">
        <f t="shared" si="23"/>
        <v>0</v>
      </c>
      <c r="BS182" s="15">
        <f t="shared" si="24"/>
        <v>0</v>
      </c>
      <c r="BT182" s="238" t="str">
        <f t="shared" si="25"/>
        <v/>
      </c>
    </row>
    <row r="183" spans="1:72" hidden="1">
      <c r="A183" s="44" t="str">
        <f t="shared" si="21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563.09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TEP</v>
      </c>
      <c r="AN183" s="171" t="str">
        <f>IF(BS_CONTROLE[[#This Row],[SB]]=0, "-", BS_CONTROLE[[#This Row],[SB]])</f>
        <v>TEP1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563.09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2"/>
        <v>Produção e Intervalo</v>
      </c>
      <c r="BR183" s="15">
        <f t="shared" si="23"/>
        <v>0</v>
      </c>
      <c r="BS183" s="15">
        <f t="shared" si="24"/>
        <v>0</v>
      </c>
      <c r="BT183" s="238" t="str">
        <f t="shared" si="25"/>
        <v/>
      </c>
    </row>
    <row r="184" spans="1:72" hidden="1">
      <c r="A184" s="44" t="str">
        <f t="shared" si="21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472.2</v>
      </c>
      <c r="L184" s="71">
        <v>465.8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20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1607</v>
      </c>
      <c r="X184" s="151" t="s">
        <v>1000</v>
      </c>
      <c r="Y184" s="129"/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472.2</v>
      </c>
      <c r="AQ184" s="173">
        <f>IF(BS_CONTROLE[[#This Row],[KM - Fim]]=0, "-", BS_CONTROLE[[#This Row],[KM - Fim]])</f>
        <v>465.8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2"/>
        <v>Produção e Intervalo</v>
      </c>
      <c r="BR184" s="15">
        <f t="shared" si="23"/>
        <v>0</v>
      </c>
      <c r="BS184" s="15">
        <f t="shared" si="24"/>
        <v>0</v>
      </c>
      <c r="BT184" s="238" t="str">
        <f t="shared" si="25"/>
        <v/>
      </c>
    </row>
    <row r="185" spans="1:72" hidden="1">
      <c r="A185" s="44" t="str">
        <f t="shared" si="21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8.3333333333333329E-2</v>
      </c>
      <c r="Q185" s="71">
        <v>2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1000</v>
      </c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2"/>
        <v>Produção e Intervalo</v>
      </c>
      <c r="BR185" s="15">
        <f t="shared" si="23"/>
        <v>0</v>
      </c>
      <c r="BS185" s="15">
        <f t="shared" si="24"/>
        <v>0</v>
      </c>
      <c r="BT185" s="238" t="str">
        <f t="shared" si="25"/>
        <v/>
      </c>
    </row>
    <row r="186" spans="1:72" hidden="1">
      <c r="A186" s="44" t="str">
        <f t="shared" si="21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/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2"/>
        <v>Produção e Intervalo</v>
      </c>
      <c r="BR186" s="15">
        <f t="shared" si="23"/>
        <v>0</v>
      </c>
      <c r="BS186" s="15">
        <f t="shared" si="24"/>
        <v>0</v>
      </c>
      <c r="BT186" s="238" t="str">
        <f t="shared" si="25"/>
        <v/>
      </c>
    </row>
    <row r="187" spans="1:72" hidden="1">
      <c r="A187" s="44" t="str">
        <f t="shared" si="21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2"/>
        <v>Aderente</v>
      </c>
      <c r="BR187" s="15" t="str">
        <f t="shared" si="23"/>
        <v>*</v>
      </c>
      <c r="BS187" s="15" t="str">
        <f t="shared" si="24"/>
        <v>*</v>
      </c>
      <c r="BT187" s="238" t="str">
        <f t="shared" si="25"/>
        <v/>
      </c>
    </row>
    <row r="188" spans="1:72" hidden="1">
      <c r="A188" s="44" t="str">
        <f t="shared" si="21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148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243</v>
      </c>
      <c r="L188" s="71">
        <v>244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8" s="134">
        <v>0.35416666666666669</v>
      </c>
      <c r="P188" s="134">
        <v>8.3333333333333329E-2</v>
      </c>
      <c r="Q188" s="71">
        <v>500</v>
      </c>
      <c r="R188" s="9" t="str">
        <f>IFERROR(_xlfn.XLOOKUP(F188, BS_ATIVIDADE[ATIVIDADE],BS_ATIVIDADE[UNIDADE] ), "*")</f>
        <v>Nº DE DORMENTES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1614</v>
      </c>
      <c r="X188" s="151" t="s">
        <v>1005</v>
      </c>
      <c r="Y188" s="129"/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RECOLHIMENTO DE DORMENTE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>
        <f>IF(BS_CONTROLE[[#This Row],[SB]]=0, "-", BS_CONTROLE[[#This Row],[SB]])</f>
        <v>239251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243</v>
      </c>
      <c r="AQ188" s="173">
        <f>IF(BS_CONTROLE[[#This Row],[KM - Fim]]=0, "-", BS_CONTROLE[[#This Row],[KM - Fim]])</f>
        <v>244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Nº DE DORMENTES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2"/>
        <v>Produção e Intervalo</v>
      </c>
      <c r="BR188" s="15">
        <f t="shared" si="23"/>
        <v>0</v>
      </c>
      <c r="BS188" s="15">
        <f t="shared" si="24"/>
        <v>0</v>
      </c>
      <c r="BT188" s="238" t="str">
        <f t="shared" si="25"/>
        <v/>
      </c>
    </row>
    <row r="189" spans="1:72" hidden="1">
      <c r="A189" s="44" t="str">
        <f t="shared" si="21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457</v>
      </c>
      <c r="I189" s="134" t="s">
        <v>1615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0.16666666666666666</v>
      </c>
      <c r="Q189" s="71">
        <v>4000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/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TVI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2"/>
        <v>Produção e Intervalo</v>
      </c>
      <c r="BR189" s="15">
        <f t="shared" si="23"/>
        <v>0</v>
      </c>
      <c r="BS189" s="15">
        <f t="shared" si="24"/>
        <v>0</v>
      </c>
      <c r="BT189" s="238" t="str">
        <f t="shared" si="25"/>
        <v/>
      </c>
    </row>
    <row r="190" spans="1:72" hidden="1">
      <c r="A190" s="44" t="str">
        <f t="shared" si="21"/>
        <v>MARCOS (TF-520)46071</v>
      </c>
      <c r="B190" s="132">
        <v>46071</v>
      </c>
      <c r="C190" s="7">
        <f>IF(BS_CONTROLE[[#This Row],[DATA]]="","",WEEKNUM(BS_CONTROLE[[#This Row],[DATA]]))</f>
        <v>8</v>
      </c>
      <c r="D190" s="45" t="s">
        <v>334</v>
      </c>
      <c r="E190" s="181">
        <v>213</v>
      </c>
      <c r="F190" s="133" t="s">
        <v>193</v>
      </c>
      <c r="G190" s="8" t="str">
        <f>IF(D190="","*",VLOOKUP(F190,BS_ATIVIDADE[#All],3,FALSE))</f>
        <v>SOLDA</v>
      </c>
      <c r="H190" s="134" t="s">
        <v>400</v>
      </c>
      <c r="I190" s="134" t="s">
        <v>11</v>
      </c>
      <c r="J190" s="150">
        <v>74</v>
      </c>
      <c r="K190" s="150">
        <v>54.53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90" s="134">
        <v>0.375</v>
      </c>
      <c r="P190" s="134">
        <v>8.3333333333333329E-2</v>
      </c>
      <c r="Q190" s="71">
        <v>2</v>
      </c>
      <c r="R190" s="9" t="str">
        <f>IFERROR(_xlfn.XLOOKUP(F190, BS_ATIVIDADE[ATIVIDADE],BS_ATIVIDADE[UNIDADE] ), "*")</f>
        <v>Nº DE SOLDA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1328</v>
      </c>
      <c r="W190" s="134" t="s">
        <v>1318</v>
      </c>
      <c r="X190" s="151" t="s">
        <v>1005</v>
      </c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PDM - SOLDA</v>
      </c>
      <c r="AJ190" s="8" t="str">
        <f>IF(D190="","*",VLOOKUP(AI190,BS_ATIVIDADE[#Data],3,FALSE))</f>
        <v>SOLDA</v>
      </c>
      <c r="AK190" s="171" t="str">
        <f>IF(BS_CONTROLE[[#This Row],[Local - Partida]]=0, "-", BS_CONTROLE[[#This Row],[Local - Partida]])</f>
        <v>K52TQI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TLG-TQI</v>
      </c>
      <c r="AN190" s="171" t="str">
        <f>IF(BS_CONTROLE[[#This Row],[SB]]=0, "-", BS_CONTROLE[[#This Row],[SB]])</f>
        <v>K52TQI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54.53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Marcos Euzebio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2"/>
        <v>Produção e Intervalo</v>
      </c>
      <c r="BR190" s="15">
        <f t="shared" si="23"/>
        <v>0</v>
      </c>
      <c r="BS190" s="15">
        <f t="shared" si="24"/>
        <v>0</v>
      </c>
      <c r="BT190" s="238" t="str">
        <f t="shared" si="25"/>
        <v/>
      </c>
    </row>
    <row r="191" spans="1:72" hidden="1">
      <c r="A191" s="44" t="str">
        <f t="shared" si="21"/>
        <v/>
      </c>
      <c r="B191" s="132"/>
      <c r="C191" s="7" t="str">
        <f>IF(BS_CONTROLE[[#This Row],[DATA]]="","",WEEKNUM(BS_CONTROLE[[#This Row],[DATA]]))</f>
        <v/>
      </c>
      <c r="D191" s="45"/>
      <c r="E191" s="181">
        <v>214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2"/>
        <v>Aderente</v>
      </c>
      <c r="BR191" s="15" t="str">
        <f t="shared" si="23"/>
        <v>*</v>
      </c>
      <c r="BS191" s="15" t="str">
        <f t="shared" si="24"/>
        <v>*</v>
      </c>
      <c r="BT191" s="238" t="str">
        <f t="shared" si="25"/>
        <v/>
      </c>
    </row>
    <row r="192" spans="1:72" hidden="1">
      <c r="A192" s="44" t="str">
        <f t="shared" si="21"/>
        <v/>
      </c>
      <c r="B192" s="132"/>
      <c r="C192" s="7" t="str">
        <f>IF(BS_CONTROLE[[#This Row],[DATA]]="","",WEEKNUM(BS_CONTROLE[[#This Row],[DATA]]))</f>
        <v/>
      </c>
      <c r="D192" s="45"/>
      <c r="E192" s="181">
        <v>215</v>
      </c>
      <c r="F192" s="133"/>
      <c r="G192" s="8" t="str">
        <f>IF(D192="","*",VLOOKUP(F192,BS_ATIVIDADE[#All],3,FALSE))</f>
        <v>*</v>
      </c>
      <c r="H192" s="134"/>
      <c r="I192" s="134"/>
      <c r="J192" s="150"/>
      <c r="K192" s="150"/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4"/>
      <c r="P192" s="134"/>
      <c r="Q192" s="71"/>
      <c r="R192" s="9" t="str">
        <f>IFERROR(_xlfn.XLOOKUP(F192, BS_ATIVIDADE[ATIVIDADE],BS_ATIVIDADE[UNIDADE] ), "*")</f>
        <v>*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5" t="str">
        <f>IFERROR(_xlfn.XLOOKUP(J192, BASE_MAPA!$B$2:$B$420, BASE_MAPA!$G$2:$G$420), "ERRO")</f>
        <v>ERRO</v>
      </c>
      <c r="V192" s="142"/>
      <c r="W192" s="134"/>
      <c r="X192" s="151"/>
      <c r="Y192" s="129"/>
      <c r="Z192" s="129"/>
      <c r="AA192" s="71"/>
      <c r="AB192" s="59"/>
      <c r="AC192" s="59"/>
      <c r="AD192" s="134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1" t="str">
        <f>IF(BS_CONTROLE[[#This Row],[Local - Partida]]=0, "-", BS_CONTROLE[[#This Row],[Local - Partida]])</f>
        <v>-</v>
      </c>
      <c r="AL192" s="171" t="str">
        <f>IF(BS_CONTROLE[[#This Row],[Local - Encerramento]]=0, "-", BS_CONTROLE[[#This Row],[Local - Encerramento]])</f>
        <v>-</v>
      </c>
      <c r="AM192" s="171" t="str">
        <f>IF(BS_CONTROLE[[#This Row],[Entre - Estações]]=0, "-", BS_CONTROLE[[#This Row],[Entre - Estações]])</f>
        <v>-</v>
      </c>
      <c r="AN192" s="171" t="str">
        <f>IF(BS_CONTROLE[[#This Row],[SB]]=0, "-", BS_CONTROLE[[#This Row],[SB]])</f>
        <v>-</v>
      </c>
      <c r="AO192" s="172" t="str">
        <f>IF(BS_CONTROLE[[#This Row],[SUB]]=0, "-", BS_CONTROLE[[#This Row],[SUB]])</f>
        <v>-</v>
      </c>
      <c r="AP192" s="173" t="str">
        <f>IF(BS_CONTROLE[[#This Row],[KM - Inicio]]=0, "-", BS_CONTROLE[[#This Row],[KM - Inicio]])</f>
        <v>-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96" t="str">
        <f>IFERROR(_xlfn.XLOOKUP(AO192, BASE_MAPA!$B$2:$B$420, BASE_MAPA!$G$2:$G$420), "ERRO")</f>
        <v>ERRO</v>
      </c>
      <c r="BF192" s="174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2"/>
        <v>Aderente</v>
      </c>
      <c r="BR192" s="15" t="str">
        <f t="shared" si="23"/>
        <v>*</v>
      </c>
      <c r="BS192" s="15" t="str">
        <f t="shared" si="24"/>
        <v>*</v>
      </c>
      <c r="BT192" s="238" t="str">
        <f t="shared" si="25"/>
        <v/>
      </c>
    </row>
    <row r="193" spans="1:72" hidden="1">
      <c r="A193" s="44" t="str">
        <f t="shared" si="21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2"/>
        <v>Aderente</v>
      </c>
      <c r="BR193" s="15" t="str">
        <f t="shared" si="23"/>
        <v>*</v>
      </c>
      <c r="BS193" s="15" t="str">
        <f t="shared" si="24"/>
        <v>*</v>
      </c>
      <c r="BT193" s="238" t="str">
        <f t="shared" si="25"/>
        <v/>
      </c>
    </row>
    <row r="194" spans="1:72" hidden="1">
      <c r="A194" s="44" t="str">
        <f t="shared" si="21"/>
        <v/>
      </c>
      <c r="B194" s="132"/>
      <c r="C194" s="7" t="str">
        <f>IF(BS_CONTROLE[[#This Row],[DATA]]="","",WEEKNUM(BS_CONTROLE[[#This Row],[DATA]]))</f>
        <v/>
      </c>
      <c r="D194" s="45"/>
      <c r="E194" s="181">
        <v>217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5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1" t="str">
        <f>IF(BS_CONTROLE[[#This Row],[Local - Partida]]=0, "-", BS_CONTROLE[[#This Row],[Local - Partida]])</f>
        <v>-</v>
      </c>
      <c r="AL194" s="171" t="str">
        <f>IF(BS_CONTROLE[[#This Row],[Local - Encerramento]]=0, "-", BS_CONTROLE[[#This Row],[Local - Encerramento]])</f>
        <v>-</v>
      </c>
      <c r="AM194" s="171" t="str">
        <f>IF(BS_CONTROLE[[#This Row],[Entre - Estações]]=0, "-", BS_CONTROLE[[#This Row],[Entre - Estações]])</f>
        <v>-</v>
      </c>
      <c r="AN194" s="171" t="str">
        <f>IF(BS_CONTROLE[[#This Row],[SB]]=0, "-", BS_CONTROLE[[#This Row],[SB]])</f>
        <v>-</v>
      </c>
      <c r="AO194" s="172" t="str">
        <f>IF(BS_CONTROLE[[#This Row],[SUB]]=0, "-", BS_CONTROLE[[#This Row],[SUB]])</f>
        <v>-</v>
      </c>
      <c r="AP194" s="173" t="str">
        <f>IF(BS_CONTROLE[[#This Row],[KM - Inicio]]=0, "-", BS_CONTROLE[[#This Row],[KM - Inicio]])</f>
        <v>-</v>
      </c>
      <c r="AQ194" s="173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0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96" t="str">
        <f>IFERROR(_xlfn.XLOOKUP(AO194, BASE_MAPA!$B$2:$B$420, BASE_MAPA!$G$2:$G$420), "ERRO")</f>
        <v>ERRO</v>
      </c>
      <c r="BF194" s="174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2"/>
        <v>Aderente</v>
      </c>
      <c r="BR194" s="15" t="str">
        <f t="shared" si="23"/>
        <v>*</v>
      </c>
      <c r="BS194" s="15" t="str">
        <f t="shared" si="24"/>
        <v>*</v>
      </c>
      <c r="BT194" s="238" t="str">
        <f t="shared" si="25"/>
        <v/>
      </c>
    </row>
    <row r="195" spans="1:72" hidden="1">
      <c r="A195" s="44" t="str">
        <f t="shared" si="21"/>
        <v/>
      </c>
      <c r="B195" s="132"/>
      <c r="C195" s="7" t="str">
        <f>IF(BS_CONTROLE[[#This Row],[DATA]]="","",WEEKNUM(BS_CONTROLE[[#This Row],[DATA]]))</f>
        <v/>
      </c>
      <c r="D195" s="45"/>
      <c r="E195" s="181">
        <v>218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5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1" t="str">
        <f>IF(BS_CONTROLE[[#This Row],[Local - Partida]]=0, "-", BS_CONTROLE[[#This Row],[Local - Partida]])</f>
        <v>-</v>
      </c>
      <c r="AL195" s="171" t="str">
        <f>IF(BS_CONTROLE[[#This Row],[Local - Encerramento]]=0, "-", BS_CONTROLE[[#This Row],[Local - Encerramento]])</f>
        <v>-</v>
      </c>
      <c r="AM195" s="171" t="str">
        <f>IF(BS_CONTROLE[[#This Row],[Entre - Estações]]=0, "-", BS_CONTROLE[[#This Row],[Entre - Estações]])</f>
        <v>-</v>
      </c>
      <c r="AN195" s="171" t="str">
        <f>IF(BS_CONTROLE[[#This Row],[SB]]=0, "-", BS_CONTROLE[[#This Row],[SB]])</f>
        <v>-</v>
      </c>
      <c r="AO195" s="172" t="str">
        <f>IF(BS_CONTROLE[[#This Row],[SUB]]=0, "-", BS_CONTROLE[[#This Row],[SUB]])</f>
        <v>-</v>
      </c>
      <c r="AP195" s="173" t="str">
        <f>IF(BS_CONTROLE[[#This Row],[KM - Inicio]]=0, "-", BS_CONTROLE[[#This Row],[KM - Inicio]])</f>
        <v>-</v>
      </c>
      <c r="AQ195" s="173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0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96" t="str">
        <f>IFERROR(_xlfn.XLOOKUP(AO195, BASE_MAPA!$B$2:$B$420, BASE_MAPA!$G$2:$G$420), "ERRO")</f>
        <v>ERRO</v>
      </c>
      <c r="BF195" s="174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2"/>
        <v>Aderente</v>
      </c>
      <c r="BR195" s="15" t="str">
        <f t="shared" si="23"/>
        <v>*</v>
      </c>
      <c r="BS195" s="15" t="str">
        <f t="shared" si="24"/>
        <v>*</v>
      </c>
      <c r="BT195" s="238" t="str">
        <f t="shared" si="25"/>
        <v/>
      </c>
    </row>
    <row r="196" spans="1:72" hidden="1">
      <c r="A196" s="44" t="str">
        <f t="shared" si="21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2"/>
        <v>Aderente</v>
      </c>
      <c r="BR196" s="15" t="str">
        <f t="shared" si="23"/>
        <v>*</v>
      </c>
      <c r="BS196" s="15" t="str">
        <f t="shared" si="24"/>
        <v>*</v>
      </c>
      <c r="BT196" s="238" t="str">
        <f t="shared" si="25"/>
        <v/>
      </c>
    </row>
    <row r="197" spans="1:72" hidden="1">
      <c r="A197" s="44" t="str">
        <f t="shared" si="21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2"/>
        <v>Aderente</v>
      </c>
      <c r="BR197" s="15" t="str">
        <f t="shared" si="23"/>
        <v>*</v>
      </c>
      <c r="BS197" s="15" t="str">
        <f t="shared" si="24"/>
        <v>*</v>
      </c>
      <c r="BT197" s="238" t="str">
        <f t="shared" si="25"/>
        <v/>
      </c>
    </row>
    <row r="198" spans="1:72" hidden="1">
      <c r="A198" s="44" t="str">
        <f t="shared" si="21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2"/>
        <v>Aderente</v>
      </c>
      <c r="BR198" s="15" t="str">
        <f t="shared" si="23"/>
        <v>*</v>
      </c>
      <c r="BS198" s="15" t="str">
        <f t="shared" si="24"/>
        <v>*</v>
      </c>
      <c r="BT198" s="238" t="str">
        <f t="shared" si="25"/>
        <v/>
      </c>
    </row>
    <row r="199" spans="1:72" hidden="1">
      <c r="A199" s="44" t="str">
        <f t="shared" si="21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2"/>
        <v>Aderente</v>
      </c>
      <c r="BR199" s="15" t="str">
        <f t="shared" si="23"/>
        <v>*</v>
      </c>
      <c r="BS199" s="15" t="str">
        <f t="shared" si="24"/>
        <v>*</v>
      </c>
      <c r="BT199" s="238" t="str">
        <f t="shared" si="25"/>
        <v/>
      </c>
    </row>
    <row r="200" spans="1:72" hidden="1">
      <c r="A200" s="44" t="str">
        <f t="shared" si="21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2"/>
        <v>Aderente</v>
      </c>
      <c r="BR200" s="15" t="str">
        <f t="shared" si="23"/>
        <v>*</v>
      </c>
      <c r="BS200" s="15" t="str">
        <f t="shared" si="24"/>
        <v>*</v>
      </c>
      <c r="BT200" s="238" t="str">
        <f t="shared" si="25"/>
        <v/>
      </c>
    </row>
    <row r="201" spans="1:72" hidden="1">
      <c r="A201" s="44" t="str">
        <f t="shared" si="21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2"/>
        <v>Aderente</v>
      </c>
      <c r="BR201" s="15" t="str">
        <f t="shared" si="23"/>
        <v>*</v>
      </c>
      <c r="BS201" s="15" t="str">
        <f t="shared" si="24"/>
        <v>*</v>
      </c>
      <c r="BT201" s="238" t="str">
        <f t="shared" si="25"/>
        <v/>
      </c>
    </row>
    <row r="202" spans="1:72" hidden="1">
      <c r="A202" s="44" t="str">
        <f t="shared" si="21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2"/>
        <v>Aderente</v>
      </c>
      <c r="BR202" s="15" t="str">
        <f t="shared" si="23"/>
        <v>*</v>
      </c>
      <c r="BS202" s="15" t="str">
        <f t="shared" si="24"/>
        <v>*</v>
      </c>
      <c r="BT202" s="238" t="str">
        <f t="shared" si="25"/>
        <v/>
      </c>
    </row>
    <row r="203" spans="1:72" hidden="1">
      <c r="A203" s="44" t="str">
        <f t="shared" si="21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2"/>
        <v>Aderente</v>
      </c>
      <c r="BR203" s="15" t="str">
        <f t="shared" si="23"/>
        <v>*</v>
      </c>
      <c r="BS203" s="15" t="str">
        <f t="shared" si="24"/>
        <v>*</v>
      </c>
      <c r="BT203" s="238" t="str">
        <f t="shared" si="25"/>
        <v/>
      </c>
    </row>
    <row r="204" spans="1:72" hidden="1">
      <c r="A204" s="44" t="str">
        <f t="shared" si="21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238" t="str">
        <f t="shared" si="25"/>
        <v/>
      </c>
    </row>
    <row r="205" spans="1:72" hidden="1">
      <c r="A205" s="44" t="str">
        <f t="shared" si="21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238" t="str">
        <f t="shared" si="25"/>
        <v/>
      </c>
    </row>
    <row r="206" spans="1:72" hidden="1">
      <c r="A206" s="44" t="str">
        <f t="shared" si="21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238" t="str">
        <f t="shared" si="25"/>
        <v/>
      </c>
    </row>
    <row r="207" spans="1:72" hidden="1">
      <c r="A207" s="44" t="str">
        <f t="shared" si="21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238" t="str">
        <f t="shared" si="25"/>
        <v/>
      </c>
    </row>
    <row r="208" spans="1:72" hidden="1">
      <c r="A208" s="44" t="str">
        <f t="shared" si="21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238" t="str">
        <f t="shared" si="25"/>
        <v/>
      </c>
    </row>
    <row r="209" spans="1:72" hidden="1">
      <c r="A209" s="44" t="str">
        <f t="shared" si="21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238" t="str">
        <f t="shared" si="25"/>
        <v/>
      </c>
    </row>
    <row r="210" spans="1:72" hidden="1">
      <c r="A210" s="44" t="str">
        <f t="shared" si="21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238" t="str">
        <f t="shared" si="25"/>
        <v/>
      </c>
    </row>
    <row r="211" spans="1:72" hidden="1">
      <c r="A211" s="44" t="str">
        <f t="shared" si="21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238" t="str">
        <f t="shared" si="25"/>
        <v/>
      </c>
    </row>
    <row r="212" spans="1:72" hidden="1">
      <c r="A212" s="44" t="str">
        <f t="shared" si="21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238" t="str">
        <f t="shared" si="25"/>
        <v/>
      </c>
    </row>
    <row r="213" spans="1:72" hidden="1">
      <c r="A213" s="44" t="str">
        <f t="shared" si="21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238" t="str">
        <f t="shared" si="25"/>
        <v/>
      </c>
    </row>
    <row r="214" spans="1:72" hidden="1">
      <c r="A214" s="44" t="str">
        <f t="shared" si="21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238" t="str">
        <f t="shared" si="25"/>
        <v/>
      </c>
    </row>
    <row r="215" spans="1:72" hidden="1">
      <c r="A215" s="44" t="str">
        <f t="shared" si="21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238" t="str">
        <f t="shared" si="25"/>
        <v/>
      </c>
    </row>
    <row r="216" spans="1:72" hidden="1">
      <c r="A216" s="44" t="str">
        <f t="shared" si="21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238" t="str">
        <f t="shared" si="25"/>
        <v/>
      </c>
    </row>
    <row r="217" spans="1:72" hidden="1">
      <c r="A217" s="44" t="str">
        <f t="shared" si="21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238" t="str">
        <f t="shared" si="25"/>
        <v/>
      </c>
    </row>
    <row r="218" spans="1:72" hidden="1">
      <c r="A218" s="44" t="str">
        <f t="shared" si="21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238" t="str">
        <f t="shared" si="25"/>
        <v/>
      </c>
    </row>
    <row r="219" spans="1:72" hidden="1">
      <c r="A219" s="44" t="str">
        <f t="shared" si="21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238" t="str">
        <f t="shared" si="25"/>
        <v/>
      </c>
    </row>
    <row r="220" spans="1:72" hidden="1">
      <c r="A220" s="44" t="str">
        <f t="shared" si="21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238" t="str">
        <f t="shared" si="25"/>
        <v/>
      </c>
    </row>
    <row r="221" spans="1:72" hidden="1">
      <c r="A221" s="44" t="str">
        <f t="shared" si="21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238" t="str">
        <f t="shared" si="25"/>
        <v/>
      </c>
    </row>
    <row r="222" spans="1:72" hidden="1">
      <c r="A222" s="44" t="str">
        <f t="shared" si="21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238" t="str">
        <f t="shared" si="25"/>
        <v/>
      </c>
    </row>
    <row r="223" spans="1:72" hidden="1">
      <c r="A223" s="44" t="str">
        <f t="shared" si="21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238" t="str">
        <f t="shared" si="25"/>
        <v/>
      </c>
    </row>
    <row r="224" spans="1:72" hidden="1">
      <c r="A224" s="44" t="str">
        <f t="shared" si="21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238" t="str">
        <f t="shared" si="25"/>
        <v/>
      </c>
    </row>
    <row r="225" spans="1:72" hidden="1">
      <c r="A225" s="44" t="str">
        <f t="shared" si="21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238" t="str">
        <f t="shared" si="25"/>
        <v/>
      </c>
    </row>
    <row r="226" spans="1:72" hidden="1">
      <c r="A226" s="44" t="str">
        <f t="shared" si="21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238" t="str">
        <f t="shared" si="25"/>
        <v/>
      </c>
    </row>
    <row r="227" spans="1:72" hidden="1">
      <c r="A227" s="44" t="str">
        <f t="shared" si="21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238" t="str">
        <f t="shared" si="25"/>
        <v/>
      </c>
    </row>
    <row r="228" spans="1:72" hidden="1">
      <c r="A228" s="44" t="str">
        <f t="shared" si="21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238" t="str">
        <f t="shared" si="25"/>
        <v/>
      </c>
    </row>
    <row r="229" spans="1:72" hidden="1">
      <c r="A229" s="44" t="str">
        <f t="shared" si="21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238" t="str">
        <f t="shared" si="25"/>
        <v/>
      </c>
    </row>
    <row r="230" spans="1:72" hidden="1">
      <c r="A230" s="44" t="str">
        <f t="shared" si="21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238" t="str">
        <f t="shared" si="25"/>
        <v/>
      </c>
    </row>
    <row r="231" spans="1:72" hidden="1">
      <c r="A231" s="44" t="str">
        <f t="shared" si="21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238" t="str">
        <f t="shared" si="25"/>
        <v/>
      </c>
    </row>
    <row r="232" spans="1:72" hidden="1">
      <c r="A232" s="44" t="str">
        <f t="shared" si="21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238" t="str">
        <f t="shared" si="25"/>
        <v/>
      </c>
    </row>
    <row r="233" spans="1:72" hidden="1">
      <c r="A233" s="44" t="str">
        <f t="shared" si="21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238" t="str">
        <f t="shared" si="25"/>
        <v/>
      </c>
    </row>
    <row r="234" spans="1:72" hidden="1">
      <c r="A234" s="44" t="str">
        <f t="shared" si="21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2"/>
        <v>Aderente</v>
      </c>
      <c r="BR234" s="15" t="str">
        <f t="shared" si="23"/>
        <v>*</v>
      </c>
      <c r="BS234" s="15" t="str">
        <f t="shared" si="24"/>
        <v>*</v>
      </c>
      <c r="BT234" s="238" t="str">
        <f t="shared" si="25"/>
        <v/>
      </c>
    </row>
    <row r="235" spans="1:72" hidden="1">
      <c r="A235" s="44" t="str">
        <f t="shared" ref="A235:A298" si="26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7">IF(AND(BR235&lt;1,BS235&lt;1),"Produção e Intervalo",IF(BR235&lt;1,"Intervalo",IF(BS235&lt;1,"Produção","Aderente")))</f>
        <v>Aderente</v>
      </c>
      <c r="BR235" s="15" t="str">
        <f t="shared" ref="BR235:BR298" si="28">IF(OR(B235="",F235=""),"*",AY235/P235)</f>
        <v>*</v>
      </c>
      <c r="BS235" s="15" t="str">
        <f t="shared" ref="BS235:BS298" si="29">IF(OR(B235="",F235=""),"*",BA235/Q235)</f>
        <v>*</v>
      </c>
      <c r="BT235" s="238" t="str">
        <f t="shared" ref="BT235:BT298" si="30">IF(BN235="","",SUBSTITUTE(BM235," ","")&amp;SUBSTITUTE(BN235," ",""))</f>
        <v/>
      </c>
    </row>
    <row r="236" spans="1:72" hidden="1">
      <c r="A236" s="44" t="str">
        <f t="shared" si="26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7"/>
        <v>Aderente</v>
      </c>
      <c r="BR236" s="15" t="str">
        <f t="shared" si="28"/>
        <v>*</v>
      </c>
      <c r="BS236" s="15" t="str">
        <f t="shared" si="29"/>
        <v>*</v>
      </c>
      <c r="BT236" s="238" t="str">
        <f t="shared" si="30"/>
        <v/>
      </c>
    </row>
    <row r="237" spans="1:72" hidden="1">
      <c r="A237" s="44" t="str">
        <f t="shared" si="26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7"/>
        <v>Aderente</v>
      </c>
      <c r="BR237" s="15" t="str">
        <f t="shared" si="28"/>
        <v>*</v>
      </c>
      <c r="BS237" s="15" t="str">
        <f t="shared" si="29"/>
        <v>*</v>
      </c>
      <c r="BT237" s="238" t="str">
        <f t="shared" si="30"/>
        <v/>
      </c>
    </row>
    <row r="238" spans="1:72" hidden="1">
      <c r="A238" s="44" t="str">
        <f t="shared" si="26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7"/>
        <v>Aderente</v>
      </c>
      <c r="BR238" s="15" t="str">
        <f t="shared" si="28"/>
        <v>*</v>
      </c>
      <c r="BS238" s="15" t="str">
        <f t="shared" si="29"/>
        <v>*</v>
      </c>
      <c r="BT238" s="238" t="str">
        <f t="shared" si="30"/>
        <v/>
      </c>
    </row>
    <row r="239" spans="1:72" hidden="1">
      <c r="A239" s="44" t="str">
        <f t="shared" si="26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7"/>
        <v>Aderente</v>
      </c>
      <c r="BR239" s="15" t="str">
        <f t="shared" si="28"/>
        <v>*</v>
      </c>
      <c r="BS239" s="15" t="str">
        <f t="shared" si="29"/>
        <v>*</v>
      </c>
      <c r="BT239" s="238" t="str">
        <f t="shared" si="30"/>
        <v/>
      </c>
    </row>
    <row r="240" spans="1:72" hidden="1">
      <c r="A240" s="44" t="str">
        <f t="shared" si="26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7"/>
        <v>Aderente</v>
      </c>
      <c r="BR240" s="15" t="str">
        <f t="shared" si="28"/>
        <v>*</v>
      </c>
      <c r="BS240" s="15" t="str">
        <f t="shared" si="29"/>
        <v>*</v>
      </c>
      <c r="BT240" s="238" t="str">
        <f t="shared" si="30"/>
        <v/>
      </c>
    </row>
    <row r="241" spans="1:72" hidden="1">
      <c r="A241" s="44" t="str">
        <f t="shared" si="26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7"/>
        <v>Aderente</v>
      </c>
      <c r="BR241" s="15" t="str">
        <f t="shared" si="28"/>
        <v>*</v>
      </c>
      <c r="BS241" s="15" t="str">
        <f t="shared" si="29"/>
        <v>*</v>
      </c>
      <c r="BT241" s="238" t="str">
        <f t="shared" si="30"/>
        <v/>
      </c>
    </row>
    <row r="242" spans="1:72" hidden="1">
      <c r="A242" s="44" t="str">
        <f t="shared" si="26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7"/>
        <v>Aderente</v>
      </c>
      <c r="BR242" s="15" t="str">
        <f t="shared" si="28"/>
        <v>*</v>
      </c>
      <c r="BS242" s="15" t="str">
        <f t="shared" si="29"/>
        <v>*</v>
      </c>
      <c r="BT242" s="238" t="str">
        <f t="shared" si="30"/>
        <v/>
      </c>
    </row>
    <row r="243" spans="1:72" hidden="1">
      <c r="A243" s="44" t="str">
        <f t="shared" si="26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7"/>
        <v>Aderente</v>
      </c>
      <c r="BR243" s="15" t="str">
        <f t="shared" si="28"/>
        <v>*</v>
      </c>
      <c r="BS243" s="15" t="str">
        <f t="shared" si="29"/>
        <v>*</v>
      </c>
      <c r="BT243" s="238" t="str">
        <f t="shared" si="30"/>
        <v/>
      </c>
    </row>
    <row r="244" spans="1:72" hidden="1">
      <c r="A244" s="44" t="str">
        <f t="shared" si="26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7"/>
        <v>Aderente</v>
      </c>
      <c r="BR244" s="15" t="str">
        <f t="shared" si="28"/>
        <v>*</v>
      </c>
      <c r="BS244" s="15" t="str">
        <f t="shared" si="29"/>
        <v>*</v>
      </c>
      <c r="BT244" s="238" t="str">
        <f t="shared" si="30"/>
        <v/>
      </c>
    </row>
    <row r="245" spans="1:72" hidden="1">
      <c r="A245" s="44" t="str">
        <f t="shared" si="26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7"/>
        <v>Aderente</v>
      </c>
      <c r="BR245" s="15" t="str">
        <f t="shared" si="28"/>
        <v>*</v>
      </c>
      <c r="BS245" s="15" t="str">
        <f t="shared" si="29"/>
        <v>*</v>
      </c>
      <c r="BT245" s="238" t="str">
        <f t="shared" si="30"/>
        <v/>
      </c>
    </row>
    <row r="246" spans="1:72" hidden="1">
      <c r="A246" s="44" t="str">
        <f t="shared" si="26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7"/>
        <v>Aderente</v>
      </c>
      <c r="BR246" s="15" t="str">
        <f t="shared" si="28"/>
        <v>*</v>
      </c>
      <c r="BS246" s="15" t="str">
        <f t="shared" si="29"/>
        <v>*</v>
      </c>
      <c r="BT246" s="238" t="str">
        <f t="shared" si="30"/>
        <v/>
      </c>
    </row>
    <row r="247" spans="1:72" hidden="1">
      <c r="A247" s="44" t="str">
        <f t="shared" si="26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7"/>
        <v>Aderente</v>
      </c>
      <c r="BR247" s="15" t="str">
        <f t="shared" si="28"/>
        <v>*</v>
      </c>
      <c r="BS247" s="15" t="str">
        <f t="shared" si="29"/>
        <v>*</v>
      </c>
      <c r="BT247" s="238" t="str">
        <f t="shared" si="30"/>
        <v/>
      </c>
    </row>
    <row r="248" spans="1:72" hidden="1">
      <c r="A248" s="44" t="str">
        <f t="shared" si="26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7"/>
        <v>Aderente</v>
      </c>
      <c r="BR248" s="15" t="str">
        <f t="shared" si="28"/>
        <v>*</v>
      </c>
      <c r="BS248" s="15" t="str">
        <f t="shared" si="29"/>
        <v>*</v>
      </c>
      <c r="BT248" s="238" t="str">
        <f t="shared" si="30"/>
        <v/>
      </c>
    </row>
    <row r="249" spans="1:72" hidden="1">
      <c r="A249" s="44" t="str">
        <f t="shared" si="26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7"/>
        <v>Aderente</v>
      </c>
      <c r="BR249" s="15" t="str">
        <f t="shared" si="28"/>
        <v>*</v>
      </c>
      <c r="BS249" s="15" t="str">
        <f t="shared" si="29"/>
        <v>*</v>
      </c>
      <c r="BT249" s="238" t="str">
        <f t="shared" si="30"/>
        <v/>
      </c>
    </row>
    <row r="250" spans="1:72" hidden="1">
      <c r="A250" s="44" t="str">
        <f t="shared" si="26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7"/>
        <v>Aderente</v>
      </c>
      <c r="BR250" s="15" t="str">
        <f t="shared" si="28"/>
        <v>*</v>
      </c>
      <c r="BS250" s="15" t="str">
        <f t="shared" si="29"/>
        <v>*</v>
      </c>
      <c r="BT250" s="238" t="str">
        <f t="shared" si="30"/>
        <v/>
      </c>
    </row>
    <row r="251" spans="1:72" hidden="1">
      <c r="A251" s="44" t="str">
        <f t="shared" si="26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7"/>
        <v>Aderente</v>
      </c>
      <c r="BR251" s="15" t="str">
        <f t="shared" si="28"/>
        <v>*</v>
      </c>
      <c r="BS251" s="15" t="str">
        <f t="shared" si="29"/>
        <v>*</v>
      </c>
      <c r="BT251" s="238" t="str">
        <f t="shared" si="30"/>
        <v/>
      </c>
    </row>
    <row r="252" spans="1:72" hidden="1">
      <c r="A252" s="44" t="str">
        <f t="shared" si="26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7"/>
        <v>Aderente</v>
      </c>
      <c r="BR252" s="15" t="str">
        <f t="shared" si="28"/>
        <v>*</v>
      </c>
      <c r="BS252" s="15" t="str">
        <f t="shared" si="29"/>
        <v>*</v>
      </c>
      <c r="BT252" s="238" t="str">
        <f t="shared" si="30"/>
        <v/>
      </c>
    </row>
    <row r="253" spans="1:72" hidden="1">
      <c r="A253" s="44" t="str">
        <f t="shared" si="26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7"/>
        <v>Aderente</v>
      </c>
      <c r="BR253" s="15" t="str">
        <f t="shared" si="28"/>
        <v>*</v>
      </c>
      <c r="BS253" s="15" t="str">
        <f t="shared" si="29"/>
        <v>*</v>
      </c>
      <c r="BT253" s="238" t="str">
        <f t="shared" si="30"/>
        <v/>
      </c>
    </row>
    <row r="254" spans="1:72" hidden="1">
      <c r="A254" s="44" t="str">
        <f t="shared" si="26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7"/>
        <v>Aderente</v>
      </c>
      <c r="BR254" s="15" t="str">
        <f t="shared" si="28"/>
        <v>*</v>
      </c>
      <c r="BS254" s="15" t="str">
        <f t="shared" si="29"/>
        <v>*</v>
      </c>
      <c r="BT254" s="238" t="str">
        <f t="shared" si="30"/>
        <v/>
      </c>
    </row>
    <row r="255" spans="1:72" hidden="1">
      <c r="A255" s="44" t="str">
        <f t="shared" si="26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7"/>
        <v>Aderente</v>
      </c>
      <c r="BR255" s="15" t="str">
        <f t="shared" si="28"/>
        <v>*</v>
      </c>
      <c r="BS255" s="15" t="str">
        <f t="shared" si="29"/>
        <v>*</v>
      </c>
      <c r="BT255" s="238" t="str">
        <f t="shared" si="30"/>
        <v/>
      </c>
    </row>
    <row r="256" spans="1:72" hidden="1">
      <c r="A256" s="44" t="str">
        <f t="shared" si="26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7"/>
        <v>Aderente</v>
      </c>
      <c r="BR256" s="15" t="str">
        <f t="shared" si="28"/>
        <v>*</v>
      </c>
      <c r="BS256" s="15" t="str">
        <f t="shared" si="29"/>
        <v>*</v>
      </c>
      <c r="BT256" s="238" t="str">
        <f t="shared" si="30"/>
        <v/>
      </c>
    </row>
    <row r="257" spans="1:72" hidden="1">
      <c r="A257" s="44" t="str">
        <f t="shared" si="26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7"/>
        <v>Aderente</v>
      </c>
      <c r="BR257" s="15" t="str">
        <f t="shared" si="28"/>
        <v>*</v>
      </c>
      <c r="BS257" s="15" t="str">
        <f t="shared" si="29"/>
        <v>*</v>
      </c>
      <c r="BT257" s="238" t="str">
        <f t="shared" si="30"/>
        <v/>
      </c>
    </row>
    <row r="258" spans="1:72" hidden="1">
      <c r="A258" s="44" t="str">
        <f t="shared" si="26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7"/>
        <v>Aderente</v>
      </c>
      <c r="BR258" s="15" t="str">
        <f t="shared" si="28"/>
        <v>*</v>
      </c>
      <c r="BS258" s="15" t="str">
        <f t="shared" si="29"/>
        <v>*</v>
      </c>
      <c r="BT258" s="238" t="str">
        <f t="shared" si="30"/>
        <v/>
      </c>
    </row>
    <row r="259" spans="1:72" hidden="1">
      <c r="A259" s="44" t="str">
        <f t="shared" si="26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7"/>
        <v>Aderente</v>
      </c>
      <c r="BR259" s="15" t="str">
        <f t="shared" si="28"/>
        <v>*</v>
      </c>
      <c r="BS259" s="15" t="str">
        <f t="shared" si="29"/>
        <v>*</v>
      </c>
      <c r="BT259" s="238" t="str">
        <f t="shared" si="30"/>
        <v/>
      </c>
    </row>
    <row r="260" spans="1:72" hidden="1">
      <c r="A260" s="44" t="str">
        <f t="shared" si="26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7"/>
        <v>Aderente</v>
      </c>
      <c r="BR260" s="15" t="str">
        <f t="shared" si="28"/>
        <v>*</v>
      </c>
      <c r="BS260" s="15" t="str">
        <f t="shared" si="29"/>
        <v>*</v>
      </c>
      <c r="BT260" s="238" t="str">
        <f t="shared" si="30"/>
        <v/>
      </c>
    </row>
    <row r="261" spans="1:72" hidden="1">
      <c r="A261" s="44" t="str">
        <f t="shared" si="26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7"/>
        <v>Aderente</v>
      </c>
      <c r="BR261" s="15" t="str">
        <f t="shared" si="28"/>
        <v>*</v>
      </c>
      <c r="BS261" s="15" t="str">
        <f t="shared" si="29"/>
        <v>*</v>
      </c>
      <c r="BT261" s="238" t="str">
        <f t="shared" si="30"/>
        <v/>
      </c>
    </row>
    <row r="262" spans="1:72" hidden="1">
      <c r="A262" s="44" t="str">
        <f t="shared" si="26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7"/>
        <v>Aderente</v>
      </c>
      <c r="BR262" s="15" t="str">
        <f t="shared" si="28"/>
        <v>*</v>
      </c>
      <c r="BS262" s="15" t="str">
        <f t="shared" si="29"/>
        <v>*</v>
      </c>
      <c r="BT262" s="238" t="str">
        <f t="shared" si="30"/>
        <v/>
      </c>
    </row>
    <row r="263" spans="1:72" hidden="1">
      <c r="A263" s="44" t="str">
        <f t="shared" si="26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7"/>
        <v>Aderente</v>
      </c>
      <c r="BR263" s="15" t="str">
        <f t="shared" si="28"/>
        <v>*</v>
      </c>
      <c r="BS263" s="15" t="str">
        <f t="shared" si="29"/>
        <v>*</v>
      </c>
      <c r="BT263" s="238" t="str">
        <f t="shared" si="30"/>
        <v/>
      </c>
    </row>
    <row r="264" spans="1:72" hidden="1">
      <c r="A264" s="44" t="str">
        <f t="shared" si="26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7"/>
        <v>Aderente</v>
      </c>
      <c r="BR264" s="15" t="str">
        <f t="shared" si="28"/>
        <v>*</v>
      </c>
      <c r="BS264" s="15" t="str">
        <f t="shared" si="29"/>
        <v>*</v>
      </c>
      <c r="BT264" s="238" t="str">
        <f t="shared" si="30"/>
        <v/>
      </c>
    </row>
    <row r="265" spans="1:72" hidden="1">
      <c r="A265" s="44" t="str">
        <f t="shared" si="26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7"/>
        <v>Aderente</v>
      </c>
      <c r="BR265" s="15" t="str">
        <f t="shared" si="28"/>
        <v>*</v>
      </c>
      <c r="BS265" s="15" t="str">
        <f t="shared" si="29"/>
        <v>*</v>
      </c>
      <c r="BT265" s="238" t="str">
        <f t="shared" si="30"/>
        <v/>
      </c>
    </row>
    <row r="266" spans="1:72" hidden="1">
      <c r="A266" s="44" t="str">
        <f t="shared" si="26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238" t="str">
        <f t="shared" si="30"/>
        <v/>
      </c>
    </row>
    <row r="267" spans="1:72" hidden="1">
      <c r="A267" s="44" t="str">
        <f t="shared" si="26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238" t="str">
        <f t="shared" si="30"/>
        <v/>
      </c>
    </row>
    <row r="268" spans="1:72" hidden="1">
      <c r="A268" s="44" t="str">
        <f t="shared" si="26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238" t="str">
        <f t="shared" si="30"/>
        <v/>
      </c>
    </row>
    <row r="269" spans="1:72" hidden="1">
      <c r="A269" s="44" t="str">
        <f t="shared" si="26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238" t="str">
        <f t="shared" si="30"/>
        <v/>
      </c>
    </row>
    <row r="270" spans="1:72" hidden="1">
      <c r="A270" s="44" t="str">
        <f t="shared" si="26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238" t="str">
        <f t="shared" si="30"/>
        <v/>
      </c>
    </row>
    <row r="271" spans="1:72" hidden="1">
      <c r="A271" s="44" t="str">
        <f t="shared" si="26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238" t="str">
        <f t="shared" si="30"/>
        <v/>
      </c>
    </row>
    <row r="272" spans="1:72" hidden="1">
      <c r="A272" s="44" t="str">
        <f t="shared" si="26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238" t="str">
        <f t="shared" si="30"/>
        <v/>
      </c>
    </row>
    <row r="273" spans="1:72" hidden="1">
      <c r="A273" s="44" t="str">
        <f t="shared" si="26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238" t="str">
        <f t="shared" si="30"/>
        <v/>
      </c>
    </row>
    <row r="274" spans="1:72" hidden="1">
      <c r="A274" s="44" t="str">
        <f t="shared" si="26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238" t="str">
        <f t="shared" si="30"/>
        <v/>
      </c>
    </row>
    <row r="275" spans="1:72" hidden="1">
      <c r="A275" s="44" t="str">
        <f t="shared" si="26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238" t="str">
        <f t="shared" si="30"/>
        <v/>
      </c>
    </row>
    <row r="276" spans="1:72" hidden="1">
      <c r="A276" s="44" t="str">
        <f t="shared" si="26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238" t="str">
        <f t="shared" si="30"/>
        <v/>
      </c>
    </row>
    <row r="277" spans="1:72" hidden="1">
      <c r="A277" s="44" t="str">
        <f t="shared" si="26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238" t="str">
        <f t="shared" si="30"/>
        <v/>
      </c>
    </row>
    <row r="278" spans="1:72" hidden="1">
      <c r="A278" s="44" t="str">
        <f t="shared" si="26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238" t="str">
        <f t="shared" si="30"/>
        <v/>
      </c>
    </row>
    <row r="279" spans="1:72" hidden="1">
      <c r="A279" s="44" t="str">
        <f t="shared" si="26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238" t="str">
        <f t="shared" si="30"/>
        <v/>
      </c>
    </row>
    <row r="280" spans="1:72" hidden="1">
      <c r="A280" s="44" t="str">
        <f t="shared" si="26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238" t="str">
        <f t="shared" si="30"/>
        <v/>
      </c>
    </row>
    <row r="281" spans="1:72" hidden="1">
      <c r="A281" s="44" t="str">
        <f t="shared" si="26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238" t="str">
        <f t="shared" si="30"/>
        <v/>
      </c>
    </row>
    <row r="282" spans="1:72" hidden="1">
      <c r="A282" s="44" t="str">
        <f t="shared" si="26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238" t="str">
        <f t="shared" si="30"/>
        <v/>
      </c>
    </row>
    <row r="283" spans="1:72" hidden="1">
      <c r="A283" s="44" t="str">
        <f t="shared" si="26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238" t="str">
        <f t="shared" si="30"/>
        <v/>
      </c>
    </row>
    <row r="284" spans="1:72" hidden="1">
      <c r="A284" s="44" t="str">
        <f t="shared" si="26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238" t="str">
        <f t="shared" si="30"/>
        <v/>
      </c>
    </row>
    <row r="285" spans="1:72" hidden="1">
      <c r="A285" s="44" t="str">
        <f t="shared" si="26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238" t="str">
        <f t="shared" si="30"/>
        <v/>
      </c>
    </row>
    <row r="286" spans="1:72" hidden="1">
      <c r="A286" s="44" t="str">
        <f t="shared" si="26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238" t="str">
        <f t="shared" si="30"/>
        <v/>
      </c>
    </row>
    <row r="287" spans="1:72" hidden="1">
      <c r="A287" s="44" t="str">
        <f t="shared" si="26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238" t="str">
        <f t="shared" si="30"/>
        <v/>
      </c>
    </row>
    <row r="288" spans="1:72" hidden="1">
      <c r="A288" s="44" t="str">
        <f t="shared" si="26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238" t="str">
        <f t="shared" si="30"/>
        <v/>
      </c>
    </row>
    <row r="289" spans="1:72" hidden="1">
      <c r="A289" s="44" t="str">
        <f t="shared" si="26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238" t="str">
        <f t="shared" si="30"/>
        <v/>
      </c>
    </row>
    <row r="290" spans="1:72" hidden="1">
      <c r="A290" s="44" t="str">
        <f t="shared" si="26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238" t="str">
        <f t="shared" si="30"/>
        <v/>
      </c>
    </row>
    <row r="291" spans="1:72" hidden="1">
      <c r="A291" s="44" t="str">
        <f t="shared" si="26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238" t="str">
        <f t="shared" si="30"/>
        <v/>
      </c>
    </row>
    <row r="292" spans="1:72" hidden="1">
      <c r="A292" s="44" t="str">
        <f t="shared" si="26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238" t="str">
        <f t="shared" si="30"/>
        <v/>
      </c>
    </row>
    <row r="293" spans="1:72" hidden="1">
      <c r="A293" s="44" t="str">
        <f t="shared" si="26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238" t="str">
        <f t="shared" si="30"/>
        <v/>
      </c>
    </row>
    <row r="294" spans="1:72" hidden="1">
      <c r="A294" s="44" t="str">
        <f t="shared" si="26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238" t="str">
        <f t="shared" si="30"/>
        <v/>
      </c>
    </row>
    <row r="295" spans="1:72" hidden="1">
      <c r="A295" s="44" t="str">
        <f t="shared" si="26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238" t="str">
        <f t="shared" si="30"/>
        <v/>
      </c>
    </row>
    <row r="296" spans="1:72" hidden="1">
      <c r="A296" s="44" t="str">
        <f t="shared" si="26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238" t="str">
        <f t="shared" si="30"/>
        <v/>
      </c>
    </row>
    <row r="297" spans="1:72" hidden="1">
      <c r="A297" s="44" t="str">
        <f t="shared" si="26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238" t="str">
        <f t="shared" si="30"/>
        <v/>
      </c>
    </row>
    <row r="298" spans="1:72" hidden="1">
      <c r="A298" s="44" t="str">
        <f t="shared" si="26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238" t="str">
        <f t="shared" si="30"/>
        <v/>
      </c>
    </row>
    <row r="299" spans="1:72" hidden="1">
      <c r="A299" s="44" t="str">
        <f t="shared" ref="A299:A362" si="31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2">IF(AND(BR299&lt;1,BS299&lt;1),"Produção e Intervalo",IF(BR299&lt;1,"Intervalo",IF(BS299&lt;1,"Produção","Aderente")))</f>
        <v>Aderente</v>
      </c>
      <c r="BR299" s="15" t="str">
        <f t="shared" ref="BR299:BR362" si="33">IF(OR(B299="",F299=""),"*",AY299/P299)</f>
        <v>*</v>
      </c>
      <c r="BS299" s="15" t="str">
        <f t="shared" ref="BS299:BS362" si="34">IF(OR(B299="",F299=""),"*",BA299/Q299)</f>
        <v>*</v>
      </c>
      <c r="BT299" s="238" t="str">
        <f t="shared" ref="BT299:BT362" si="35">IF(BN299="","",SUBSTITUTE(BM299," ","")&amp;SUBSTITUTE(BN299," ",""))</f>
        <v/>
      </c>
    </row>
    <row r="300" spans="1:72" hidden="1">
      <c r="A300" s="44" t="str">
        <f t="shared" si="31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2"/>
        <v>Aderente</v>
      </c>
      <c r="BR300" s="15" t="str">
        <f t="shared" si="33"/>
        <v>*</v>
      </c>
      <c r="BS300" s="15" t="str">
        <f t="shared" si="34"/>
        <v>*</v>
      </c>
      <c r="BT300" s="238" t="str">
        <f t="shared" si="35"/>
        <v/>
      </c>
    </row>
    <row r="301" spans="1:72" hidden="1">
      <c r="A301" s="44" t="str">
        <f t="shared" si="31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2"/>
        <v>Aderente</v>
      </c>
      <c r="BR301" s="15" t="str">
        <f t="shared" si="33"/>
        <v>*</v>
      </c>
      <c r="BS301" s="15" t="str">
        <f t="shared" si="34"/>
        <v>*</v>
      </c>
      <c r="BT301" s="238" t="str">
        <f t="shared" si="35"/>
        <v/>
      </c>
    </row>
    <row r="302" spans="1:72" hidden="1">
      <c r="A302" s="44" t="str">
        <f t="shared" si="31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2"/>
        <v>Aderente</v>
      </c>
      <c r="BR302" s="15" t="str">
        <f t="shared" si="33"/>
        <v>*</v>
      </c>
      <c r="BS302" s="15" t="str">
        <f t="shared" si="34"/>
        <v>*</v>
      </c>
      <c r="BT302" s="238" t="str">
        <f t="shared" si="35"/>
        <v/>
      </c>
    </row>
    <row r="303" spans="1:72" hidden="1">
      <c r="A303" s="44" t="str">
        <f t="shared" si="31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2"/>
        <v>Aderente</v>
      </c>
      <c r="BR303" s="15" t="str">
        <f t="shared" si="33"/>
        <v>*</v>
      </c>
      <c r="BS303" s="15" t="str">
        <f t="shared" si="34"/>
        <v>*</v>
      </c>
      <c r="BT303" s="238" t="str">
        <f t="shared" si="35"/>
        <v/>
      </c>
    </row>
    <row r="304" spans="1:72" hidden="1">
      <c r="A304" s="44" t="str">
        <f t="shared" si="31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2"/>
        <v>Aderente</v>
      </c>
      <c r="BR304" s="15" t="str">
        <f t="shared" si="33"/>
        <v>*</v>
      </c>
      <c r="BS304" s="15" t="str">
        <f t="shared" si="34"/>
        <v>*</v>
      </c>
      <c r="BT304" s="238" t="str">
        <f t="shared" si="35"/>
        <v/>
      </c>
    </row>
    <row r="305" spans="1:72" hidden="1">
      <c r="A305" s="44" t="str">
        <f t="shared" si="31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2"/>
        <v>Aderente</v>
      </c>
      <c r="BR305" s="15" t="str">
        <f t="shared" si="33"/>
        <v>*</v>
      </c>
      <c r="BS305" s="15" t="str">
        <f t="shared" si="34"/>
        <v>*</v>
      </c>
      <c r="BT305" s="238" t="str">
        <f t="shared" si="35"/>
        <v/>
      </c>
    </row>
    <row r="306" spans="1:72" hidden="1">
      <c r="A306" s="44" t="str">
        <f t="shared" si="31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2"/>
        <v>Aderente</v>
      </c>
      <c r="BR306" s="15" t="str">
        <f t="shared" si="33"/>
        <v>*</v>
      </c>
      <c r="BS306" s="15" t="str">
        <f t="shared" si="34"/>
        <v>*</v>
      </c>
      <c r="BT306" s="238" t="str">
        <f t="shared" si="35"/>
        <v/>
      </c>
    </row>
    <row r="307" spans="1:72" hidden="1">
      <c r="A307" s="44" t="str">
        <f t="shared" si="31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2"/>
        <v>Aderente</v>
      </c>
      <c r="BR307" s="15" t="str">
        <f t="shared" si="33"/>
        <v>*</v>
      </c>
      <c r="BS307" s="15" t="str">
        <f t="shared" si="34"/>
        <v>*</v>
      </c>
      <c r="BT307" s="238" t="str">
        <f t="shared" si="35"/>
        <v/>
      </c>
    </row>
    <row r="308" spans="1:72" hidden="1">
      <c r="A308" s="44" t="str">
        <f t="shared" si="31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2"/>
        <v>Aderente</v>
      </c>
      <c r="BR308" s="15" t="str">
        <f t="shared" si="33"/>
        <v>*</v>
      </c>
      <c r="BS308" s="15" t="str">
        <f t="shared" si="34"/>
        <v>*</v>
      </c>
      <c r="BT308" s="238" t="str">
        <f t="shared" si="35"/>
        <v/>
      </c>
    </row>
    <row r="309" spans="1:72" hidden="1">
      <c r="A309" s="44" t="str">
        <f t="shared" si="31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2"/>
        <v>Aderente</v>
      </c>
      <c r="BR309" s="15" t="str">
        <f t="shared" si="33"/>
        <v>*</v>
      </c>
      <c r="BS309" s="15" t="str">
        <f t="shared" si="34"/>
        <v>*</v>
      </c>
      <c r="BT309" s="238" t="str">
        <f t="shared" si="35"/>
        <v/>
      </c>
    </row>
    <row r="310" spans="1:72" hidden="1">
      <c r="A310" s="44" t="str">
        <f t="shared" si="31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2"/>
        <v>Aderente</v>
      </c>
      <c r="BR310" s="15" t="str">
        <f t="shared" si="33"/>
        <v>*</v>
      </c>
      <c r="BS310" s="15" t="str">
        <f t="shared" si="34"/>
        <v>*</v>
      </c>
      <c r="BT310" s="238" t="str">
        <f t="shared" si="35"/>
        <v/>
      </c>
    </row>
    <row r="311" spans="1:72" hidden="1">
      <c r="A311" s="44" t="str">
        <f t="shared" si="31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2"/>
        <v>Aderente</v>
      </c>
      <c r="BR311" s="15" t="str">
        <f t="shared" si="33"/>
        <v>*</v>
      </c>
      <c r="BS311" s="15" t="str">
        <f t="shared" si="34"/>
        <v>*</v>
      </c>
      <c r="BT311" s="238" t="str">
        <f t="shared" si="35"/>
        <v/>
      </c>
    </row>
    <row r="312" spans="1:72" hidden="1">
      <c r="A312" s="44" t="str">
        <f t="shared" si="31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2"/>
        <v>Aderente</v>
      </c>
      <c r="BR312" s="15" t="str">
        <f t="shared" si="33"/>
        <v>*</v>
      </c>
      <c r="BS312" s="15" t="str">
        <f t="shared" si="34"/>
        <v>*</v>
      </c>
      <c r="BT312" s="238" t="str">
        <f t="shared" si="35"/>
        <v/>
      </c>
    </row>
    <row r="313" spans="1:72" hidden="1">
      <c r="A313" s="44" t="str">
        <f t="shared" si="31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2"/>
        <v>Aderente</v>
      </c>
      <c r="BR313" s="15" t="str">
        <f t="shared" si="33"/>
        <v>*</v>
      </c>
      <c r="BS313" s="15" t="str">
        <f t="shared" si="34"/>
        <v>*</v>
      </c>
      <c r="BT313" s="238" t="str">
        <f t="shared" si="35"/>
        <v/>
      </c>
    </row>
    <row r="314" spans="1:72" hidden="1">
      <c r="A314" s="44" t="str">
        <f t="shared" si="31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2"/>
        <v>Aderente</v>
      </c>
      <c r="BR314" s="15" t="str">
        <f t="shared" si="33"/>
        <v>*</v>
      </c>
      <c r="BS314" s="15" t="str">
        <f t="shared" si="34"/>
        <v>*</v>
      </c>
      <c r="BT314" s="238" t="str">
        <f t="shared" si="35"/>
        <v/>
      </c>
    </row>
    <row r="315" spans="1:72" hidden="1">
      <c r="A315" s="44" t="str">
        <f t="shared" si="31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2"/>
        <v>Aderente</v>
      </c>
      <c r="BR315" s="15" t="str">
        <f t="shared" si="33"/>
        <v>*</v>
      </c>
      <c r="BS315" s="15" t="str">
        <f t="shared" si="34"/>
        <v>*</v>
      </c>
      <c r="BT315" s="238" t="str">
        <f t="shared" si="35"/>
        <v/>
      </c>
    </row>
    <row r="316" spans="1:72" hidden="1">
      <c r="A316" s="44" t="str">
        <f t="shared" si="31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2"/>
        <v>Aderente</v>
      </c>
      <c r="BR316" s="15" t="str">
        <f t="shared" si="33"/>
        <v>*</v>
      </c>
      <c r="BS316" s="15" t="str">
        <f t="shared" si="34"/>
        <v>*</v>
      </c>
      <c r="BT316" s="238" t="str">
        <f t="shared" si="35"/>
        <v/>
      </c>
    </row>
    <row r="317" spans="1:72" hidden="1">
      <c r="A317" s="44" t="str">
        <f t="shared" si="31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2"/>
        <v>Aderente</v>
      </c>
      <c r="BR317" s="15" t="str">
        <f t="shared" si="33"/>
        <v>*</v>
      </c>
      <c r="BS317" s="15" t="str">
        <f t="shared" si="34"/>
        <v>*</v>
      </c>
      <c r="BT317" s="238" t="str">
        <f t="shared" si="35"/>
        <v/>
      </c>
    </row>
    <row r="318" spans="1:72" hidden="1">
      <c r="A318" s="44" t="str">
        <f t="shared" si="31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2"/>
        <v>Aderente</v>
      </c>
      <c r="BR318" s="15" t="str">
        <f t="shared" si="33"/>
        <v>*</v>
      </c>
      <c r="BS318" s="15" t="str">
        <f t="shared" si="34"/>
        <v>*</v>
      </c>
      <c r="BT318" s="238" t="str">
        <f t="shared" si="35"/>
        <v/>
      </c>
    </row>
    <row r="319" spans="1:72" hidden="1">
      <c r="A319" s="44" t="str">
        <f t="shared" si="31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2"/>
        <v>Aderente</v>
      </c>
      <c r="BR319" s="15" t="str">
        <f t="shared" si="33"/>
        <v>*</v>
      </c>
      <c r="BS319" s="15" t="str">
        <f t="shared" si="34"/>
        <v>*</v>
      </c>
      <c r="BT319" s="238" t="str">
        <f t="shared" si="35"/>
        <v/>
      </c>
    </row>
    <row r="320" spans="1:72" hidden="1">
      <c r="A320" s="44" t="str">
        <f t="shared" si="31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2"/>
        <v>Aderente</v>
      </c>
      <c r="BR320" s="15" t="str">
        <f t="shared" si="33"/>
        <v>*</v>
      </c>
      <c r="BS320" s="15" t="str">
        <f t="shared" si="34"/>
        <v>*</v>
      </c>
      <c r="BT320" s="238" t="str">
        <f t="shared" si="35"/>
        <v/>
      </c>
    </row>
    <row r="321" spans="1:72" hidden="1">
      <c r="A321" s="44" t="str">
        <f t="shared" si="31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2"/>
        <v>Aderente</v>
      </c>
      <c r="BR321" s="15" t="str">
        <f t="shared" si="33"/>
        <v>*</v>
      </c>
      <c r="BS321" s="15" t="str">
        <f t="shared" si="34"/>
        <v>*</v>
      </c>
      <c r="BT321" s="238" t="str">
        <f t="shared" si="35"/>
        <v/>
      </c>
    </row>
    <row r="322" spans="1:72" hidden="1">
      <c r="A322" s="44" t="str">
        <f t="shared" si="31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2"/>
        <v>Aderente</v>
      </c>
      <c r="BR322" s="15" t="str">
        <f t="shared" si="33"/>
        <v>*</v>
      </c>
      <c r="BS322" s="15" t="str">
        <f t="shared" si="34"/>
        <v>*</v>
      </c>
      <c r="BT322" s="238" t="str">
        <f t="shared" si="35"/>
        <v/>
      </c>
    </row>
    <row r="323" spans="1:72" hidden="1">
      <c r="A323" s="44" t="str">
        <f t="shared" si="31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2"/>
        <v>Aderente</v>
      </c>
      <c r="BR323" s="15" t="str">
        <f t="shared" si="33"/>
        <v>*</v>
      </c>
      <c r="BS323" s="15" t="str">
        <f t="shared" si="34"/>
        <v>*</v>
      </c>
      <c r="BT323" s="238" t="str">
        <f t="shared" si="35"/>
        <v/>
      </c>
    </row>
    <row r="324" spans="1:72" hidden="1">
      <c r="A324" s="44" t="str">
        <f t="shared" si="31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2"/>
        <v>Aderente</v>
      </c>
      <c r="BR324" s="15" t="str">
        <f t="shared" si="33"/>
        <v>*</v>
      </c>
      <c r="BS324" s="15" t="str">
        <f t="shared" si="34"/>
        <v>*</v>
      </c>
      <c r="BT324" s="238" t="str">
        <f t="shared" si="35"/>
        <v/>
      </c>
    </row>
    <row r="325" spans="1:72" hidden="1">
      <c r="A325" s="44" t="str">
        <f t="shared" si="31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2"/>
        <v>Aderente</v>
      </c>
      <c r="BR325" s="15" t="str">
        <f t="shared" si="33"/>
        <v>*</v>
      </c>
      <c r="BS325" s="15" t="str">
        <f t="shared" si="34"/>
        <v>*</v>
      </c>
      <c r="BT325" s="238" t="str">
        <f t="shared" si="35"/>
        <v/>
      </c>
    </row>
    <row r="326" spans="1:72" hidden="1">
      <c r="A326" s="44" t="str">
        <f t="shared" si="31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2"/>
        <v>Aderente</v>
      </c>
      <c r="BR326" s="15" t="str">
        <f t="shared" si="33"/>
        <v>*</v>
      </c>
      <c r="BS326" s="15" t="str">
        <f t="shared" si="34"/>
        <v>*</v>
      </c>
      <c r="BT326" s="238" t="str">
        <f t="shared" si="35"/>
        <v/>
      </c>
    </row>
    <row r="327" spans="1:72" hidden="1">
      <c r="A327" s="44" t="str">
        <f t="shared" si="31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2"/>
        <v>Aderente</v>
      </c>
      <c r="BR327" s="15" t="str">
        <f t="shared" si="33"/>
        <v>*</v>
      </c>
      <c r="BS327" s="15" t="str">
        <f t="shared" si="34"/>
        <v>*</v>
      </c>
      <c r="BT327" s="238" t="str">
        <f t="shared" si="35"/>
        <v/>
      </c>
    </row>
    <row r="328" spans="1:72" hidden="1">
      <c r="A328" s="44" t="str">
        <f t="shared" si="31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2"/>
        <v>Aderente</v>
      </c>
      <c r="BR328" s="15" t="str">
        <f t="shared" si="33"/>
        <v>*</v>
      </c>
      <c r="BS328" s="15" t="str">
        <f t="shared" si="34"/>
        <v>*</v>
      </c>
      <c r="BT328" s="238" t="str">
        <f t="shared" si="35"/>
        <v/>
      </c>
    </row>
    <row r="329" spans="1:72" hidden="1">
      <c r="A329" s="44" t="str">
        <f t="shared" si="31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2"/>
        <v>Aderente</v>
      </c>
      <c r="BR329" s="15" t="str">
        <f t="shared" si="33"/>
        <v>*</v>
      </c>
      <c r="BS329" s="15" t="str">
        <f t="shared" si="34"/>
        <v>*</v>
      </c>
      <c r="BT329" s="238" t="str">
        <f t="shared" si="35"/>
        <v/>
      </c>
    </row>
    <row r="330" spans="1:72" hidden="1">
      <c r="A330" s="44" t="str">
        <f t="shared" si="31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2"/>
        <v>Aderente</v>
      </c>
      <c r="BR330" s="15" t="str">
        <f t="shared" si="33"/>
        <v>*</v>
      </c>
      <c r="BS330" s="15" t="str">
        <f t="shared" si="34"/>
        <v>*</v>
      </c>
      <c r="BT330" s="238" t="str">
        <f t="shared" si="35"/>
        <v/>
      </c>
    </row>
    <row r="331" spans="1:72" hidden="1">
      <c r="A331" s="44" t="str">
        <f t="shared" si="31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2"/>
        <v>Aderente</v>
      </c>
      <c r="BR331" s="15" t="str">
        <f t="shared" si="33"/>
        <v>*</v>
      </c>
      <c r="BS331" s="15" t="str">
        <f t="shared" si="34"/>
        <v>*</v>
      </c>
      <c r="BT331" s="238" t="str">
        <f t="shared" si="35"/>
        <v/>
      </c>
    </row>
    <row r="332" spans="1:72" hidden="1">
      <c r="A332" s="44" t="str">
        <f t="shared" si="31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2"/>
        <v>Aderente</v>
      </c>
      <c r="BR332" s="15" t="str">
        <f t="shared" si="33"/>
        <v>*</v>
      </c>
      <c r="BS332" s="15" t="str">
        <f t="shared" si="34"/>
        <v>*</v>
      </c>
      <c r="BT332" s="238" t="str">
        <f t="shared" si="35"/>
        <v/>
      </c>
    </row>
    <row r="333" spans="1:72" hidden="1">
      <c r="A333" s="44" t="str">
        <f t="shared" si="31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2"/>
        <v>Aderente</v>
      </c>
      <c r="BR333" s="15" t="str">
        <f t="shared" si="33"/>
        <v>*</v>
      </c>
      <c r="BS333" s="15" t="str">
        <f t="shared" si="34"/>
        <v>*</v>
      </c>
      <c r="BT333" s="238" t="str">
        <f t="shared" si="35"/>
        <v/>
      </c>
    </row>
    <row r="334" spans="1:72" hidden="1">
      <c r="A334" s="44" t="str">
        <f t="shared" si="31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2"/>
        <v>Aderente</v>
      </c>
      <c r="BR334" s="15" t="str">
        <f t="shared" si="33"/>
        <v>*</v>
      </c>
      <c r="BS334" s="15" t="str">
        <f t="shared" si="34"/>
        <v>*</v>
      </c>
      <c r="BT334" s="238" t="str">
        <f t="shared" si="35"/>
        <v/>
      </c>
    </row>
    <row r="335" spans="1:72" hidden="1">
      <c r="A335" s="44" t="str">
        <f t="shared" si="31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2"/>
        <v>Aderente</v>
      </c>
      <c r="BR335" s="15" t="str">
        <f t="shared" si="33"/>
        <v>*</v>
      </c>
      <c r="BS335" s="15" t="str">
        <f t="shared" si="34"/>
        <v>*</v>
      </c>
      <c r="BT335" s="238" t="str">
        <f t="shared" si="35"/>
        <v/>
      </c>
    </row>
    <row r="336" spans="1:72" hidden="1">
      <c r="A336" s="44" t="str">
        <f t="shared" si="31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2"/>
        <v>Aderente</v>
      </c>
      <c r="BR336" s="15" t="str">
        <f t="shared" si="33"/>
        <v>*</v>
      </c>
      <c r="BS336" s="15" t="str">
        <f t="shared" si="34"/>
        <v>*</v>
      </c>
      <c r="BT336" s="238" t="str">
        <f t="shared" si="35"/>
        <v/>
      </c>
    </row>
    <row r="337" spans="1:72" hidden="1">
      <c r="A337" s="44" t="str">
        <f t="shared" si="31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2"/>
        <v>Aderente</v>
      </c>
      <c r="BR337" s="15" t="str">
        <f t="shared" si="33"/>
        <v>*</v>
      </c>
      <c r="BS337" s="15" t="str">
        <f t="shared" si="34"/>
        <v>*</v>
      </c>
      <c r="BT337" s="238" t="str">
        <f t="shared" si="35"/>
        <v/>
      </c>
    </row>
    <row r="338" spans="1:72" hidden="1">
      <c r="A338" s="44" t="str">
        <f t="shared" si="31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2"/>
        <v>Aderente</v>
      </c>
      <c r="BR338" s="15" t="str">
        <f t="shared" si="33"/>
        <v>*</v>
      </c>
      <c r="BS338" s="15" t="str">
        <f t="shared" si="34"/>
        <v>*</v>
      </c>
      <c r="BT338" s="238" t="str">
        <f t="shared" si="35"/>
        <v/>
      </c>
    </row>
    <row r="339" spans="1:72" hidden="1">
      <c r="A339" s="44" t="str">
        <f t="shared" si="31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2"/>
        <v>Aderente</v>
      </c>
      <c r="BR339" s="15" t="str">
        <f t="shared" si="33"/>
        <v>*</v>
      </c>
      <c r="BS339" s="15" t="str">
        <f t="shared" si="34"/>
        <v>*</v>
      </c>
      <c r="BT339" s="238" t="str">
        <f t="shared" si="35"/>
        <v/>
      </c>
    </row>
    <row r="340" spans="1:72" hidden="1">
      <c r="A340" s="44" t="str">
        <f t="shared" si="31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2"/>
        <v>Aderente</v>
      </c>
      <c r="BR340" s="15" t="str">
        <f t="shared" si="33"/>
        <v>*</v>
      </c>
      <c r="BS340" s="15" t="str">
        <f t="shared" si="34"/>
        <v>*</v>
      </c>
      <c r="BT340" s="238" t="str">
        <f t="shared" si="35"/>
        <v/>
      </c>
    </row>
    <row r="341" spans="1:72" hidden="1">
      <c r="A341" s="44" t="str">
        <f t="shared" si="31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2"/>
        <v>Aderente</v>
      </c>
      <c r="BR341" s="15" t="str">
        <f t="shared" si="33"/>
        <v>*</v>
      </c>
      <c r="BS341" s="15" t="str">
        <f t="shared" si="34"/>
        <v>*</v>
      </c>
      <c r="BT341" s="238" t="str">
        <f t="shared" si="35"/>
        <v/>
      </c>
    </row>
    <row r="342" spans="1:72" hidden="1">
      <c r="A342" s="44" t="str">
        <f t="shared" si="31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2"/>
        <v>Aderente</v>
      </c>
      <c r="BR342" s="15" t="str">
        <f t="shared" si="33"/>
        <v>*</v>
      </c>
      <c r="BS342" s="15" t="str">
        <f t="shared" si="34"/>
        <v>*</v>
      </c>
      <c r="BT342" s="238" t="str">
        <f t="shared" si="35"/>
        <v/>
      </c>
    </row>
    <row r="343" spans="1:72" hidden="1">
      <c r="A343" s="44" t="str">
        <f t="shared" si="31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2"/>
        <v>Aderente</v>
      </c>
      <c r="BR343" s="15" t="str">
        <f t="shared" si="33"/>
        <v>*</v>
      </c>
      <c r="BS343" s="15" t="str">
        <f t="shared" si="34"/>
        <v>*</v>
      </c>
      <c r="BT343" s="238" t="str">
        <f t="shared" si="35"/>
        <v/>
      </c>
    </row>
    <row r="344" spans="1:72" hidden="1">
      <c r="A344" s="44" t="str">
        <f t="shared" si="31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2"/>
        <v>Aderente</v>
      </c>
      <c r="BR344" s="15" t="str">
        <f t="shared" si="33"/>
        <v>*</v>
      </c>
      <c r="BS344" s="15" t="str">
        <f t="shared" si="34"/>
        <v>*</v>
      </c>
      <c r="BT344" s="238" t="str">
        <f t="shared" si="35"/>
        <v/>
      </c>
    </row>
    <row r="345" spans="1:72" hidden="1">
      <c r="A345" s="44" t="str">
        <f t="shared" si="31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2"/>
        <v>Aderente</v>
      </c>
      <c r="BR345" s="15" t="str">
        <f t="shared" si="33"/>
        <v>*</v>
      </c>
      <c r="BS345" s="15" t="str">
        <f t="shared" si="34"/>
        <v>*</v>
      </c>
      <c r="BT345" s="238" t="str">
        <f t="shared" si="35"/>
        <v/>
      </c>
    </row>
    <row r="346" spans="1:72" hidden="1">
      <c r="A346" s="44" t="str">
        <f t="shared" si="31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2"/>
        <v>Aderente</v>
      </c>
      <c r="BR346" s="15" t="str">
        <f t="shared" si="33"/>
        <v>*</v>
      </c>
      <c r="BS346" s="15" t="str">
        <f t="shared" si="34"/>
        <v>*</v>
      </c>
      <c r="BT346" s="238" t="str">
        <f t="shared" si="35"/>
        <v/>
      </c>
    </row>
    <row r="347" spans="1:72" hidden="1">
      <c r="A347" s="44" t="str">
        <f t="shared" si="31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2"/>
        <v>Aderente</v>
      </c>
      <c r="BR347" s="15" t="str">
        <f t="shared" si="33"/>
        <v>*</v>
      </c>
      <c r="BS347" s="15" t="str">
        <f t="shared" si="34"/>
        <v>*</v>
      </c>
      <c r="BT347" s="238" t="str">
        <f t="shared" si="35"/>
        <v/>
      </c>
    </row>
    <row r="348" spans="1:72" hidden="1">
      <c r="A348" s="44" t="str">
        <f t="shared" si="31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2"/>
        <v>Aderente</v>
      </c>
      <c r="BR348" s="15" t="str">
        <f t="shared" si="33"/>
        <v>*</v>
      </c>
      <c r="BS348" s="15" t="str">
        <f t="shared" si="34"/>
        <v>*</v>
      </c>
      <c r="BT348" s="238" t="str">
        <f t="shared" si="35"/>
        <v/>
      </c>
    </row>
    <row r="349" spans="1:72" hidden="1">
      <c r="A349" s="44" t="str">
        <f t="shared" si="31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2"/>
        <v>Aderente</v>
      </c>
      <c r="BR349" s="15" t="str">
        <f t="shared" si="33"/>
        <v>*</v>
      </c>
      <c r="BS349" s="15" t="str">
        <f t="shared" si="34"/>
        <v>*</v>
      </c>
      <c r="BT349" s="238" t="str">
        <f t="shared" si="35"/>
        <v/>
      </c>
    </row>
    <row r="350" spans="1:72" hidden="1">
      <c r="A350" s="44" t="str">
        <f t="shared" si="31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2"/>
        <v>Aderente</v>
      </c>
      <c r="BR350" s="15" t="str">
        <f t="shared" si="33"/>
        <v>*</v>
      </c>
      <c r="BS350" s="15" t="str">
        <f t="shared" si="34"/>
        <v>*</v>
      </c>
      <c r="BT350" s="238" t="str">
        <f t="shared" si="35"/>
        <v/>
      </c>
    </row>
    <row r="351" spans="1:72" hidden="1">
      <c r="A351" s="44" t="str">
        <f t="shared" si="31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2"/>
        <v>Aderente</v>
      </c>
      <c r="BR351" s="15" t="str">
        <f t="shared" si="33"/>
        <v>*</v>
      </c>
      <c r="BS351" s="15" t="str">
        <f t="shared" si="34"/>
        <v>*</v>
      </c>
      <c r="BT351" s="238" t="str">
        <f t="shared" si="35"/>
        <v/>
      </c>
    </row>
    <row r="352" spans="1:72" hidden="1">
      <c r="A352" s="44" t="str">
        <f t="shared" si="31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2"/>
        <v>Aderente</v>
      </c>
      <c r="BR352" s="15" t="str">
        <f t="shared" si="33"/>
        <v>*</v>
      </c>
      <c r="BS352" s="15" t="str">
        <f t="shared" si="34"/>
        <v>*</v>
      </c>
      <c r="BT352" s="238" t="str">
        <f t="shared" si="35"/>
        <v/>
      </c>
    </row>
    <row r="353" spans="1:72" hidden="1">
      <c r="A353" s="44" t="str">
        <f t="shared" si="31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2"/>
        <v>Aderente</v>
      </c>
      <c r="BR353" s="15" t="str">
        <f t="shared" si="33"/>
        <v>*</v>
      </c>
      <c r="BS353" s="15" t="str">
        <f t="shared" si="34"/>
        <v>*</v>
      </c>
      <c r="BT353" s="238" t="str">
        <f t="shared" si="35"/>
        <v/>
      </c>
    </row>
    <row r="354" spans="1:72" hidden="1">
      <c r="A354" s="44" t="str">
        <f t="shared" si="31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2"/>
        <v>Aderente</v>
      </c>
      <c r="BR354" s="15" t="str">
        <f t="shared" si="33"/>
        <v>*</v>
      </c>
      <c r="BS354" s="15" t="str">
        <f t="shared" si="34"/>
        <v>*</v>
      </c>
      <c r="BT354" s="238" t="str">
        <f t="shared" si="35"/>
        <v/>
      </c>
    </row>
    <row r="355" spans="1:72" hidden="1">
      <c r="A355" s="44" t="str">
        <f t="shared" si="31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2"/>
        <v>Aderente</v>
      </c>
      <c r="BR355" s="15" t="str">
        <f t="shared" si="33"/>
        <v>*</v>
      </c>
      <c r="BS355" s="15" t="str">
        <f t="shared" si="34"/>
        <v>*</v>
      </c>
      <c r="BT355" s="238" t="str">
        <f t="shared" si="35"/>
        <v/>
      </c>
    </row>
    <row r="356" spans="1:72" hidden="1">
      <c r="A356" s="44" t="str">
        <f t="shared" si="31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2"/>
        <v>Aderente</v>
      </c>
      <c r="BR356" s="15" t="str">
        <f t="shared" si="33"/>
        <v>*</v>
      </c>
      <c r="BS356" s="15" t="str">
        <f t="shared" si="34"/>
        <v>*</v>
      </c>
      <c r="BT356" s="238" t="str">
        <f t="shared" si="35"/>
        <v/>
      </c>
    </row>
    <row r="357" spans="1:72" hidden="1">
      <c r="A357" s="44" t="str">
        <f t="shared" si="31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2"/>
        <v>Aderente</v>
      </c>
      <c r="BR357" s="15" t="str">
        <f t="shared" si="33"/>
        <v>*</v>
      </c>
      <c r="BS357" s="15" t="str">
        <f t="shared" si="34"/>
        <v>*</v>
      </c>
      <c r="BT357" s="238" t="str">
        <f t="shared" si="35"/>
        <v/>
      </c>
    </row>
    <row r="358" spans="1:72" hidden="1">
      <c r="A358" s="44" t="str">
        <f t="shared" si="31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2"/>
        <v>Aderente</v>
      </c>
      <c r="BR358" s="15" t="str">
        <f t="shared" si="33"/>
        <v>*</v>
      </c>
      <c r="BS358" s="15" t="str">
        <f t="shared" si="34"/>
        <v>*</v>
      </c>
      <c r="BT358" s="238" t="str">
        <f t="shared" si="35"/>
        <v/>
      </c>
    </row>
    <row r="359" spans="1:72" hidden="1">
      <c r="A359" s="44" t="str">
        <f t="shared" si="31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2"/>
        <v>Aderente</v>
      </c>
      <c r="BR359" s="15" t="str">
        <f t="shared" si="33"/>
        <v>*</v>
      </c>
      <c r="BS359" s="15" t="str">
        <f t="shared" si="34"/>
        <v>*</v>
      </c>
      <c r="BT359" s="238" t="str">
        <f t="shared" si="35"/>
        <v/>
      </c>
    </row>
    <row r="360" spans="1:72" hidden="1">
      <c r="A360" s="44" t="str">
        <f t="shared" si="31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2"/>
        <v>Aderente</v>
      </c>
      <c r="BR360" s="15" t="str">
        <f t="shared" si="33"/>
        <v>*</v>
      </c>
      <c r="BS360" s="15" t="str">
        <f t="shared" si="34"/>
        <v>*</v>
      </c>
      <c r="BT360" s="238" t="str">
        <f t="shared" si="35"/>
        <v/>
      </c>
    </row>
    <row r="361" spans="1:72" hidden="1">
      <c r="A361" s="44" t="str">
        <f t="shared" si="31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2"/>
        <v>Aderente</v>
      </c>
      <c r="BR361" s="15" t="str">
        <f t="shared" si="33"/>
        <v>*</v>
      </c>
      <c r="BS361" s="15" t="str">
        <f t="shared" si="34"/>
        <v>*</v>
      </c>
      <c r="BT361" s="238" t="str">
        <f t="shared" si="35"/>
        <v/>
      </c>
    </row>
    <row r="362" spans="1:72" hidden="1">
      <c r="A362" s="44" t="str">
        <f t="shared" si="31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2"/>
        <v>Aderente</v>
      </c>
      <c r="BR362" s="15" t="str">
        <f t="shared" si="33"/>
        <v>*</v>
      </c>
      <c r="BS362" s="15" t="str">
        <f t="shared" si="34"/>
        <v>*</v>
      </c>
      <c r="BT362" s="238" t="str">
        <f t="shared" si="35"/>
        <v/>
      </c>
    </row>
    <row r="363" spans="1:72" hidden="1">
      <c r="A363" s="44" t="str">
        <f t="shared" ref="A363:A426" si="36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7">IF(AND(BR363&lt;1,BS363&lt;1),"Produção e Intervalo",IF(BR363&lt;1,"Intervalo",IF(BS363&lt;1,"Produção","Aderente")))</f>
        <v>Aderente</v>
      </c>
      <c r="BR363" s="15" t="str">
        <f t="shared" ref="BR363:BR426" si="38">IF(OR(B363="",F363=""),"*",AY363/P363)</f>
        <v>*</v>
      </c>
      <c r="BS363" s="15" t="str">
        <f t="shared" ref="BS363:BS426" si="39">IF(OR(B363="",F363=""),"*",BA363/Q363)</f>
        <v>*</v>
      </c>
      <c r="BT363" s="238" t="str">
        <f t="shared" ref="BT363:BT426" si="40">IF(BN363="","",SUBSTITUTE(BM363," ","")&amp;SUBSTITUTE(BN363," ",""))</f>
        <v/>
      </c>
    </row>
    <row r="364" spans="1:72" hidden="1">
      <c r="A364" s="44" t="str">
        <f t="shared" si="36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7"/>
        <v>Aderente</v>
      </c>
      <c r="BR364" s="15" t="str">
        <f t="shared" si="38"/>
        <v>*</v>
      </c>
      <c r="BS364" s="15" t="str">
        <f t="shared" si="39"/>
        <v>*</v>
      </c>
      <c r="BT364" s="238" t="str">
        <f t="shared" si="40"/>
        <v/>
      </c>
    </row>
    <row r="365" spans="1:72" hidden="1">
      <c r="A365" s="44" t="str">
        <f t="shared" si="36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7"/>
        <v>Aderente</v>
      </c>
      <c r="BR365" s="15" t="str">
        <f t="shared" si="38"/>
        <v>*</v>
      </c>
      <c r="BS365" s="15" t="str">
        <f t="shared" si="39"/>
        <v>*</v>
      </c>
      <c r="BT365" s="238" t="str">
        <f t="shared" si="40"/>
        <v/>
      </c>
    </row>
    <row r="366" spans="1:72" hidden="1">
      <c r="A366" s="44" t="str">
        <f t="shared" si="36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7"/>
        <v>Aderente</v>
      </c>
      <c r="BR366" s="15" t="str">
        <f t="shared" si="38"/>
        <v>*</v>
      </c>
      <c r="BS366" s="15" t="str">
        <f t="shared" si="39"/>
        <v>*</v>
      </c>
      <c r="BT366" s="238" t="str">
        <f t="shared" si="40"/>
        <v/>
      </c>
    </row>
    <row r="367" spans="1:72" hidden="1">
      <c r="A367" s="44" t="str">
        <f t="shared" si="36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7"/>
        <v>Aderente</v>
      </c>
      <c r="BR367" s="15" t="str">
        <f t="shared" si="38"/>
        <v>*</v>
      </c>
      <c r="BS367" s="15" t="str">
        <f t="shared" si="39"/>
        <v>*</v>
      </c>
      <c r="BT367" s="238" t="str">
        <f t="shared" si="40"/>
        <v/>
      </c>
    </row>
    <row r="368" spans="1:72" hidden="1">
      <c r="A368" s="44" t="str">
        <f t="shared" si="36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7"/>
        <v>Aderente</v>
      </c>
      <c r="BR368" s="15" t="str">
        <f t="shared" si="38"/>
        <v>*</v>
      </c>
      <c r="BS368" s="15" t="str">
        <f t="shared" si="39"/>
        <v>*</v>
      </c>
      <c r="BT368" s="238" t="str">
        <f t="shared" si="40"/>
        <v/>
      </c>
    </row>
    <row r="369" spans="1:72" hidden="1">
      <c r="A369" s="44" t="str">
        <f t="shared" si="36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7"/>
        <v>Aderente</v>
      </c>
      <c r="BR369" s="15" t="str">
        <f t="shared" si="38"/>
        <v>*</v>
      </c>
      <c r="BS369" s="15" t="str">
        <f t="shared" si="39"/>
        <v>*</v>
      </c>
      <c r="BT369" s="238" t="str">
        <f t="shared" si="40"/>
        <v/>
      </c>
    </row>
    <row r="370" spans="1:72" hidden="1">
      <c r="A370" s="44" t="str">
        <f t="shared" si="36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7"/>
        <v>Aderente</v>
      </c>
      <c r="BR370" s="15" t="str">
        <f t="shared" si="38"/>
        <v>*</v>
      </c>
      <c r="BS370" s="15" t="str">
        <f t="shared" si="39"/>
        <v>*</v>
      </c>
      <c r="BT370" s="238" t="str">
        <f t="shared" si="40"/>
        <v/>
      </c>
    </row>
    <row r="371" spans="1:72" hidden="1">
      <c r="A371" s="44" t="str">
        <f t="shared" si="36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7"/>
        <v>Aderente</v>
      </c>
      <c r="BR371" s="15" t="str">
        <f t="shared" si="38"/>
        <v>*</v>
      </c>
      <c r="BS371" s="15" t="str">
        <f t="shared" si="39"/>
        <v>*</v>
      </c>
      <c r="BT371" s="238" t="str">
        <f t="shared" si="40"/>
        <v/>
      </c>
    </row>
    <row r="372" spans="1:72" hidden="1">
      <c r="A372" s="44" t="str">
        <f t="shared" si="36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7"/>
        <v>Aderente</v>
      </c>
      <c r="BR372" s="15" t="str">
        <f t="shared" si="38"/>
        <v>*</v>
      </c>
      <c r="BS372" s="15" t="str">
        <f t="shared" si="39"/>
        <v>*</v>
      </c>
      <c r="BT372" s="238" t="str">
        <f t="shared" si="40"/>
        <v/>
      </c>
    </row>
    <row r="373" spans="1:72" hidden="1">
      <c r="A373" s="44" t="str">
        <f t="shared" si="36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7"/>
        <v>Aderente</v>
      </c>
      <c r="BR373" s="15" t="str">
        <f t="shared" si="38"/>
        <v>*</v>
      </c>
      <c r="BS373" s="15" t="str">
        <f t="shared" si="39"/>
        <v>*</v>
      </c>
      <c r="BT373" s="238" t="str">
        <f t="shared" si="40"/>
        <v/>
      </c>
    </row>
    <row r="374" spans="1:72" hidden="1">
      <c r="A374" s="44" t="str">
        <f t="shared" si="36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7"/>
        <v>Aderente</v>
      </c>
      <c r="BR374" s="15" t="str">
        <f t="shared" si="38"/>
        <v>*</v>
      </c>
      <c r="BS374" s="15" t="str">
        <f t="shared" si="39"/>
        <v>*</v>
      </c>
      <c r="BT374" s="238" t="str">
        <f t="shared" si="40"/>
        <v/>
      </c>
    </row>
    <row r="375" spans="1:72" hidden="1">
      <c r="A375" s="44" t="str">
        <f t="shared" si="36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7"/>
        <v>Aderente</v>
      </c>
      <c r="BR375" s="15" t="str">
        <f t="shared" si="38"/>
        <v>*</v>
      </c>
      <c r="BS375" s="15" t="str">
        <f t="shared" si="39"/>
        <v>*</v>
      </c>
      <c r="BT375" s="238" t="str">
        <f t="shared" si="40"/>
        <v/>
      </c>
    </row>
    <row r="376" spans="1:72" hidden="1">
      <c r="A376" s="44" t="str">
        <f t="shared" si="36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7"/>
        <v>Aderente</v>
      </c>
      <c r="BR376" s="15" t="str">
        <f t="shared" si="38"/>
        <v>*</v>
      </c>
      <c r="BS376" s="15" t="str">
        <f t="shared" si="39"/>
        <v>*</v>
      </c>
      <c r="BT376" s="238" t="str">
        <f t="shared" si="40"/>
        <v/>
      </c>
    </row>
    <row r="377" spans="1:72" hidden="1">
      <c r="A377" s="44" t="str">
        <f t="shared" si="36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7"/>
        <v>Aderente</v>
      </c>
      <c r="BR377" s="15" t="str">
        <f t="shared" si="38"/>
        <v>*</v>
      </c>
      <c r="BS377" s="15" t="str">
        <f t="shared" si="39"/>
        <v>*</v>
      </c>
      <c r="BT377" s="238" t="str">
        <f t="shared" si="40"/>
        <v/>
      </c>
    </row>
    <row r="378" spans="1:72" hidden="1">
      <c r="A378" s="44" t="str">
        <f t="shared" si="36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7"/>
        <v>Aderente</v>
      </c>
      <c r="BR378" s="15" t="str">
        <f t="shared" si="38"/>
        <v>*</v>
      </c>
      <c r="BS378" s="15" t="str">
        <f t="shared" si="39"/>
        <v>*</v>
      </c>
      <c r="BT378" s="238" t="str">
        <f t="shared" si="40"/>
        <v/>
      </c>
    </row>
    <row r="379" spans="1:72" hidden="1">
      <c r="A379" s="44" t="str">
        <f t="shared" si="36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7"/>
        <v>Aderente</v>
      </c>
      <c r="BR379" s="15" t="str">
        <f t="shared" si="38"/>
        <v>*</v>
      </c>
      <c r="BS379" s="15" t="str">
        <f t="shared" si="39"/>
        <v>*</v>
      </c>
      <c r="BT379" s="238" t="str">
        <f t="shared" si="40"/>
        <v/>
      </c>
    </row>
    <row r="380" spans="1:72" hidden="1">
      <c r="A380" s="44" t="str">
        <f t="shared" si="36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7"/>
        <v>Aderente</v>
      </c>
      <c r="BR380" s="15" t="str">
        <f t="shared" si="38"/>
        <v>*</v>
      </c>
      <c r="BS380" s="15" t="str">
        <f t="shared" si="39"/>
        <v>*</v>
      </c>
      <c r="BT380" s="238" t="str">
        <f t="shared" si="40"/>
        <v/>
      </c>
    </row>
    <row r="381" spans="1:72" hidden="1">
      <c r="A381" s="44" t="str">
        <f t="shared" si="36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7"/>
        <v>Aderente</v>
      </c>
      <c r="BR381" s="15" t="str">
        <f t="shared" si="38"/>
        <v>*</v>
      </c>
      <c r="BS381" s="15" t="str">
        <f t="shared" si="39"/>
        <v>*</v>
      </c>
      <c r="BT381" s="238" t="str">
        <f t="shared" si="40"/>
        <v/>
      </c>
    </row>
    <row r="382" spans="1:72" hidden="1">
      <c r="A382" s="44" t="str">
        <f t="shared" si="36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7"/>
        <v>Aderente</v>
      </c>
      <c r="BR382" s="15" t="str">
        <f t="shared" si="38"/>
        <v>*</v>
      </c>
      <c r="BS382" s="15" t="str">
        <f t="shared" si="39"/>
        <v>*</v>
      </c>
      <c r="BT382" s="238" t="str">
        <f t="shared" si="40"/>
        <v/>
      </c>
    </row>
    <row r="383" spans="1:72" hidden="1">
      <c r="A383" s="44" t="str">
        <f t="shared" si="36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7"/>
        <v>Aderente</v>
      </c>
      <c r="BR383" s="15" t="str">
        <f t="shared" si="38"/>
        <v>*</v>
      </c>
      <c r="BS383" s="15" t="str">
        <f t="shared" si="39"/>
        <v>*</v>
      </c>
      <c r="BT383" s="238" t="str">
        <f t="shared" si="40"/>
        <v/>
      </c>
    </row>
    <row r="384" spans="1:72" hidden="1">
      <c r="A384" s="44" t="str">
        <f t="shared" si="36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7"/>
        <v>Aderente</v>
      </c>
      <c r="BR384" s="15" t="str">
        <f t="shared" si="38"/>
        <v>*</v>
      </c>
      <c r="BS384" s="15" t="str">
        <f t="shared" si="39"/>
        <v>*</v>
      </c>
      <c r="BT384" s="238" t="str">
        <f t="shared" si="40"/>
        <v/>
      </c>
    </row>
    <row r="385" spans="1:72" hidden="1">
      <c r="A385" s="44" t="str">
        <f t="shared" si="36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7"/>
        <v>Aderente</v>
      </c>
      <c r="BR385" s="15" t="str">
        <f t="shared" si="38"/>
        <v>*</v>
      </c>
      <c r="BS385" s="15" t="str">
        <f t="shared" si="39"/>
        <v>*</v>
      </c>
      <c r="BT385" s="238" t="str">
        <f t="shared" si="40"/>
        <v/>
      </c>
    </row>
    <row r="386" spans="1:72" hidden="1">
      <c r="A386" s="44" t="str">
        <f t="shared" si="36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7"/>
        <v>Aderente</v>
      </c>
      <c r="BR386" s="15" t="str">
        <f t="shared" si="38"/>
        <v>*</v>
      </c>
      <c r="BS386" s="15" t="str">
        <f t="shared" si="39"/>
        <v>*</v>
      </c>
      <c r="BT386" s="238" t="str">
        <f t="shared" si="40"/>
        <v/>
      </c>
    </row>
    <row r="387" spans="1:72" hidden="1">
      <c r="A387" s="44" t="str">
        <f t="shared" si="36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7"/>
        <v>Aderente</v>
      </c>
      <c r="BR387" s="15" t="str">
        <f t="shared" si="38"/>
        <v>*</v>
      </c>
      <c r="BS387" s="15" t="str">
        <f t="shared" si="39"/>
        <v>*</v>
      </c>
      <c r="BT387" s="238" t="str">
        <f t="shared" si="40"/>
        <v/>
      </c>
    </row>
    <row r="388" spans="1:72" hidden="1">
      <c r="A388" s="44" t="str">
        <f t="shared" si="36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7"/>
        <v>Aderente</v>
      </c>
      <c r="BR388" s="15" t="str">
        <f t="shared" si="38"/>
        <v>*</v>
      </c>
      <c r="BS388" s="15" t="str">
        <f t="shared" si="39"/>
        <v>*</v>
      </c>
      <c r="BT388" s="238" t="str">
        <f t="shared" si="40"/>
        <v/>
      </c>
    </row>
    <row r="389" spans="1:72" hidden="1">
      <c r="A389" s="44" t="str">
        <f t="shared" si="36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7"/>
        <v>Aderente</v>
      </c>
      <c r="BR389" s="15" t="str">
        <f t="shared" si="38"/>
        <v>*</v>
      </c>
      <c r="BS389" s="15" t="str">
        <f t="shared" si="39"/>
        <v>*</v>
      </c>
      <c r="BT389" s="238" t="str">
        <f t="shared" si="40"/>
        <v/>
      </c>
    </row>
    <row r="390" spans="1:72" hidden="1">
      <c r="A390" s="44" t="str">
        <f t="shared" si="36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7"/>
        <v>Aderente</v>
      </c>
      <c r="BR390" s="15" t="str">
        <f t="shared" si="38"/>
        <v>*</v>
      </c>
      <c r="BS390" s="15" t="str">
        <f t="shared" si="39"/>
        <v>*</v>
      </c>
      <c r="BT390" s="238" t="str">
        <f t="shared" si="40"/>
        <v/>
      </c>
    </row>
    <row r="391" spans="1:72" hidden="1">
      <c r="A391" s="44" t="str">
        <f t="shared" si="36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7"/>
        <v>Aderente</v>
      </c>
      <c r="BR391" s="15" t="str">
        <f t="shared" si="38"/>
        <v>*</v>
      </c>
      <c r="BS391" s="15" t="str">
        <f t="shared" si="39"/>
        <v>*</v>
      </c>
      <c r="BT391" s="238" t="str">
        <f t="shared" si="40"/>
        <v/>
      </c>
    </row>
    <row r="392" spans="1:72" hidden="1">
      <c r="A392" s="44" t="str">
        <f t="shared" si="36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7"/>
        <v>Aderente</v>
      </c>
      <c r="BR392" s="15" t="str">
        <f t="shared" si="38"/>
        <v>*</v>
      </c>
      <c r="BS392" s="15" t="str">
        <f t="shared" si="39"/>
        <v>*</v>
      </c>
      <c r="BT392" s="238" t="str">
        <f t="shared" si="40"/>
        <v/>
      </c>
    </row>
    <row r="393" spans="1:72" hidden="1">
      <c r="A393" s="44" t="str">
        <f t="shared" si="36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7"/>
        <v>Aderente</v>
      </c>
      <c r="BR393" s="15" t="str">
        <f t="shared" si="38"/>
        <v>*</v>
      </c>
      <c r="BS393" s="15" t="str">
        <f t="shared" si="39"/>
        <v>*</v>
      </c>
      <c r="BT393" s="238" t="str">
        <f t="shared" si="40"/>
        <v/>
      </c>
    </row>
    <row r="394" spans="1:72" hidden="1">
      <c r="A394" s="44" t="str">
        <f t="shared" si="36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7"/>
        <v>Aderente</v>
      </c>
      <c r="BR394" s="15" t="str">
        <f t="shared" si="38"/>
        <v>*</v>
      </c>
      <c r="BS394" s="15" t="str">
        <f t="shared" si="39"/>
        <v>*</v>
      </c>
      <c r="BT394" s="238" t="str">
        <f t="shared" si="40"/>
        <v/>
      </c>
    </row>
    <row r="395" spans="1:72" hidden="1">
      <c r="A395" s="44" t="str">
        <f t="shared" si="36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7"/>
        <v>Aderente</v>
      </c>
      <c r="BR395" s="15" t="str">
        <f t="shared" si="38"/>
        <v>*</v>
      </c>
      <c r="BS395" s="15" t="str">
        <f t="shared" si="39"/>
        <v>*</v>
      </c>
      <c r="BT395" s="238" t="str">
        <f t="shared" si="40"/>
        <v/>
      </c>
    </row>
    <row r="396" spans="1:72" hidden="1">
      <c r="A396" s="44" t="str">
        <f t="shared" si="36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7"/>
        <v>Aderente</v>
      </c>
      <c r="BR396" s="15" t="str">
        <f t="shared" si="38"/>
        <v>*</v>
      </c>
      <c r="BS396" s="15" t="str">
        <f t="shared" si="39"/>
        <v>*</v>
      </c>
      <c r="BT396" s="238" t="str">
        <f t="shared" si="40"/>
        <v/>
      </c>
    </row>
    <row r="397" spans="1:72" hidden="1">
      <c r="A397" s="44" t="str">
        <f t="shared" si="36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7"/>
        <v>Aderente</v>
      </c>
      <c r="BR397" s="15" t="str">
        <f t="shared" si="38"/>
        <v>*</v>
      </c>
      <c r="BS397" s="15" t="str">
        <f t="shared" si="39"/>
        <v>*</v>
      </c>
      <c r="BT397" s="238" t="str">
        <f t="shared" si="40"/>
        <v/>
      </c>
    </row>
    <row r="398" spans="1:72" hidden="1">
      <c r="A398" s="44" t="str">
        <f t="shared" si="36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7"/>
        <v>Aderente</v>
      </c>
      <c r="BR398" s="15" t="str">
        <f t="shared" si="38"/>
        <v>*</v>
      </c>
      <c r="BS398" s="15" t="str">
        <f t="shared" si="39"/>
        <v>*</v>
      </c>
      <c r="BT398" s="238" t="str">
        <f t="shared" si="40"/>
        <v/>
      </c>
    </row>
    <row r="399" spans="1:72" hidden="1">
      <c r="A399" s="44" t="str">
        <f t="shared" si="36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7"/>
        <v>Aderente</v>
      </c>
      <c r="BR399" s="15" t="str">
        <f t="shared" si="38"/>
        <v>*</v>
      </c>
      <c r="BS399" s="15" t="str">
        <f t="shared" si="39"/>
        <v>*</v>
      </c>
      <c r="BT399" s="238" t="str">
        <f t="shared" si="40"/>
        <v/>
      </c>
    </row>
    <row r="400" spans="1:72" hidden="1">
      <c r="A400" s="44" t="str">
        <f t="shared" si="36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7"/>
        <v>Aderente</v>
      </c>
      <c r="BR400" s="15" t="str">
        <f t="shared" si="38"/>
        <v>*</v>
      </c>
      <c r="BS400" s="15" t="str">
        <f t="shared" si="39"/>
        <v>*</v>
      </c>
      <c r="BT400" s="238" t="str">
        <f t="shared" si="40"/>
        <v/>
      </c>
    </row>
    <row r="401" spans="1:72" hidden="1">
      <c r="A401" s="44" t="str">
        <f t="shared" si="36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7"/>
        <v>Aderente</v>
      </c>
      <c r="BR401" s="15" t="str">
        <f t="shared" si="38"/>
        <v>*</v>
      </c>
      <c r="BS401" s="15" t="str">
        <f t="shared" si="39"/>
        <v>*</v>
      </c>
      <c r="BT401" s="238" t="str">
        <f t="shared" si="40"/>
        <v/>
      </c>
    </row>
    <row r="402" spans="1:72" hidden="1">
      <c r="A402" s="44" t="str">
        <f t="shared" si="36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7"/>
        <v>Aderente</v>
      </c>
      <c r="BR402" s="15" t="str">
        <f t="shared" si="38"/>
        <v>*</v>
      </c>
      <c r="BS402" s="15" t="str">
        <f t="shared" si="39"/>
        <v>*</v>
      </c>
      <c r="BT402" s="238" t="str">
        <f t="shared" si="40"/>
        <v/>
      </c>
    </row>
    <row r="403" spans="1:72" hidden="1">
      <c r="A403" s="44" t="str">
        <f t="shared" si="36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7"/>
        <v>Aderente</v>
      </c>
      <c r="BR403" s="15" t="str">
        <f t="shared" si="38"/>
        <v>*</v>
      </c>
      <c r="BS403" s="15" t="str">
        <f t="shared" si="39"/>
        <v>*</v>
      </c>
      <c r="BT403" s="238" t="str">
        <f t="shared" si="40"/>
        <v/>
      </c>
    </row>
    <row r="404" spans="1:72" hidden="1">
      <c r="A404" s="44" t="str">
        <f t="shared" si="36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7"/>
        <v>Aderente</v>
      </c>
      <c r="BR404" s="15" t="str">
        <f t="shared" si="38"/>
        <v>*</v>
      </c>
      <c r="BS404" s="15" t="str">
        <f t="shared" si="39"/>
        <v>*</v>
      </c>
      <c r="BT404" s="238" t="str">
        <f t="shared" si="40"/>
        <v/>
      </c>
    </row>
    <row r="405" spans="1:72" hidden="1">
      <c r="A405" s="44" t="str">
        <f t="shared" si="36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7"/>
        <v>Aderente</v>
      </c>
      <c r="BR405" s="15" t="str">
        <f t="shared" si="38"/>
        <v>*</v>
      </c>
      <c r="BS405" s="15" t="str">
        <f t="shared" si="39"/>
        <v>*</v>
      </c>
      <c r="BT405" s="238" t="str">
        <f t="shared" si="40"/>
        <v/>
      </c>
    </row>
    <row r="406" spans="1:72" hidden="1">
      <c r="A406" s="44" t="str">
        <f t="shared" si="36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7"/>
        <v>Aderente</v>
      </c>
      <c r="BR406" s="15" t="str">
        <f t="shared" si="38"/>
        <v>*</v>
      </c>
      <c r="BS406" s="15" t="str">
        <f t="shared" si="39"/>
        <v>*</v>
      </c>
      <c r="BT406" s="238" t="str">
        <f t="shared" si="40"/>
        <v/>
      </c>
    </row>
    <row r="407" spans="1:72" hidden="1">
      <c r="A407" s="44" t="str">
        <f t="shared" si="36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7"/>
        <v>Aderente</v>
      </c>
      <c r="BR407" s="15" t="str">
        <f t="shared" si="38"/>
        <v>*</v>
      </c>
      <c r="BS407" s="15" t="str">
        <f t="shared" si="39"/>
        <v>*</v>
      </c>
      <c r="BT407" s="238" t="str">
        <f t="shared" si="40"/>
        <v/>
      </c>
    </row>
    <row r="408" spans="1:72" hidden="1">
      <c r="A408" s="44" t="str">
        <f t="shared" si="36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7"/>
        <v>Aderente</v>
      </c>
      <c r="BR408" s="15" t="str">
        <f t="shared" si="38"/>
        <v>*</v>
      </c>
      <c r="BS408" s="15" t="str">
        <f t="shared" si="39"/>
        <v>*</v>
      </c>
      <c r="BT408" s="238" t="str">
        <f t="shared" si="40"/>
        <v/>
      </c>
    </row>
    <row r="409" spans="1:72" hidden="1">
      <c r="A409" s="44" t="str">
        <f t="shared" si="36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7"/>
        <v>Aderente</v>
      </c>
      <c r="BR409" s="15" t="str">
        <f t="shared" si="38"/>
        <v>*</v>
      </c>
      <c r="BS409" s="15" t="str">
        <f t="shared" si="39"/>
        <v>*</v>
      </c>
      <c r="BT409" s="238" t="str">
        <f t="shared" si="40"/>
        <v/>
      </c>
    </row>
    <row r="410" spans="1:72" hidden="1">
      <c r="A410" s="44" t="str">
        <f t="shared" si="36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7"/>
        <v>Aderente</v>
      </c>
      <c r="BR410" s="15" t="str">
        <f t="shared" si="38"/>
        <v>*</v>
      </c>
      <c r="BS410" s="15" t="str">
        <f t="shared" si="39"/>
        <v>*</v>
      </c>
      <c r="BT410" s="238" t="str">
        <f t="shared" si="40"/>
        <v/>
      </c>
    </row>
    <row r="411" spans="1:72" hidden="1">
      <c r="A411" s="44" t="str">
        <f t="shared" si="36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7"/>
        <v>Aderente</v>
      </c>
      <c r="BR411" s="15" t="str">
        <f t="shared" si="38"/>
        <v>*</v>
      </c>
      <c r="BS411" s="15" t="str">
        <f t="shared" si="39"/>
        <v>*</v>
      </c>
      <c r="BT411" s="238" t="str">
        <f t="shared" si="40"/>
        <v/>
      </c>
    </row>
    <row r="412" spans="1:72" hidden="1">
      <c r="A412" s="44" t="str">
        <f t="shared" si="36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7"/>
        <v>Aderente</v>
      </c>
      <c r="BR412" s="15" t="str">
        <f t="shared" si="38"/>
        <v>*</v>
      </c>
      <c r="BS412" s="15" t="str">
        <f t="shared" si="39"/>
        <v>*</v>
      </c>
      <c r="BT412" s="238" t="str">
        <f t="shared" si="40"/>
        <v/>
      </c>
    </row>
    <row r="413" spans="1:72" hidden="1">
      <c r="A413" s="44" t="str">
        <f t="shared" si="36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7"/>
        <v>Aderente</v>
      </c>
      <c r="BR413" s="15" t="str">
        <f t="shared" si="38"/>
        <v>*</v>
      </c>
      <c r="BS413" s="15" t="str">
        <f t="shared" si="39"/>
        <v>*</v>
      </c>
      <c r="BT413" s="238" t="str">
        <f t="shared" si="40"/>
        <v/>
      </c>
    </row>
    <row r="414" spans="1:72" hidden="1">
      <c r="A414" s="44" t="str">
        <f t="shared" si="36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7"/>
        <v>Aderente</v>
      </c>
      <c r="BR414" s="15" t="str">
        <f t="shared" si="38"/>
        <v>*</v>
      </c>
      <c r="BS414" s="15" t="str">
        <f t="shared" si="39"/>
        <v>*</v>
      </c>
      <c r="BT414" s="238" t="str">
        <f t="shared" si="40"/>
        <v/>
      </c>
    </row>
    <row r="415" spans="1:72" hidden="1">
      <c r="A415" s="44" t="str">
        <f t="shared" si="36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7"/>
        <v>Aderente</v>
      </c>
      <c r="BR415" s="15" t="str">
        <f t="shared" si="38"/>
        <v>*</v>
      </c>
      <c r="BS415" s="15" t="str">
        <f t="shared" si="39"/>
        <v>*</v>
      </c>
      <c r="BT415" s="238" t="str">
        <f t="shared" si="40"/>
        <v/>
      </c>
    </row>
    <row r="416" spans="1:72" hidden="1">
      <c r="A416" s="44" t="str">
        <f t="shared" si="36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7"/>
        <v>Aderente</v>
      </c>
      <c r="BR416" s="15" t="str">
        <f t="shared" si="38"/>
        <v>*</v>
      </c>
      <c r="BS416" s="15" t="str">
        <f t="shared" si="39"/>
        <v>*</v>
      </c>
      <c r="BT416" s="238" t="str">
        <f t="shared" si="40"/>
        <v/>
      </c>
    </row>
    <row r="417" spans="1:72" hidden="1">
      <c r="A417" s="44" t="str">
        <f t="shared" si="36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7"/>
        <v>Aderente</v>
      </c>
      <c r="BR417" s="15" t="str">
        <f t="shared" si="38"/>
        <v>*</v>
      </c>
      <c r="BS417" s="15" t="str">
        <f t="shared" si="39"/>
        <v>*</v>
      </c>
      <c r="BT417" s="238" t="str">
        <f t="shared" si="40"/>
        <v/>
      </c>
    </row>
    <row r="418" spans="1:72" hidden="1">
      <c r="A418" s="44" t="str">
        <f t="shared" si="36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7"/>
        <v>Aderente</v>
      </c>
      <c r="BR418" s="15" t="str">
        <f t="shared" si="38"/>
        <v>*</v>
      </c>
      <c r="BS418" s="15" t="str">
        <f t="shared" si="39"/>
        <v>*</v>
      </c>
      <c r="BT418" s="238" t="str">
        <f t="shared" si="40"/>
        <v/>
      </c>
    </row>
    <row r="419" spans="1:72" hidden="1">
      <c r="A419" s="44" t="str">
        <f t="shared" si="36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7"/>
        <v>Aderente</v>
      </c>
      <c r="BR419" s="15" t="str">
        <f t="shared" si="38"/>
        <v>*</v>
      </c>
      <c r="BS419" s="15" t="str">
        <f t="shared" si="39"/>
        <v>*</v>
      </c>
      <c r="BT419" s="238" t="str">
        <f t="shared" si="40"/>
        <v/>
      </c>
    </row>
    <row r="420" spans="1:72" hidden="1">
      <c r="A420" s="44" t="str">
        <f t="shared" si="36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7"/>
        <v>Aderente</v>
      </c>
      <c r="BR420" s="15" t="str">
        <f t="shared" si="38"/>
        <v>*</v>
      </c>
      <c r="BS420" s="15" t="str">
        <f t="shared" si="39"/>
        <v>*</v>
      </c>
      <c r="BT420" s="238" t="str">
        <f t="shared" si="40"/>
        <v/>
      </c>
    </row>
    <row r="421" spans="1:72" hidden="1">
      <c r="A421" s="44" t="str">
        <f t="shared" si="36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7"/>
        <v>Aderente</v>
      </c>
      <c r="BR421" s="15" t="str">
        <f t="shared" si="38"/>
        <v>*</v>
      </c>
      <c r="BS421" s="15" t="str">
        <f t="shared" si="39"/>
        <v>*</v>
      </c>
      <c r="BT421" s="238" t="str">
        <f t="shared" si="40"/>
        <v/>
      </c>
    </row>
    <row r="422" spans="1:72" hidden="1">
      <c r="A422" s="44" t="str">
        <f t="shared" si="36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7"/>
        <v>Aderente</v>
      </c>
      <c r="BR422" s="15" t="str">
        <f t="shared" si="38"/>
        <v>*</v>
      </c>
      <c r="BS422" s="15" t="str">
        <f t="shared" si="39"/>
        <v>*</v>
      </c>
      <c r="BT422" s="238" t="str">
        <f t="shared" si="40"/>
        <v/>
      </c>
    </row>
    <row r="423" spans="1:72" hidden="1">
      <c r="A423" s="44" t="str">
        <f t="shared" si="36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7"/>
        <v>Aderente</v>
      </c>
      <c r="BR423" s="15" t="str">
        <f t="shared" si="38"/>
        <v>*</v>
      </c>
      <c r="BS423" s="15" t="str">
        <f t="shared" si="39"/>
        <v>*</v>
      </c>
      <c r="BT423" s="238" t="str">
        <f t="shared" si="40"/>
        <v/>
      </c>
    </row>
    <row r="424" spans="1:72" hidden="1">
      <c r="A424" s="44" t="str">
        <f t="shared" si="36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7"/>
        <v>Aderente</v>
      </c>
      <c r="BR424" s="15" t="str">
        <f t="shared" si="38"/>
        <v>*</v>
      </c>
      <c r="BS424" s="15" t="str">
        <f t="shared" si="39"/>
        <v>*</v>
      </c>
      <c r="BT424" s="238" t="str">
        <f t="shared" si="40"/>
        <v/>
      </c>
    </row>
    <row r="425" spans="1:72" hidden="1">
      <c r="A425" s="44" t="str">
        <f t="shared" si="36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7"/>
        <v>Aderente</v>
      </c>
      <c r="BR425" s="15" t="str">
        <f t="shared" si="38"/>
        <v>*</v>
      </c>
      <c r="BS425" s="15" t="str">
        <f t="shared" si="39"/>
        <v>*</v>
      </c>
      <c r="BT425" s="238" t="str">
        <f t="shared" si="40"/>
        <v/>
      </c>
    </row>
    <row r="426" spans="1:72" hidden="1">
      <c r="A426" s="44" t="str">
        <f t="shared" si="36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7"/>
        <v>Aderente</v>
      </c>
      <c r="BR426" s="15" t="str">
        <f t="shared" si="38"/>
        <v>*</v>
      </c>
      <c r="BS426" s="15" t="str">
        <f t="shared" si="39"/>
        <v>*</v>
      </c>
      <c r="BT426" s="238" t="str">
        <f t="shared" si="40"/>
        <v/>
      </c>
    </row>
    <row r="427" spans="1:72" hidden="1">
      <c r="A427" s="44" t="str">
        <f t="shared" ref="A427:A490" si="41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2">IF(AND(BR427&lt;1,BS427&lt;1),"Produção e Intervalo",IF(BR427&lt;1,"Intervalo",IF(BS427&lt;1,"Produção","Aderente")))</f>
        <v>Aderente</v>
      </c>
      <c r="BR427" s="15" t="str">
        <f t="shared" ref="BR427:BR490" si="43">IF(OR(B427="",F427=""),"*",AY427/P427)</f>
        <v>*</v>
      </c>
      <c r="BS427" s="15" t="str">
        <f t="shared" ref="BS427:BS490" si="44">IF(OR(B427="",F427=""),"*",BA427/Q427)</f>
        <v>*</v>
      </c>
      <c r="BT427" s="238" t="str">
        <f t="shared" ref="BT427:BT490" si="45">IF(BN427="","",SUBSTITUTE(BM427," ","")&amp;SUBSTITUTE(BN427," ",""))</f>
        <v/>
      </c>
    </row>
    <row r="428" spans="1:72" hidden="1">
      <c r="A428" s="44" t="str">
        <f t="shared" si="41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2"/>
        <v>Aderente</v>
      </c>
      <c r="BR428" s="15" t="str">
        <f t="shared" si="43"/>
        <v>*</v>
      </c>
      <c r="BS428" s="15" t="str">
        <f t="shared" si="44"/>
        <v>*</v>
      </c>
      <c r="BT428" s="238" t="str">
        <f t="shared" si="45"/>
        <v/>
      </c>
    </row>
    <row r="429" spans="1:72" hidden="1">
      <c r="A429" s="44" t="str">
        <f t="shared" si="41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2"/>
        <v>Aderente</v>
      </c>
      <c r="BR429" s="15" t="str">
        <f t="shared" si="43"/>
        <v>*</v>
      </c>
      <c r="BS429" s="15" t="str">
        <f t="shared" si="44"/>
        <v>*</v>
      </c>
      <c r="BT429" s="238" t="str">
        <f t="shared" si="45"/>
        <v/>
      </c>
    </row>
    <row r="430" spans="1:72" hidden="1">
      <c r="A430" s="44" t="str">
        <f t="shared" si="41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2"/>
        <v>Aderente</v>
      </c>
      <c r="BR430" s="15" t="str">
        <f t="shared" si="43"/>
        <v>*</v>
      </c>
      <c r="BS430" s="15" t="str">
        <f t="shared" si="44"/>
        <v>*</v>
      </c>
      <c r="BT430" s="238" t="str">
        <f t="shared" si="45"/>
        <v/>
      </c>
    </row>
    <row r="431" spans="1:72" hidden="1">
      <c r="A431" s="44" t="str">
        <f t="shared" si="41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2"/>
        <v>Aderente</v>
      </c>
      <c r="BR431" s="15" t="str">
        <f t="shared" si="43"/>
        <v>*</v>
      </c>
      <c r="BS431" s="15" t="str">
        <f t="shared" si="44"/>
        <v>*</v>
      </c>
      <c r="BT431" s="238" t="str">
        <f t="shared" si="45"/>
        <v/>
      </c>
    </row>
    <row r="432" spans="1:72" hidden="1">
      <c r="A432" s="44" t="str">
        <f t="shared" si="41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2"/>
        <v>Aderente</v>
      </c>
      <c r="BR432" s="15" t="str">
        <f t="shared" si="43"/>
        <v>*</v>
      </c>
      <c r="BS432" s="15" t="str">
        <f t="shared" si="44"/>
        <v>*</v>
      </c>
      <c r="BT432" s="238" t="str">
        <f t="shared" si="45"/>
        <v/>
      </c>
    </row>
    <row r="433" spans="1:72" hidden="1">
      <c r="A433" s="44" t="str">
        <f t="shared" si="41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2"/>
        <v>Aderente</v>
      </c>
      <c r="BR433" s="15" t="str">
        <f t="shared" si="43"/>
        <v>*</v>
      </c>
      <c r="BS433" s="15" t="str">
        <f t="shared" si="44"/>
        <v>*</v>
      </c>
      <c r="BT433" s="238" t="str">
        <f t="shared" si="45"/>
        <v/>
      </c>
    </row>
    <row r="434" spans="1:72" hidden="1">
      <c r="A434" s="44" t="str">
        <f t="shared" si="41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2"/>
        <v>Aderente</v>
      </c>
      <c r="BR434" s="15" t="str">
        <f t="shared" si="43"/>
        <v>*</v>
      </c>
      <c r="BS434" s="15" t="str">
        <f t="shared" si="44"/>
        <v>*</v>
      </c>
      <c r="BT434" s="238" t="str">
        <f t="shared" si="45"/>
        <v/>
      </c>
    </row>
    <row r="435" spans="1:72" hidden="1">
      <c r="A435" s="44" t="str">
        <f t="shared" si="41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2"/>
        <v>Aderente</v>
      </c>
      <c r="BR435" s="15" t="str">
        <f t="shared" si="43"/>
        <v>*</v>
      </c>
      <c r="BS435" s="15" t="str">
        <f t="shared" si="44"/>
        <v>*</v>
      </c>
      <c r="BT435" s="238" t="str">
        <f t="shared" si="45"/>
        <v/>
      </c>
    </row>
    <row r="436" spans="1:72" hidden="1">
      <c r="A436" s="44" t="str">
        <f t="shared" si="41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2"/>
        <v>Aderente</v>
      </c>
      <c r="BR436" s="15" t="str">
        <f t="shared" si="43"/>
        <v>*</v>
      </c>
      <c r="BS436" s="15" t="str">
        <f t="shared" si="44"/>
        <v>*</v>
      </c>
      <c r="BT436" s="238" t="str">
        <f t="shared" si="45"/>
        <v/>
      </c>
    </row>
    <row r="437" spans="1:72" hidden="1">
      <c r="A437" s="44" t="str">
        <f t="shared" si="41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2"/>
        <v>Aderente</v>
      </c>
      <c r="BR437" s="15" t="str">
        <f t="shared" si="43"/>
        <v>*</v>
      </c>
      <c r="BS437" s="15" t="str">
        <f t="shared" si="44"/>
        <v>*</v>
      </c>
      <c r="BT437" s="238" t="str">
        <f t="shared" si="45"/>
        <v/>
      </c>
    </row>
    <row r="438" spans="1:72" hidden="1">
      <c r="A438" s="44" t="str">
        <f t="shared" si="41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2"/>
        <v>Aderente</v>
      </c>
      <c r="BR438" s="15" t="str">
        <f t="shared" si="43"/>
        <v>*</v>
      </c>
      <c r="BS438" s="15" t="str">
        <f t="shared" si="44"/>
        <v>*</v>
      </c>
      <c r="BT438" s="238" t="str">
        <f t="shared" si="45"/>
        <v/>
      </c>
    </row>
    <row r="439" spans="1:72" hidden="1">
      <c r="A439" s="44" t="str">
        <f t="shared" si="41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2"/>
        <v>Aderente</v>
      </c>
      <c r="BR439" s="15" t="str">
        <f t="shared" si="43"/>
        <v>*</v>
      </c>
      <c r="BS439" s="15" t="str">
        <f t="shared" si="44"/>
        <v>*</v>
      </c>
      <c r="BT439" s="238" t="str">
        <f t="shared" si="45"/>
        <v/>
      </c>
    </row>
    <row r="440" spans="1:72" hidden="1">
      <c r="A440" s="44" t="str">
        <f t="shared" si="41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2"/>
        <v>Aderente</v>
      </c>
      <c r="BR440" s="15" t="str">
        <f t="shared" si="43"/>
        <v>*</v>
      </c>
      <c r="BS440" s="15" t="str">
        <f t="shared" si="44"/>
        <v>*</v>
      </c>
      <c r="BT440" s="238" t="str">
        <f t="shared" si="45"/>
        <v/>
      </c>
    </row>
    <row r="441" spans="1:72" hidden="1">
      <c r="A441" s="44" t="str">
        <f t="shared" si="41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2"/>
        <v>Aderente</v>
      </c>
      <c r="BR441" s="15" t="str">
        <f t="shared" si="43"/>
        <v>*</v>
      </c>
      <c r="BS441" s="15" t="str">
        <f t="shared" si="44"/>
        <v>*</v>
      </c>
      <c r="BT441" s="238" t="str">
        <f t="shared" si="45"/>
        <v/>
      </c>
    </row>
    <row r="442" spans="1:72" hidden="1">
      <c r="A442" s="44" t="str">
        <f t="shared" si="41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2"/>
        <v>Aderente</v>
      </c>
      <c r="BR442" s="15" t="str">
        <f t="shared" si="43"/>
        <v>*</v>
      </c>
      <c r="BS442" s="15" t="str">
        <f t="shared" si="44"/>
        <v>*</v>
      </c>
      <c r="BT442" s="238" t="str">
        <f t="shared" si="45"/>
        <v/>
      </c>
    </row>
    <row r="443" spans="1:72" hidden="1">
      <c r="A443" s="44" t="str">
        <f t="shared" si="41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2"/>
        <v>Aderente</v>
      </c>
      <c r="BR443" s="15" t="str">
        <f t="shared" si="43"/>
        <v>*</v>
      </c>
      <c r="BS443" s="15" t="str">
        <f t="shared" si="44"/>
        <v>*</v>
      </c>
      <c r="BT443" s="238" t="str">
        <f t="shared" si="45"/>
        <v/>
      </c>
    </row>
    <row r="444" spans="1:72" hidden="1">
      <c r="A444" s="44" t="str">
        <f t="shared" si="41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2"/>
        <v>Aderente</v>
      </c>
      <c r="BR444" s="15" t="str">
        <f t="shared" si="43"/>
        <v>*</v>
      </c>
      <c r="BS444" s="15" t="str">
        <f t="shared" si="44"/>
        <v>*</v>
      </c>
      <c r="BT444" s="238" t="str">
        <f t="shared" si="45"/>
        <v/>
      </c>
    </row>
    <row r="445" spans="1:72" hidden="1">
      <c r="A445" s="44" t="str">
        <f t="shared" si="41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2"/>
        <v>Aderente</v>
      </c>
      <c r="BR445" s="15" t="str">
        <f t="shared" si="43"/>
        <v>*</v>
      </c>
      <c r="BS445" s="15" t="str">
        <f t="shared" si="44"/>
        <v>*</v>
      </c>
      <c r="BT445" s="238" t="str">
        <f t="shared" si="45"/>
        <v/>
      </c>
    </row>
    <row r="446" spans="1:72" hidden="1">
      <c r="A446" s="44" t="str">
        <f t="shared" si="41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2"/>
        <v>Aderente</v>
      </c>
      <c r="BR446" s="15" t="str">
        <f t="shared" si="43"/>
        <v>*</v>
      </c>
      <c r="BS446" s="15" t="str">
        <f t="shared" si="44"/>
        <v>*</v>
      </c>
      <c r="BT446" s="238" t="str">
        <f t="shared" si="45"/>
        <v/>
      </c>
    </row>
    <row r="447" spans="1:72" hidden="1">
      <c r="A447" s="44" t="str">
        <f t="shared" si="41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2"/>
        <v>Aderente</v>
      </c>
      <c r="BR447" s="15" t="str">
        <f t="shared" si="43"/>
        <v>*</v>
      </c>
      <c r="BS447" s="15" t="str">
        <f t="shared" si="44"/>
        <v>*</v>
      </c>
      <c r="BT447" s="238" t="str">
        <f t="shared" si="45"/>
        <v/>
      </c>
    </row>
    <row r="448" spans="1:72" hidden="1">
      <c r="A448" s="44" t="str">
        <f t="shared" si="41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2"/>
        <v>Aderente</v>
      </c>
      <c r="BR448" s="15" t="str">
        <f t="shared" si="43"/>
        <v>*</v>
      </c>
      <c r="BS448" s="15" t="str">
        <f t="shared" si="44"/>
        <v>*</v>
      </c>
      <c r="BT448" s="238" t="str">
        <f t="shared" si="45"/>
        <v/>
      </c>
    </row>
    <row r="449" spans="1:72" hidden="1">
      <c r="A449" s="44" t="str">
        <f t="shared" si="41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2"/>
        <v>Aderente</v>
      </c>
      <c r="BR449" s="15" t="str">
        <f t="shared" si="43"/>
        <v>*</v>
      </c>
      <c r="BS449" s="15" t="str">
        <f t="shared" si="44"/>
        <v>*</v>
      </c>
      <c r="BT449" s="238" t="str">
        <f t="shared" si="45"/>
        <v/>
      </c>
    </row>
    <row r="450" spans="1:72" hidden="1">
      <c r="A450" s="44" t="str">
        <f t="shared" si="41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2"/>
        <v>Aderente</v>
      </c>
      <c r="BR450" s="15" t="str">
        <f t="shared" si="43"/>
        <v>*</v>
      </c>
      <c r="BS450" s="15" t="str">
        <f t="shared" si="44"/>
        <v>*</v>
      </c>
      <c r="BT450" s="238" t="str">
        <f t="shared" si="45"/>
        <v/>
      </c>
    </row>
    <row r="451" spans="1:72" hidden="1">
      <c r="A451" s="44" t="str">
        <f t="shared" si="41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2"/>
        <v>Aderente</v>
      </c>
      <c r="BR451" s="15" t="str">
        <f t="shared" si="43"/>
        <v>*</v>
      </c>
      <c r="BS451" s="15" t="str">
        <f t="shared" si="44"/>
        <v>*</v>
      </c>
      <c r="BT451" s="238" t="str">
        <f t="shared" si="45"/>
        <v/>
      </c>
    </row>
    <row r="452" spans="1:72" hidden="1">
      <c r="A452" s="44" t="str">
        <f t="shared" si="41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2"/>
        <v>Aderente</v>
      </c>
      <c r="BR452" s="15" t="str">
        <f t="shared" si="43"/>
        <v>*</v>
      </c>
      <c r="BS452" s="15" t="str">
        <f t="shared" si="44"/>
        <v>*</v>
      </c>
      <c r="BT452" s="238" t="str">
        <f t="shared" si="45"/>
        <v/>
      </c>
    </row>
    <row r="453" spans="1:72" hidden="1">
      <c r="A453" s="44" t="str">
        <f t="shared" si="41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2"/>
        <v>Aderente</v>
      </c>
      <c r="BR453" s="15" t="str">
        <f t="shared" si="43"/>
        <v>*</v>
      </c>
      <c r="BS453" s="15" t="str">
        <f t="shared" si="44"/>
        <v>*</v>
      </c>
      <c r="BT453" s="238" t="str">
        <f t="shared" si="45"/>
        <v/>
      </c>
    </row>
    <row r="454" spans="1:72" hidden="1">
      <c r="A454" s="44" t="str">
        <f t="shared" si="41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2"/>
        <v>Aderente</v>
      </c>
      <c r="BR454" s="15" t="str">
        <f t="shared" si="43"/>
        <v>*</v>
      </c>
      <c r="BS454" s="15" t="str">
        <f t="shared" si="44"/>
        <v>*</v>
      </c>
      <c r="BT454" s="238" t="str">
        <f t="shared" si="45"/>
        <v/>
      </c>
    </row>
    <row r="455" spans="1:72" hidden="1">
      <c r="A455" s="44" t="str">
        <f t="shared" si="41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2"/>
        <v>Aderente</v>
      </c>
      <c r="BR455" s="15" t="str">
        <f t="shared" si="43"/>
        <v>*</v>
      </c>
      <c r="BS455" s="15" t="str">
        <f t="shared" si="44"/>
        <v>*</v>
      </c>
      <c r="BT455" s="238" t="str">
        <f t="shared" si="45"/>
        <v/>
      </c>
    </row>
    <row r="456" spans="1:72" hidden="1">
      <c r="A456" s="44" t="str">
        <f t="shared" si="41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2"/>
        <v>Aderente</v>
      </c>
      <c r="BR456" s="15" t="str">
        <f t="shared" si="43"/>
        <v>*</v>
      </c>
      <c r="BS456" s="15" t="str">
        <f t="shared" si="44"/>
        <v>*</v>
      </c>
      <c r="BT456" s="238" t="str">
        <f t="shared" si="45"/>
        <v/>
      </c>
    </row>
    <row r="457" spans="1:72" hidden="1">
      <c r="A457" s="44" t="str">
        <f t="shared" si="41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2"/>
        <v>Aderente</v>
      </c>
      <c r="BR457" s="15" t="str">
        <f t="shared" si="43"/>
        <v>*</v>
      </c>
      <c r="BS457" s="15" t="str">
        <f t="shared" si="44"/>
        <v>*</v>
      </c>
      <c r="BT457" s="238" t="str">
        <f t="shared" si="45"/>
        <v/>
      </c>
    </row>
    <row r="458" spans="1:72" hidden="1">
      <c r="A458" s="44" t="str">
        <f t="shared" si="41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2"/>
        <v>Aderente</v>
      </c>
      <c r="BR458" s="15" t="str">
        <f t="shared" si="43"/>
        <v>*</v>
      </c>
      <c r="BS458" s="15" t="str">
        <f t="shared" si="44"/>
        <v>*</v>
      </c>
      <c r="BT458" s="238" t="str">
        <f t="shared" si="45"/>
        <v/>
      </c>
    </row>
    <row r="459" spans="1:72" hidden="1">
      <c r="A459" s="44" t="str">
        <f t="shared" si="41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2"/>
        <v>Aderente</v>
      </c>
      <c r="BR459" s="15" t="str">
        <f t="shared" si="43"/>
        <v>*</v>
      </c>
      <c r="BS459" s="15" t="str">
        <f t="shared" si="44"/>
        <v>*</v>
      </c>
      <c r="BT459" s="238" t="str">
        <f t="shared" si="45"/>
        <v/>
      </c>
    </row>
    <row r="460" spans="1:72" hidden="1">
      <c r="A460" s="44" t="str">
        <f t="shared" si="41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2"/>
        <v>Aderente</v>
      </c>
      <c r="BR460" s="15" t="str">
        <f t="shared" si="43"/>
        <v>*</v>
      </c>
      <c r="BS460" s="15" t="str">
        <f t="shared" si="44"/>
        <v>*</v>
      </c>
      <c r="BT460" s="238" t="str">
        <f t="shared" si="45"/>
        <v/>
      </c>
    </row>
    <row r="461" spans="1:72" hidden="1">
      <c r="A461" s="44" t="str">
        <f t="shared" si="41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2"/>
        <v>Aderente</v>
      </c>
      <c r="BR461" s="15" t="str">
        <f t="shared" si="43"/>
        <v>*</v>
      </c>
      <c r="BS461" s="15" t="str">
        <f t="shared" si="44"/>
        <v>*</v>
      </c>
      <c r="BT461" s="238" t="str">
        <f t="shared" si="45"/>
        <v/>
      </c>
    </row>
    <row r="462" spans="1:72" hidden="1">
      <c r="A462" s="44" t="str">
        <f t="shared" si="41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2"/>
        <v>Aderente</v>
      </c>
      <c r="BR462" s="15" t="str">
        <f t="shared" si="43"/>
        <v>*</v>
      </c>
      <c r="BS462" s="15" t="str">
        <f t="shared" si="44"/>
        <v>*</v>
      </c>
      <c r="BT462" s="238" t="str">
        <f t="shared" si="45"/>
        <v/>
      </c>
    </row>
    <row r="463" spans="1:72" hidden="1">
      <c r="A463" s="44" t="str">
        <f t="shared" si="41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2"/>
        <v>Aderente</v>
      </c>
      <c r="BR463" s="15" t="str">
        <f t="shared" si="43"/>
        <v>*</v>
      </c>
      <c r="BS463" s="15" t="str">
        <f t="shared" si="44"/>
        <v>*</v>
      </c>
      <c r="BT463" s="238" t="str">
        <f t="shared" si="45"/>
        <v/>
      </c>
    </row>
    <row r="464" spans="1:72" hidden="1">
      <c r="A464" s="44" t="str">
        <f t="shared" si="41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2"/>
        <v>Aderente</v>
      </c>
      <c r="BR464" s="15" t="str">
        <f t="shared" si="43"/>
        <v>*</v>
      </c>
      <c r="BS464" s="15" t="str">
        <f t="shared" si="44"/>
        <v>*</v>
      </c>
      <c r="BT464" s="238" t="str">
        <f t="shared" si="45"/>
        <v/>
      </c>
    </row>
    <row r="465" spans="1:72" hidden="1">
      <c r="A465" s="44" t="str">
        <f t="shared" si="41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2"/>
        <v>Aderente</v>
      </c>
      <c r="BR465" s="15" t="str">
        <f t="shared" si="43"/>
        <v>*</v>
      </c>
      <c r="BS465" s="15" t="str">
        <f t="shared" si="44"/>
        <v>*</v>
      </c>
      <c r="BT465" s="238" t="str">
        <f t="shared" si="45"/>
        <v/>
      </c>
    </row>
    <row r="466" spans="1:72" hidden="1">
      <c r="A466" s="44" t="str">
        <f t="shared" si="41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2"/>
        <v>Aderente</v>
      </c>
      <c r="BR466" s="15" t="str">
        <f t="shared" si="43"/>
        <v>*</v>
      </c>
      <c r="BS466" s="15" t="str">
        <f t="shared" si="44"/>
        <v>*</v>
      </c>
      <c r="BT466" s="238" t="str">
        <f t="shared" si="45"/>
        <v/>
      </c>
    </row>
    <row r="467" spans="1:72" hidden="1">
      <c r="A467" s="44" t="str">
        <f t="shared" si="41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2"/>
        <v>Aderente</v>
      </c>
      <c r="BR467" s="15" t="str">
        <f t="shared" si="43"/>
        <v>*</v>
      </c>
      <c r="BS467" s="15" t="str">
        <f t="shared" si="44"/>
        <v>*</v>
      </c>
      <c r="BT467" s="238" t="str">
        <f t="shared" si="45"/>
        <v/>
      </c>
    </row>
    <row r="468" spans="1:72" hidden="1">
      <c r="A468" s="44" t="str">
        <f t="shared" si="41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2"/>
        <v>Aderente</v>
      </c>
      <c r="BR468" s="15" t="str">
        <f t="shared" si="43"/>
        <v>*</v>
      </c>
      <c r="BS468" s="15" t="str">
        <f t="shared" si="44"/>
        <v>*</v>
      </c>
      <c r="BT468" s="238" t="str">
        <f t="shared" si="45"/>
        <v/>
      </c>
    </row>
    <row r="469" spans="1:72" hidden="1">
      <c r="A469" s="44" t="str">
        <f t="shared" si="41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2"/>
        <v>Aderente</v>
      </c>
      <c r="BR469" s="15" t="str">
        <f t="shared" si="43"/>
        <v>*</v>
      </c>
      <c r="BS469" s="15" t="str">
        <f t="shared" si="44"/>
        <v>*</v>
      </c>
      <c r="BT469" s="238" t="str">
        <f t="shared" si="45"/>
        <v/>
      </c>
    </row>
    <row r="470" spans="1:72" hidden="1">
      <c r="A470" s="44" t="str">
        <f t="shared" si="41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2"/>
        <v>Aderente</v>
      </c>
      <c r="BR470" s="15" t="str">
        <f t="shared" si="43"/>
        <v>*</v>
      </c>
      <c r="BS470" s="15" t="str">
        <f t="shared" si="44"/>
        <v>*</v>
      </c>
      <c r="BT470" s="238" t="str">
        <f t="shared" si="45"/>
        <v/>
      </c>
    </row>
    <row r="471" spans="1:72" hidden="1">
      <c r="A471" s="44" t="str">
        <f t="shared" si="41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2"/>
        <v>Aderente</v>
      </c>
      <c r="BR471" s="15" t="str">
        <f t="shared" si="43"/>
        <v>*</v>
      </c>
      <c r="BS471" s="15" t="str">
        <f t="shared" si="44"/>
        <v>*</v>
      </c>
      <c r="BT471" s="238" t="str">
        <f t="shared" si="45"/>
        <v/>
      </c>
    </row>
    <row r="472" spans="1:72" hidden="1">
      <c r="A472" s="44" t="str">
        <f t="shared" si="41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2"/>
        <v>Aderente</v>
      </c>
      <c r="BR472" s="15" t="str">
        <f t="shared" si="43"/>
        <v>*</v>
      </c>
      <c r="BS472" s="15" t="str">
        <f t="shared" si="44"/>
        <v>*</v>
      </c>
      <c r="BT472" s="238" t="str">
        <f t="shared" si="45"/>
        <v/>
      </c>
    </row>
    <row r="473" spans="1:72" hidden="1">
      <c r="A473" s="44" t="str">
        <f t="shared" si="41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2"/>
        <v>Aderente</v>
      </c>
      <c r="BR473" s="15" t="str">
        <f t="shared" si="43"/>
        <v>*</v>
      </c>
      <c r="BS473" s="15" t="str">
        <f t="shared" si="44"/>
        <v>*</v>
      </c>
      <c r="BT473" s="238" t="str">
        <f t="shared" si="45"/>
        <v/>
      </c>
    </row>
    <row r="474" spans="1:72" hidden="1">
      <c r="A474" s="44" t="str">
        <f t="shared" si="41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2"/>
        <v>Aderente</v>
      </c>
      <c r="BR474" s="15" t="str">
        <f t="shared" si="43"/>
        <v>*</v>
      </c>
      <c r="BS474" s="15" t="str">
        <f t="shared" si="44"/>
        <v>*</v>
      </c>
      <c r="BT474" s="238" t="str">
        <f t="shared" si="45"/>
        <v/>
      </c>
    </row>
    <row r="475" spans="1:72" hidden="1">
      <c r="A475" s="44" t="str">
        <f t="shared" si="41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2"/>
        <v>Aderente</v>
      </c>
      <c r="BR475" s="15" t="str">
        <f t="shared" si="43"/>
        <v>*</v>
      </c>
      <c r="BS475" s="15" t="str">
        <f t="shared" si="44"/>
        <v>*</v>
      </c>
      <c r="BT475" s="238" t="str">
        <f t="shared" si="45"/>
        <v/>
      </c>
    </row>
    <row r="476" spans="1:72" hidden="1">
      <c r="A476" s="44" t="str">
        <f t="shared" si="41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2"/>
        <v>Aderente</v>
      </c>
      <c r="BR476" s="15" t="str">
        <f t="shared" si="43"/>
        <v>*</v>
      </c>
      <c r="BS476" s="15" t="str">
        <f t="shared" si="44"/>
        <v>*</v>
      </c>
      <c r="BT476" s="238" t="str">
        <f t="shared" si="45"/>
        <v/>
      </c>
    </row>
    <row r="477" spans="1:72" hidden="1">
      <c r="A477" s="44" t="str">
        <f t="shared" si="41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2"/>
        <v>Aderente</v>
      </c>
      <c r="BR477" s="15" t="str">
        <f t="shared" si="43"/>
        <v>*</v>
      </c>
      <c r="BS477" s="15" t="str">
        <f t="shared" si="44"/>
        <v>*</v>
      </c>
      <c r="BT477" s="238" t="str">
        <f t="shared" si="45"/>
        <v/>
      </c>
    </row>
    <row r="478" spans="1:72" hidden="1">
      <c r="A478" s="44" t="str">
        <f t="shared" si="41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2"/>
        <v>Aderente</v>
      </c>
      <c r="BR478" s="15" t="str">
        <f t="shared" si="43"/>
        <v>*</v>
      </c>
      <c r="BS478" s="15" t="str">
        <f t="shared" si="44"/>
        <v>*</v>
      </c>
      <c r="BT478" s="238" t="str">
        <f t="shared" si="45"/>
        <v/>
      </c>
    </row>
    <row r="479" spans="1:72" hidden="1">
      <c r="A479" s="44" t="str">
        <f t="shared" si="41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2"/>
        <v>Aderente</v>
      </c>
      <c r="BR479" s="15" t="str">
        <f t="shared" si="43"/>
        <v>*</v>
      </c>
      <c r="BS479" s="15" t="str">
        <f t="shared" si="44"/>
        <v>*</v>
      </c>
      <c r="BT479" s="238" t="str">
        <f t="shared" si="45"/>
        <v/>
      </c>
    </row>
    <row r="480" spans="1:72" hidden="1">
      <c r="A480" s="44" t="str">
        <f t="shared" si="41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2"/>
        <v>Aderente</v>
      </c>
      <c r="BR480" s="15" t="str">
        <f t="shared" si="43"/>
        <v>*</v>
      </c>
      <c r="BS480" s="15" t="str">
        <f t="shared" si="44"/>
        <v>*</v>
      </c>
      <c r="BT480" s="238" t="str">
        <f t="shared" si="45"/>
        <v/>
      </c>
    </row>
    <row r="481" spans="1:72" hidden="1">
      <c r="A481" s="44" t="str">
        <f t="shared" si="41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2"/>
        <v>Aderente</v>
      </c>
      <c r="BR481" s="15" t="str">
        <f t="shared" si="43"/>
        <v>*</v>
      </c>
      <c r="BS481" s="15" t="str">
        <f t="shared" si="44"/>
        <v>*</v>
      </c>
      <c r="BT481" s="238" t="str">
        <f t="shared" si="45"/>
        <v/>
      </c>
    </row>
    <row r="482" spans="1:72" hidden="1">
      <c r="A482" s="44" t="str">
        <f t="shared" si="41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2"/>
        <v>Aderente</v>
      </c>
      <c r="BR482" s="15" t="str">
        <f t="shared" si="43"/>
        <v>*</v>
      </c>
      <c r="BS482" s="15" t="str">
        <f t="shared" si="44"/>
        <v>*</v>
      </c>
      <c r="BT482" s="238" t="str">
        <f t="shared" si="45"/>
        <v/>
      </c>
    </row>
    <row r="483" spans="1:72" hidden="1">
      <c r="A483" s="44" t="str">
        <f t="shared" si="41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2"/>
        <v>Aderente</v>
      </c>
      <c r="BR483" s="15" t="str">
        <f t="shared" si="43"/>
        <v>*</v>
      </c>
      <c r="BS483" s="15" t="str">
        <f t="shared" si="44"/>
        <v>*</v>
      </c>
      <c r="BT483" s="238" t="str">
        <f t="shared" si="45"/>
        <v/>
      </c>
    </row>
    <row r="484" spans="1:72" hidden="1">
      <c r="A484" s="44" t="str">
        <f t="shared" si="41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2"/>
        <v>Aderente</v>
      </c>
      <c r="BR484" s="15" t="str">
        <f t="shared" si="43"/>
        <v>*</v>
      </c>
      <c r="BS484" s="15" t="str">
        <f t="shared" si="44"/>
        <v>*</v>
      </c>
      <c r="BT484" s="238" t="str">
        <f t="shared" si="45"/>
        <v/>
      </c>
    </row>
    <row r="485" spans="1:72" hidden="1">
      <c r="A485" s="44" t="str">
        <f t="shared" si="41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2"/>
        <v>Aderente</v>
      </c>
      <c r="BR485" s="15" t="str">
        <f t="shared" si="43"/>
        <v>*</v>
      </c>
      <c r="BS485" s="15" t="str">
        <f t="shared" si="44"/>
        <v>*</v>
      </c>
      <c r="BT485" s="238" t="str">
        <f t="shared" si="45"/>
        <v/>
      </c>
    </row>
    <row r="486" spans="1:72" hidden="1">
      <c r="A486" s="44" t="str">
        <f t="shared" si="41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2"/>
        <v>Aderente</v>
      </c>
      <c r="BR486" s="15" t="str">
        <f t="shared" si="43"/>
        <v>*</v>
      </c>
      <c r="BS486" s="15" t="str">
        <f t="shared" si="44"/>
        <v>*</v>
      </c>
      <c r="BT486" s="238" t="str">
        <f t="shared" si="45"/>
        <v/>
      </c>
    </row>
    <row r="487" spans="1:72" hidden="1">
      <c r="A487" s="44" t="str">
        <f t="shared" si="41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2"/>
        <v>Aderente</v>
      </c>
      <c r="BR487" s="15" t="str">
        <f t="shared" si="43"/>
        <v>*</v>
      </c>
      <c r="BS487" s="15" t="str">
        <f t="shared" si="44"/>
        <v>*</v>
      </c>
      <c r="BT487" s="238" t="str">
        <f t="shared" si="45"/>
        <v/>
      </c>
    </row>
    <row r="488" spans="1:72" hidden="1">
      <c r="A488" s="44" t="str">
        <f t="shared" si="41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2"/>
        <v>Aderente</v>
      </c>
      <c r="BR488" s="15" t="str">
        <f t="shared" si="43"/>
        <v>*</v>
      </c>
      <c r="BS488" s="15" t="str">
        <f t="shared" si="44"/>
        <v>*</v>
      </c>
      <c r="BT488" s="238" t="str">
        <f t="shared" si="45"/>
        <v/>
      </c>
    </row>
    <row r="489" spans="1:72" hidden="1">
      <c r="A489" s="44" t="str">
        <f t="shared" si="41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2"/>
        <v>Aderente</v>
      </c>
      <c r="BR489" s="15" t="str">
        <f t="shared" si="43"/>
        <v>*</v>
      </c>
      <c r="BS489" s="15" t="str">
        <f t="shared" si="44"/>
        <v>*</v>
      </c>
      <c r="BT489" s="238" t="str">
        <f t="shared" si="45"/>
        <v/>
      </c>
    </row>
    <row r="490" spans="1:72" hidden="1">
      <c r="A490" s="44" t="str">
        <f t="shared" si="41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2"/>
        <v>Aderente</v>
      </c>
      <c r="BR490" s="15" t="str">
        <f t="shared" si="43"/>
        <v>*</v>
      </c>
      <c r="BS490" s="15" t="str">
        <f t="shared" si="44"/>
        <v>*</v>
      </c>
      <c r="BT490" s="238" t="str">
        <f t="shared" si="45"/>
        <v/>
      </c>
    </row>
    <row r="491" spans="1:72" hidden="1">
      <c r="A491" s="44" t="str">
        <f t="shared" ref="A491:A554" si="46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7">IF(AND(BR491&lt;1,BS491&lt;1),"Produção e Intervalo",IF(BR491&lt;1,"Intervalo",IF(BS491&lt;1,"Produção","Aderente")))</f>
        <v>Aderente</v>
      </c>
      <c r="BR491" s="15" t="str">
        <f t="shared" ref="BR491:BR554" si="48">IF(OR(B491="",F491=""),"*",AY491/P491)</f>
        <v>*</v>
      </c>
      <c r="BS491" s="15" t="str">
        <f t="shared" ref="BS491:BS554" si="49">IF(OR(B491="",F491=""),"*",BA491/Q491)</f>
        <v>*</v>
      </c>
      <c r="BT491" s="238" t="str">
        <f t="shared" ref="BT491:BT554" si="50">IF(BN491="","",SUBSTITUTE(BM491," ","")&amp;SUBSTITUTE(BN491," ",""))</f>
        <v/>
      </c>
    </row>
    <row r="492" spans="1:72" hidden="1">
      <c r="A492" s="44" t="str">
        <f t="shared" si="46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7"/>
        <v>Aderente</v>
      </c>
      <c r="BR492" s="15" t="str">
        <f t="shared" si="48"/>
        <v>*</v>
      </c>
      <c r="BS492" s="15" t="str">
        <f t="shared" si="49"/>
        <v>*</v>
      </c>
      <c r="BT492" s="238" t="str">
        <f t="shared" si="50"/>
        <v/>
      </c>
    </row>
    <row r="493" spans="1:72" hidden="1">
      <c r="A493" s="44" t="str">
        <f t="shared" si="46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7"/>
        <v>Aderente</v>
      </c>
      <c r="BR493" s="15" t="str">
        <f t="shared" si="48"/>
        <v>*</v>
      </c>
      <c r="BS493" s="15" t="str">
        <f t="shared" si="49"/>
        <v>*</v>
      </c>
      <c r="BT493" s="238" t="str">
        <f t="shared" si="50"/>
        <v/>
      </c>
    </row>
    <row r="494" spans="1:72" hidden="1">
      <c r="A494" s="44" t="str">
        <f t="shared" si="46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7"/>
        <v>Aderente</v>
      </c>
      <c r="BR494" s="15" t="str">
        <f t="shared" si="48"/>
        <v>*</v>
      </c>
      <c r="BS494" s="15" t="str">
        <f t="shared" si="49"/>
        <v>*</v>
      </c>
      <c r="BT494" s="238" t="str">
        <f t="shared" si="50"/>
        <v/>
      </c>
    </row>
    <row r="495" spans="1:72" hidden="1">
      <c r="A495" s="44" t="str">
        <f t="shared" si="46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7"/>
        <v>Aderente</v>
      </c>
      <c r="BR495" s="15" t="str">
        <f t="shared" si="48"/>
        <v>*</v>
      </c>
      <c r="BS495" s="15" t="str">
        <f t="shared" si="49"/>
        <v>*</v>
      </c>
      <c r="BT495" s="238" t="str">
        <f t="shared" si="50"/>
        <v/>
      </c>
    </row>
    <row r="496" spans="1:72" hidden="1">
      <c r="A496" s="44" t="str">
        <f t="shared" si="46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7"/>
        <v>Aderente</v>
      </c>
      <c r="BR496" s="15" t="str">
        <f t="shared" si="48"/>
        <v>*</v>
      </c>
      <c r="BS496" s="15" t="str">
        <f t="shared" si="49"/>
        <v>*</v>
      </c>
      <c r="BT496" s="238" t="str">
        <f t="shared" si="50"/>
        <v/>
      </c>
    </row>
    <row r="497" spans="1:72" hidden="1">
      <c r="A497" s="44" t="str">
        <f t="shared" si="46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7"/>
        <v>Aderente</v>
      </c>
      <c r="BR497" s="15" t="str">
        <f t="shared" si="48"/>
        <v>*</v>
      </c>
      <c r="BS497" s="15" t="str">
        <f t="shared" si="49"/>
        <v>*</v>
      </c>
      <c r="BT497" s="238" t="str">
        <f t="shared" si="50"/>
        <v/>
      </c>
    </row>
    <row r="498" spans="1:72" hidden="1">
      <c r="A498" s="44" t="str">
        <f t="shared" si="46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7"/>
        <v>Aderente</v>
      </c>
      <c r="BR498" s="15" t="str">
        <f t="shared" si="48"/>
        <v>*</v>
      </c>
      <c r="BS498" s="15" t="str">
        <f t="shared" si="49"/>
        <v>*</v>
      </c>
      <c r="BT498" s="238" t="str">
        <f t="shared" si="50"/>
        <v/>
      </c>
    </row>
    <row r="499" spans="1:72" hidden="1">
      <c r="A499" s="44" t="str">
        <f t="shared" si="46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7"/>
        <v>Aderente</v>
      </c>
      <c r="BR499" s="15" t="str">
        <f t="shared" si="48"/>
        <v>*</v>
      </c>
      <c r="BS499" s="15" t="str">
        <f t="shared" si="49"/>
        <v>*</v>
      </c>
      <c r="BT499" s="238" t="str">
        <f t="shared" si="50"/>
        <v/>
      </c>
    </row>
    <row r="500" spans="1:72" hidden="1">
      <c r="A500" s="44" t="str">
        <f t="shared" si="46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7"/>
        <v>Aderente</v>
      </c>
      <c r="BR500" s="15" t="str">
        <f t="shared" si="48"/>
        <v>*</v>
      </c>
      <c r="BS500" s="15" t="str">
        <f t="shared" si="49"/>
        <v>*</v>
      </c>
      <c r="BT500" s="238" t="str">
        <f t="shared" si="50"/>
        <v/>
      </c>
    </row>
    <row r="501" spans="1:72" hidden="1">
      <c r="A501" s="44" t="str">
        <f t="shared" si="46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7"/>
        <v>Aderente</v>
      </c>
      <c r="BR501" s="15" t="str">
        <f t="shared" si="48"/>
        <v>*</v>
      </c>
      <c r="BS501" s="15" t="str">
        <f t="shared" si="49"/>
        <v>*</v>
      </c>
      <c r="BT501" s="238" t="str">
        <f t="shared" si="50"/>
        <v/>
      </c>
    </row>
    <row r="502" spans="1:72" hidden="1">
      <c r="A502" s="44" t="str">
        <f t="shared" si="46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7"/>
        <v>Aderente</v>
      </c>
      <c r="BR502" s="15" t="str">
        <f t="shared" si="48"/>
        <v>*</v>
      </c>
      <c r="BS502" s="15" t="str">
        <f t="shared" si="49"/>
        <v>*</v>
      </c>
      <c r="BT502" s="238" t="str">
        <f t="shared" si="50"/>
        <v/>
      </c>
    </row>
    <row r="503" spans="1:72" hidden="1">
      <c r="A503" s="44" t="str">
        <f t="shared" si="46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7"/>
        <v>Aderente</v>
      </c>
      <c r="BR503" s="15" t="str">
        <f t="shared" si="48"/>
        <v>*</v>
      </c>
      <c r="BS503" s="15" t="str">
        <f t="shared" si="49"/>
        <v>*</v>
      </c>
      <c r="BT503" s="238" t="str">
        <f t="shared" si="50"/>
        <v/>
      </c>
    </row>
    <row r="504" spans="1:72" hidden="1">
      <c r="A504" s="44" t="str">
        <f t="shared" si="46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7"/>
        <v>Aderente</v>
      </c>
      <c r="BR504" s="15" t="str">
        <f t="shared" si="48"/>
        <v>*</v>
      </c>
      <c r="BS504" s="15" t="str">
        <f t="shared" si="49"/>
        <v>*</v>
      </c>
      <c r="BT504" s="238" t="str">
        <f t="shared" si="50"/>
        <v/>
      </c>
    </row>
    <row r="505" spans="1:72" hidden="1">
      <c r="A505" s="44" t="str">
        <f t="shared" si="46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7"/>
        <v>Aderente</v>
      </c>
      <c r="BR505" s="15" t="str">
        <f t="shared" si="48"/>
        <v>*</v>
      </c>
      <c r="BS505" s="15" t="str">
        <f t="shared" si="49"/>
        <v>*</v>
      </c>
      <c r="BT505" s="238" t="str">
        <f t="shared" si="50"/>
        <v/>
      </c>
    </row>
    <row r="506" spans="1:72" hidden="1">
      <c r="A506" s="44" t="str">
        <f t="shared" si="46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7"/>
        <v>Aderente</v>
      </c>
      <c r="BR506" s="15" t="str">
        <f t="shared" si="48"/>
        <v>*</v>
      </c>
      <c r="BS506" s="15" t="str">
        <f t="shared" si="49"/>
        <v>*</v>
      </c>
      <c r="BT506" s="238" t="str">
        <f t="shared" si="50"/>
        <v/>
      </c>
    </row>
    <row r="507" spans="1:72" hidden="1">
      <c r="A507" s="44" t="str">
        <f t="shared" si="46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7"/>
        <v>Aderente</v>
      </c>
      <c r="BR507" s="15" t="str">
        <f t="shared" si="48"/>
        <v>*</v>
      </c>
      <c r="BS507" s="15" t="str">
        <f t="shared" si="49"/>
        <v>*</v>
      </c>
      <c r="BT507" s="238" t="str">
        <f t="shared" si="50"/>
        <v/>
      </c>
    </row>
    <row r="508" spans="1:72" hidden="1">
      <c r="A508" s="44" t="str">
        <f t="shared" si="46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7"/>
        <v>Aderente</v>
      </c>
      <c r="BR508" s="15" t="str">
        <f t="shared" si="48"/>
        <v>*</v>
      </c>
      <c r="BS508" s="15" t="str">
        <f t="shared" si="49"/>
        <v>*</v>
      </c>
      <c r="BT508" s="238" t="str">
        <f t="shared" si="50"/>
        <v/>
      </c>
    </row>
    <row r="509" spans="1:72" hidden="1">
      <c r="A509" s="44" t="str">
        <f t="shared" si="46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7"/>
        <v>Aderente</v>
      </c>
      <c r="BR509" s="15" t="str">
        <f t="shared" si="48"/>
        <v>*</v>
      </c>
      <c r="BS509" s="15" t="str">
        <f t="shared" si="49"/>
        <v>*</v>
      </c>
      <c r="BT509" s="238" t="str">
        <f t="shared" si="50"/>
        <v/>
      </c>
    </row>
    <row r="510" spans="1:72" hidden="1">
      <c r="A510" s="44" t="str">
        <f t="shared" si="46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7"/>
        <v>Aderente</v>
      </c>
      <c r="BR510" s="15" t="str">
        <f t="shared" si="48"/>
        <v>*</v>
      </c>
      <c r="BS510" s="15" t="str">
        <f t="shared" si="49"/>
        <v>*</v>
      </c>
      <c r="BT510" s="238" t="str">
        <f t="shared" si="50"/>
        <v/>
      </c>
    </row>
    <row r="511" spans="1:72" hidden="1">
      <c r="A511" s="44" t="str">
        <f t="shared" si="46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7"/>
        <v>Aderente</v>
      </c>
      <c r="BR511" s="15" t="str">
        <f t="shared" si="48"/>
        <v>*</v>
      </c>
      <c r="BS511" s="15" t="str">
        <f t="shared" si="49"/>
        <v>*</v>
      </c>
      <c r="BT511" s="238" t="str">
        <f t="shared" si="50"/>
        <v/>
      </c>
    </row>
    <row r="512" spans="1:72" hidden="1">
      <c r="A512" s="44" t="str">
        <f t="shared" si="46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7"/>
        <v>Aderente</v>
      </c>
      <c r="BR512" s="15" t="str">
        <f t="shared" si="48"/>
        <v>*</v>
      </c>
      <c r="BS512" s="15" t="str">
        <f t="shared" si="49"/>
        <v>*</v>
      </c>
      <c r="BT512" s="238" t="str">
        <f t="shared" si="50"/>
        <v/>
      </c>
    </row>
    <row r="513" spans="1:72" hidden="1">
      <c r="A513" s="44" t="str">
        <f t="shared" si="46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7"/>
        <v>Aderente</v>
      </c>
      <c r="BR513" s="15" t="str">
        <f t="shared" si="48"/>
        <v>*</v>
      </c>
      <c r="BS513" s="15" t="str">
        <f t="shared" si="49"/>
        <v>*</v>
      </c>
      <c r="BT513" s="238" t="str">
        <f t="shared" si="50"/>
        <v/>
      </c>
    </row>
    <row r="514" spans="1:72" hidden="1">
      <c r="A514" s="44" t="str">
        <f t="shared" si="46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7"/>
        <v>Aderente</v>
      </c>
      <c r="BR514" s="15" t="str">
        <f t="shared" si="48"/>
        <v>*</v>
      </c>
      <c r="BS514" s="15" t="str">
        <f t="shared" si="49"/>
        <v>*</v>
      </c>
      <c r="BT514" s="238" t="str">
        <f t="shared" si="50"/>
        <v/>
      </c>
    </row>
    <row r="515" spans="1:72" hidden="1">
      <c r="A515" s="44" t="str">
        <f t="shared" si="46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7"/>
        <v>Aderente</v>
      </c>
      <c r="BR515" s="15" t="str">
        <f t="shared" si="48"/>
        <v>*</v>
      </c>
      <c r="BS515" s="15" t="str">
        <f t="shared" si="49"/>
        <v>*</v>
      </c>
      <c r="BT515" s="238" t="str">
        <f t="shared" si="50"/>
        <v/>
      </c>
    </row>
    <row r="516" spans="1:72" hidden="1">
      <c r="A516" s="44" t="str">
        <f t="shared" si="46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7"/>
        <v>Aderente</v>
      </c>
      <c r="BR516" s="15" t="str">
        <f t="shared" si="48"/>
        <v>*</v>
      </c>
      <c r="BS516" s="15" t="str">
        <f t="shared" si="49"/>
        <v>*</v>
      </c>
      <c r="BT516" s="238" t="str">
        <f t="shared" si="50"/>
        <v/>
      </c>
    </row>
    <row r="517" spans="1:72" hidden="1">
      <c r="A517" s="44" t="str">
        <f t="shared" si="46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7"/>
        <v>Aderente</v>
      </c>
      <c r="BR517" s="15" t="str">
        <f t="shared" si="48"/>
        <v>*</v>
      </c>
      <c r="BS517" s="15" t="str">
        <f t="shared" si="49"/>
        <v>*</v>
      </c>
      <c r="BT517" s="238" t="str">
        <f t="shared" si="50"/>
        <v/>
      </c>
    </row>
    <row r="518" spans="1:72" hidden="1">
      <c r="A518" s="44" t="str">
        <f t="shared" si="46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7"/>
        <v>Aderente</v>
      </c>
      <c r="BR518" s="15" t="str">
        <f t="shared" si="48"/>
        <v>*</v>
      </c>
      <c r="BS518" s="15" t="str">
        <f t="shared" si="49"/>
        <v>*</v>
      </c>
      <c r="BT518" s="238" t="str">
        <f t="shared" si="50"/>
        <v/>
      </c>
    </row>
    <row r="519" spans="1:72" hidden="1">
      <c r="A519" s="44" t="str">
        <f t="shared" si="46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7"/>
        <v>Aderente</v>
      </c>
      <c r="BR519" s="15" t="str">
        <f t="shared" si="48"/>
        <v>*</v>
      </c>
      <c r="BS519" s="15" t="str">
        <f t="shared" si="49"/>
        <v>*</v>
      </c>
      <c r="BT519" s="238" t="str">
        <f t="shared" si="50"/>
        <v/>
      </c>
    </row>
    <row r="520" spans="1:72" hidden="1">
      <c r="A520" s="44" t="str">
        <f t="shared" si="46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7"/>
        <v>Aderente</v>
      </c>
      <c r="BR520" s="15" t="str">
        <f t="shared" si="48"/>
        <v>*</v>
      </c>
      <c r="BS520" s="15" t="str">
        <f t="shared" si="49"/>
        <v>*</v>
      </c>
      <c r="BT520" s="238" t="str">
        <f t="shared" si="50"/>
        <v/>
      </c>
    </row>
    <row r="521" spans="1:72" hidden="1">
      <c r="A521" s="44" t="str">
        <f t="shared" si="46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7"/>
        <v>Aderente</v>
      </c>
      <c r="BR521" s="15" t="str">
        <f t="shared" si="48"/>
        <v>*</v>
      </c>
      <c r="BS521" s="15" t="str">
        <f t="shared" si="49"/>
        <v>*</v>
      </c>
      <c r="BT521" s="238" t="str">
        <f t="shared" si="50"/>
        <v/>
      </c>
    </row>
    <row r="522" spans="1:72" hidden="1">
      <c r="A522" s="44" t="str">
        <f t="shared" si="46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7"/>
        <v>Aderente</v>
      </c>
      <c r="BR522" s="15" t="str">
        <f t="shared" si="48"/>
        <v>*</v>
      </c>
      <c r="BS522" s="15" t="str">
        <f t="shared" si="49"/>
        <v>*</v>
      </c>
      <c r="BT522" s="238" t="str">
        <f t="shared" si="50"/>
        <v/>
      </c>
    </row>
    <row r="523" spans="1:72" hidden="1">
      <c r="A523" s="44" t="str">
        <f t="shared" si="46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7"/>
        <v>Aderente</v>
      </c>
      <c r="BR523" s="15" t="str">
        <f t="shared" si="48"/>
        <v>*</v>
      </c>
      <c r="BS523" s="15" t="str">
        <f t="shared" si="49"/>
        <v>*</v>
      </c>
      <c r="BT523" s="238" t="str">
        <f t="shared" si="50"/>
        <v/>
      </c>
    </row>
    <row r="524" spans="1:72" hidden="1">
      <c r="A524" s="44" t="str">
        <f t="shared" si="46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7"/>
        <v>Aderente</v>
      </c>
      <c r="BR524" s="15" t="str">
        <f t="shared" si="48"/>
        <v>*</v>
      </c>
      <c r="BS524" s="15" t="str">
        <f t="shared" si="49"/>
        <v>*</v>
      </c>
      <c r="BT524" s="238" t="str">
        <f t="shared" si="50"/>
        <v/>
      </c>
    </row>
    <row r="525" spans="1:72" hidden="1">
      <c r="A525" s="44" t="str">
        <f t="shared" si="46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7"/>
        <v>Aderente</v>
      </c>
      <c r="BR525" s="15" t="str">
        <f t="shared" si="48"/>
        <v>*</v>
      </c>
      <c r="BS525" s="15" t="str">
        <f t="shared" si="49"/>
        <v>*</v>
      </c>
      <c r="BT525" s="238" t="str">
        <f t="shared" si="50"/>
        <v/>
      </c>
    </row>
    <row r="526" spans="1:72" hidden="1">
      <c r="A526" s="44" t="str">
        <f t="shared" si="46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7"/>
        <v>Aderente</v>
      </c>
      <c r="BR526" s="15" t="str">
        <f t="shared" si="48"/>
        <v>*</v>
      </c>
      <c r="BS526" s="15" t="str">
        <f t="shared" si="49"/>
        <v>*</v>
      </c>
      <c r="BT526" s="238" t="str">
        <f t="shared" si="50"/>
        <v/>
      </c>
    </row>
    <row r="527" spans="1:72" hidden="1">
      <c r="A527" s="44" t="str">
        <f t="shared" si="46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7"/>
        <v>Aderente</v>
      </c>
      <c r="BR527" s="15" t="str">
        <f t="shared" si="48"/>
        <v>*</v>
      </c>
      <c r="BS527" s="15" t="str">
        <f t="shared" si="49"/>
        <v>*</v>
      </c>
      <c r="BT527" s="238" t="str">
        <f t="shared" si="50"/>
        <v/>
      </c>
    </row>
    <row r="528" spans="1:72" hidden="1">
      <c r="A528" s="44" t="str">
        <f t="shared" si="46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7"/>
        <v>Aderente</v>
      </c>
      <c r="BR528" s="15" t="str">
        <f t="shared" si="48"/>
        <v>*</v>
      </c>
      <c r="BS528" s="15" t="str">
        <f t="shared" si="49"/>
        <v>*</v>
      </c>
      <c r="BT528" s="238" t="str">
        <f t="shared" si="50"/>
        <v/>
      </c>
    </row>
    <row r="529" spans="1:72" hidden="1">
      <c r="A529" s="44" t="str">
        <f t="shared" si="46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7"/>
        <v>Aderente</v>
      </c>
      <c r="BR529" s="15" t="str">
        <f t="shared" si="48"/>
        <v>*</v>
      </c>
      <c r="BS529" s="15" t="str">
        <f t="shared" si="49"/>
        <v>*</v>
      </c>
      <c r="BT529" s="238" t="str">
        <f t="shared" si="50"/>
        <v/>
      </c>
    </row>
    <row r="530" spans="1:72" hidden="1">
      <c r="A530" s="44" t="str">
        <f t="shared" si="46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7"/>
        <v>Aderente</v>
      </c>
      <c r="BR530" s="15" t="str">
        <f t="shared" si="48"/>
        <v>*</v>
      </c>
      <c r="BS530" s="15" t="str">
        <f t="shared" si="49"/>
        <v>*</v>
      </c>
      <c r="BT530" s="238" t="str">
        <f t="shared" si="50"/>
        <v/>
      </c>
    </row>
    <row r="531" spans="1:72" hidden="1">
      <c r="A531" s="44" t="str">
        <f t="shared" si="46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7"/>
        <v>Aderente</v>
      </c>
      <c r="BR531" s="15" t="str">
        <f t="shared" si="48"/>
        <v>*</v>
      </c>
      <c r="BS531" s="15" t="str">
        <f t="shared" si="49"/>
        <v>*</v>
      </c>
      <c r="BT531" s="238" t="str">
        <f t="shared" si="50"/>
        <v/>
      </c>
    </row>
    <row r="532" spans="1:72" hidden="1">
      <c r="A532" s="44" t="str">
        <f t="shared" si="46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7"/>
        <v>Aderente</v>
      </c>
      <c r="BR532" s="15" t="str">
        <f t="shared" si="48"/>
        <v>*</v>
      </c>
      <c r="BS532" s="15" t="str">
        <f t="shared" si="49"/>
        <v>*</v>
      </c>
      <c r="BT532" s="238" t="str">
        <f t="shared" si="50"/>
        <v/>
      </c>
    </row>
    <row r="533" spans="1:72" hidden="1">
      <c r="A533" s="44" t="str">
        <f t="shared" si="46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7"/>
        <v>Aderente</v>
      </c>
      <c r="BR533" s="15" t="str">
        <f t="shared" si="48"/>
        <v>*</v>
      </c>
      <c r="BS533" s="15" t="str">
        <f t="shared" si="49"/>
        <v>*</v>
      </c>
      <c r="BT533" s="238" t="str">
        <f t="shared" si="50"/>
        <v/>
      </c>
    </row>
    <row r="534" spans="1:72" hidden="1">
      <c r="A534" s="44" t="str">
        <f t="shared" si="46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7"/>
        <v>Aderente</v>
      </c>
      <c r="BR534" s="15" t="str">
        <f t="shared" si="48"/>
        <v>*</v>
      </c>
      <c r="BS534" s="15" t="str">
        <f t="shared" si="49"/>
        <v>*</v>
      </c>
      <c r="BT534" s="238" t="str">
        <f t="shared" si="50"/>
        <v/>
      </c>
    </row>
    <row r="535" spans="1:72" hidden="1">
      <c r="A535" s="44" t="str">
        <f t="shared" si="46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7"/>
        <v>Aderente</v>
      </c>
      <c r="BR535" s="15" t="str">
        <f t="shared" si="48"/>
        <v>*</v>
      </c>
      <c r="BS535" s="15" t="str">
        <f t="shared" si="49"/>
        <v>*</v>
      </c>
      <c r="BT535" s="238" t="str">
        <f t="shared" si="50"/>
        <v/>
      </c>
    </row>
    <row r="536" spans="1:72" hidden="1">
      <c r="A536" s="44" t="str">
        <f t="shared" si="46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7"/>
        <v>Aderente</v>
      </c>
      <c r="BR536" s="15" t="str">
        <f t="shared" si="48"/>
        <v>*</v>
      </c>
      <c r="BS536" s="15" t="str">
        <f t="shared" si="49"/>
        <v>*</v>
      </c>
      <c r="BT536" s="238" t="str">
        <f t="shared" si="50"/>
        <v/>
      </c>
    </row>
    <row r="537" spans="1:72" hidden="1">
      <c r="A537" s="44" t="str">
        <f t="shared" si="46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7"/>
        <v>Aderente</v>
      </c>
      <c r="BR537" s="15" t="str">
        <f t="shared" si="48"/>
        <v>*</v>
      </c>
      <c r="BS537" s="15" t="str">
        <f t="shared" si="49"/>
        <v>*</v>
      </c>
      <c r="BT537" s="238" t="str">
        <f t="shared" si="50"/>
        <v/>
      </c>
    </row>
    <row r="538" spans="1:72" hidden="1">
      <c r="A538" s="44" t="str">
        <f t="shared" si="46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7"/>
        <v>Aderente</v>
      </c>
      <c r="BR538" s="15" t="str">
        <f t="shared" si="48"/>
        <v>*</v>
      </c>
      <c r="BS538" s="15" t="str">
        <f t="shared" si="49"/>
        <v>*</v>
      </c>
      <c r="BT538" s="238" t="str">
        <f t="shared" si="50"/>
        <v/>
      </c>
    </row>
    <row r="539" spans="1:72" hidden="1">
      <c r="A539" s="44" t="str">
        <f t="shared" si="46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7"/>
        <v>Aderente</v>
      </c>
      <c r="BR539" s="15" t="str">
        <f t="shared" si="48"/>
        <v>*</v>
      </c>
      <c r="BS539" s="15" t="str">
        <f t="shared" si="49"/>
        <v>*</v>
      </c>
      <c r="BT539" s="238" t="str">
        <f t="shared" si="50"/>
        <v/>
      </c>
    </row>
    <row r="540" spans="1:72" hidden="1">
      <c r="A540" s="44" t="str">
        <f t="shared" si="46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7"/>
        <v>Aderente</v>
      </c>
      <c r="BR540" s="15" t="str">
        <f t="shared" si="48"/>
        <v>*</v>
      </c>
      <c r="BS540" s="15" t="str">
        <f t="shared" si="49"/>
        <v>*</v>
      </c>
      <c r="BT540" s="238" t="str">
        <f t="shared" si="50"/>
        <v/>
      </c>
    </row>
    <row r="541" spans="1:72" hidden="1">
      <c r="A541" s="44" t="str">
        <f t="shared" si="46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7"/>
        <v>Aderente</v>
      </c>
      <c r="BR541" s="15" t="str">
        <f t="shared" si="48"/>
        <v>*</v>
      </c>
      <c r="BS541" s="15" t="str">
        <f t="shared" si="49"/>
        <v>*</v>
      </c>
      <c r="BT541" s="238" t="str">
        <f t="shared" si="50"/>
        <v/>
      </c>
    </row>
    <row r="542" spans="1:72" hidden="1">
      <c r="A542" s="44" t="str">
        <f t="shared" si="46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7"/>
        <v>Aderente</v>
      </c>
      <c r="BR542" s="15" t="str">
        <f t="shared" si="48"/>
        <v>*</v>
      </c>
      <c r="BS542" s="15" t="str">
        <f t="shared" si="49"/>
        <v>*</v>
      </c>
      <c r="BT542" s="238" t="str">
        <f t="shared" si="50"/>
        <v/>
      </c>
    </row>
    <row r="543" spans="1:72" hidden="1">
      <c r="A543" s="44" t="str">
        <f t="shared" si="46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7"/>
        <v>Aderente</v>
      </c>
      <c r="BR543" s="15" t="str">
        <f t="shared" si="48"/>
        <v>*</v>
      </c>
      <c r="BS543" s="15" t="str">
        <f t="shared" si="49"/>
        <v>*</v>
      </c>
      <c r="BT543" s="238" t="str">
        <f t="shared" si="50"/>
        <v/>
      </c>
    </row>
    <row r="544" spans="1:72" hidden="1">
      <c r="A544" s="44" t="str">
        <f t="shared" si="46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7"/>
        <v>Aderente</v>
      </c>
      <c r="BR544" s="15" t="str">
        <f t="shared" si="48"/>
        <v>*</v>
      </c>
      <c r="BS544" s="15" t="str">
        <f t="shared" si="49"/>
        <v>*</v>
      </c>
      <c r="BT544" s="238" t="str">
        <f t="shared" si="50"/>
        <v/>
      </c>
    </row>
    <row r="545" spans="1:72" hidden="1">
      <c r="A545" s="44" t="str">
        <f t="shared" si="46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7"/>
        <v>Aderente</v>
      </c>
      <c r="BR545" s="15" t="str">
        <f t="shared" si="48"/>
        <v>*</v>
      </c>
      <c r="BS545" s="15" t="str">
        <f t="shared" si="49"/>
        <v>*</v>
      </c>
      <c r="BT545" s="238" t="str">
        <f t="shared" si="50"/>
        <v/>
      </c>
    </row>
    <row r="546" spans="1:72" hidden="1">
      <c r="A546" s="44" t="str">
        <f t="shared" si="46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7"/>
        <v>Aderente</v>
      </c>
      <c r="BR546" s="15" t="str">
        <f t="shared" si="48"/>
        <v>*</v>
      </c>
      <c r="BS546" s="15" t="str">
        <f t="shared" si="49"/>
        <v>*</v>
      </c>
      <c r="BT546" s="238" t="str">
        <f t="shared" si="50"/>
        <v/>
      </c>
    </row>
    <row r="547" spans="1:72" hidden="1">
      <c r="A547" s="44" t="str">
        <f t="shared" si="46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7"/>
        <v>Aderente</v>
      </c>
      <c r="BR547" s="15" t="str">
        <f t="shared" si="48"/>
        <v>*</v>
      </c>
      <c r="BS547" s="15" t="str">
        <f t="shared" si="49"/>
        <v>*</v>
      </c>
      <c r="BT547" s="238" t="str">
        <f t="shared" si="50"/>
        <v/>
      </c>
    </row>
    <row r="548" spans="1:72" hidden="1">
      <c r="A548" s="44" t="str">
        <f t="shared" si="46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7"/>
        <v>Aderente</v>
      </c>
      <c r="BR548" s="15" t="str">
        <f t="shared" si="48"/>
        <v>*</v>
      </c>
      <c r="BS548" s="15" t="str">
        <f t="shared" si="49"/>
        <v>*</v>
      </c>
      <c r="BT548" s="238" t="str">
        <f t="shared" si="50"/>
        <v/>
      </c>
    </row>
    <row r="549" spans="1:72" hidden="1">
      <c r="A549" s="44" t="str">
        <f t="shared" si="46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7"/>
        <v>Aderente</v>
      </c>
      <c r="BR549" s="15" t="str">
        <f t="shared" si="48"/>
        <v>*</v>
      </c>
      <c r="BS549" s="15" t="str">
        <f t="shared" si="49"/>
        <v>*</v>
      </c>
      <c r="BT549" s="238" t="str">
        <f t="shared" si="50"/>
        <v/>
      </c>
    </row>
    <row r="550" spans="1:72" hidden="1">
      <c r="A550" s="44" t="str">
        <f t="shared" si="46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7"/>
        <v>Aderente</v>
      </c>
      <c r="BR550" s="15" t="str">
        <f t="shared" si="48"/>
        <v>*</v>
      </c>
      <c r="BS550" s="15" t="str">
        <f t="shared" si="49"/>
        <v>*</v>
      </c>
      <c r="BT550" s="238" t="str">
        <f t="shared" si="50"/>
        <v/>
      </c>
    </row>
    <row r="551" spans="1:72" hidden="1">
      <c r="A551" s="44" t="str">
        <f t="shared" si="46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7"/>
        <v>Aderente</v>
      </c>
      <c r="BR551" s="15" t="str">
        <f t="shared" si="48"/>
        <v>*</v>
      </c>
      <c r="BS551" s="15" t="str">
        <f t="shared" si="49"/>
        <v>*</v>
      </c>
      <c r="BT551" s="238" t="str">
        <f t="shared" si="50"/>
        <v/>
      </c>
    </row>
    <row r="552" spans="1:72" hidden="1">
      <c r="A552" s="44" t="str">
        <f t="shared" si="46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7"/>
        <v>Aderente</v>
      </c>
      <c r="BR552" s="15" t="str">
        <f t="shared" si="48"/>
        <v>*</v>
      </c>
      <c r="BS552" s="15" t="str">
        <f t="shared" si="49"/>
        <v>*</v>
      </c>
      <c r="BT552" s="238" t="str">
        <f t="shared" si="50"/>
        <v/>
      </c>
    </row>
    <row r="553" spans="1:72" hidden="1">
      <c r="A553" s="44" t="str">
        <f t="shared" si="46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7"/>
        <v>Aderente</v>
      </c>
      <c r="BR553" s="15" t="str">
        <f t="shared" si="48"/>
        <v>*</v>
      </c>
      <c r="BS553" s="15" t="str">
        <f t="shared" si="49"/>
        <v>*</v>
      </c>
      <c r="BT553" s="238" t="str">
        <f t="shared" si="50"/>
        <v/>
      </c>
    </row>
    <row r="554" spans="1:72" hidden="1">
      <c r="A554" s="44" t="str">
        <f t="shared" si="46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7"/>
        <v>Aderente</v>
      </c>
      <c r="BR554" s="15" t="str">
        <f t="shared" si="48"/>
        <v>*</v>
      </c>
      <c r="BS554" s="15" t="str">
        <f t="shared" si="49"/>
        <v>*</v>
      </c>
      <c r="BT554" s="238" t="str">
        <f t="shared" si="50"/>
        <v/>
      </c>
    </row>
    <row r="555" spans="1:72" hidden="1">
      <c r="A555" s="44" t="str">
        <f t="shared" ref="A555:A618" si="51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2">IF(AND(BR555&lt;1,BS555&lt;1),"Produção e Intervalo",IF(BR555&lt;1,"Intervalo",IF(BS555&lt;1,"Produção","Aderente")))</f>
        <v>Aderente</v>
      </c>
      <c r="BR555" s="15" t="str">
        <f t="shared" ref="BR555:BR618" si="53">IF(OR(B555="",F555=""),"*",AY555/P555)</f>
        <v>*</v>
      </c>
      <c r="BS555" s="15" t="str">
        <f t="shared" ref="BS555:BS618" si="54">IF(OR(B555="",F555=""),"*",BA555/Q555)</f>
        <v>*</v>
      </c>
      <c r="BT555" s="238" t="str">
        <f t="shared" ref="BT555:BT618" si="55">IF(BN555="","",SUBSTITUTE(BM555," ","")&amp;SUBSTITUTE(BN555," ",""))</f>
        <v/>
      </c>
    </row>
    <row r="556" spans="1:72" hidden="1">
      <c r="A556" s="44" t="str">
        <f t="shared" si="51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2"/>
        <v>Aderente</v>
      </c>
      <c r="BR556" s="15" t="str">
        <f t="shared" si="53"/>
        <v>*</v>
      </c>
      <c r="BS556" s="15" t="str">
        <f t="shared" si="54"/>
        <v>*</v>
      </c>
      <c r="BT556" s="238" t="str">
        <f t="shared" si="55"/>
        <v/>
      </c>
    </row>
    <row r="557" spans="1:72" hidden="1">
      <c r="A557" s="44" t="str">
        <f t="shared" si="51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2"/>
        <v>Aderente</v>
      </c>
      <c r="BR557" s="15" t="str">
        <f t="shared" si="53"/>
        <v>*</v>
      </c>
      <c r="BS557" s="15" t="str">
        <f t="shared" si="54"/>
        <v>*</v>
      </c>
      <c r="BT557" s="238" t="str">
        <f t="shared" si="55"/>
        <v/>
      </c>
    </row>
    <row r="558" spans="1:72" hidden="1">
      <c r="A558" s="44" t="str">
        <f t="shared" si="51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2"/>
        <v>Aderente</v>
      </c>
      <c r="BR558" s="15" t="str">
        <f t="shared" si="53"/>
        <v>*</v>
      </c>
      <c r="BS558" s="15" t="str">
        <f t="shared" si="54"/>
        <v>*</v>
      </c>
      <c r="BT558" s="238" t="str">
        <f t="shared" si="55"/>
        <v/>
      </c>
    </row>
    <row r="559" spans="1:72" hidden="1">
      <c r="A559" s="44" t="str">
        <f t="shared" si="51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2"/>
        <v>Aderente</v>
      </c>
      <c r="BR559" s="15" t="str">
        <f t="shared" si="53"/>
        <v>*</v>
      </c>
      <c r="BS559" s="15" t="str">
        <f t="shared" si="54"/>
        <v>*</v>
      </c>
      <c r="BT559" s="238" t="str">
        <f t="shared" si="55"/>
        <v/>
      </c>
    </row>
    <row r="560" spans="1:72" hidden="1">
      <c r="A560" s="44" t="str">
        <f t="shared" si="51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2"/>
        <v>Aderente</v>
      </c>
      <c r="BR560" s="15" t="str">
        <f t="shared" si="53"/>
        <v>*</v>
      </c>
      <c r="BS560" s="15" t="str">
        <f t="shared" si="54"/>
        <v>*</v>
      </c>
      <c r="BT560" s="238" t="str">
        <f t="shared" si="55"/>
        <v/>
      </c>
    </row>
    <row r="561" spans="1:72" hidden="1">
      <c r="A561" s="44" t="str">
        <f t="shared" si="51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2"/>
        <v>Aderente</v>
      </c>
      <c r="BR561" s="15" t="str">
        <f t="shared" si="53"/>
        <v>*</v>
      </c>
      <c r="BS561" s="15" t="str">
        <f t="shared" si="54"/>
        <v>*</v>
      </c>
      <c r="BT561" s="238" t="str">
        <f t="shared" si="55"/>
        <v/>
      </c>
    </row>
    <row r="562" spans="1:72" hidden="1">
      <c r="A562" s="44" t="str">
        <f t="shared" si="51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2"/>
        <v>Aderente</v>
      </c>
      <c r="BR562" s="15" t="str">
        <f t="shared" si="53"/>
        <v>*</v>
      </c>
      <c r="BS562" s="15" t="str">
        <f t="shared" si="54"/>
        <v>*</v>
      </c>
      <c r="BT562" s="238" t="str">
        <f t="shared" si="55"/>
        <v/>
      </c>
    </row>
    <row r="563" spans="1:72" hidden="1">
      <c r="A563" s="44" t="str">
        <f t="shared" si="51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2"/>
        <v>Aderente</v>
      </c>
      <c r="BR563" s="15" t="str">
        <f t="shared" si="53"/>
        <v>*</v>
      </c>
      <c r="BS563" s="15" t="str">
        <f t="shared" si="54"/>
        <v>*</v>
      </c>
      <c r="BT563" s="238" t="str">
        <f t="shared" si="55"/>
        <v/>
      </c>
    </row>
    <row r="564" spans="1:72" hidden="1">
      <c r="A564" s="44" t="str">
        <f t="shared" si="51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2"/>
        <v>Aderente</v>
      </c>
      <c r="BR564" s="15" t="str">
        <f t="shared" si="53"/>
        <v>*</v>
      </c>
      <c r="BS564" s="15" t="str">
        <f t="shared" si="54"/>
        <v>*</v>
      </c>
      <c r="BT564" s="238" t="str">
        <f t="shared" si="55"/>
        <v/>
      </c>
    </row>
    <row r="565" spans="1:72" hidden="1">
      <c r="A565" s="44" t="str">
        <f t="shared" si="51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2"/>
        <v>Aderente</v>
      </c>
      <c r="BR565" s="15" t="str">
        <f t="shared" si="53"/>
        <v>*</v>
      </c>
      <c r="BS565" s="15" t="str">
        <f t="shared" si="54"/>
        <v>*</v>
      </c>
      <c r="BT565" s="238" t="str">
        <f t="shared" si="55"/>
        <v/>
      </c>
    </row>
    <row r="566" spans="1:72" hidden="1">
      <c r="A566" s="44" t="str">
        <f t="shared" si="51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2"/>
        <v>Aderente</v>
      </c>
      <c r="BR566" s="15" t="str">
        <f t="shared" si="53"/>
        <v>*</v>
      </c>
      <c r="BS566" s="15" t="str">
        <f t="shared" si="54"/>
        <v>*</v>
      </c>
      <c r="BT566" s="238" t="str">
        <f t="shared" si="55"/>
        <v/>
      </c>
    </row>
    <row r="567" spans="1:72" hidden="1">
      <c r="A567" s="44" t="str">
        <f t="shared" si="51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2"/>
        <v>Aderente</v>
      </c>
      <c r="BR567" s="15" t="str">
        <f t="shared" si="53"/>
        <v>*</v>
      </c>
      <c r="BS567" s="15" t="str">
        <f t="shared" si="54"/>
        <v>*</v>
      </c>
      <c r="BT567" s="238" t="str">
        <f t="shared" si="55"/>
        <v/>
      </c>
    </row>
    <row r="568" spans="1:72" hidden="1">
      <c r="A568" s="44" t="str">
        <f t="shared" si="51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2"/>
        <v>Aderente</v>
      </c>
      <c r="BR568" s="15" t="str">
        <f t="shared" si="53"/>
        <v>*</v>
      </c>
      <c r="BS568" s="15" t="str">
        <f t="shared" si="54"/>
        <v>*</v>
      </c>
      <c r="BT568" s="238" t="str">
        <f t="shared" si="55"/>
        <v/>
      </c>
    </row>
    <row r="569" spans="1:72" hidden="1">
      <c r="A569" s="44" t="str">
        <f t="shared" si="51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2"/>
        <v>Aderente</v>
      </c>
      <c r="BR569" s="15" t="str">
        <f t="shared" si="53"/>
        <v>*</v>
      </c>
      <c r="BS569" s="15" t="str">
        <f t="shared" si="54"/>
        <v>*</v>
      </c>
      <c r="BT569" s="238" t="str">
        <f t="shared" si="55"/>
        <v/>
      </c>
    </row>
    <row r="570" spans="1:72" hidden="1">
      <c r="A570" s="44" t="str">
        <f t="shared" si="51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2"/>
        <v>Aderente</v>
      </c>
      <c r="BR570" s="15" t="str">
        <f t="shared" si="53"/>
        <v>*</v>
      </c>
      <c r="BS570" s="15" t="str">
        <f t="shared" si="54"/>
        <v>*</v>
      </c>
      <c r="BT570" s="238" t="str">
        <f t="shared" si="55"/>
        <v/>
      </c>
    </row>
    <row r="571" spans="1:72" hidden="1">
      <c r="A571" s="44" t="str">
        <f t="shared" si="51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2"/>
        <v>Aderente</v>
      </c>
      <c r="BR571" s="15" t="str">
        <f t="shared" si="53"/>
        <v>*</v>
      </c>
      <c r="BS571" s="15" t="str">
        <f t="shared" si="54"/>
        <v>*</v>
      </c>
      <c r="BT571" s="238" t="str">
        <f t="shared" si="55"/>
        <v/>
      </c>
    </row>
    <row r="572" spans="1:72" hidden="1">
      <c r="A572" s="44" t="str">
        <f t="shared" si="51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2"/>
        <v>Aderente</v>
      </c>
      <c r="BR572" s="15" t="str">
        <f t="shared" si="53"/>
        <v>*</v>
      </c>
      <c r="BS572" s="15" t="str">
        <f t="shared" si="54"/>
        <v>*</v>
      </c>
      <c r="BT572" s="238" t="str">
        <f t="shared" si="55"/>
        <v/>
      </c>
    </row>
    <row r="573" spans="1:72" hidden="1">
      <c r="A573" s="44" t="str">
        <f t="shared" si="51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2"/>
        <v>Aderente</v>
      </c>
      <c r="BR573" s="15" t="str">
        <f t="shared" si="53"/>
        <v>*</v>
      </c>
      <c r="BS573" s="15" t="str">
        <f t="shared" si="54"/>
        <v>*</v>
      </c>
      <c r="BT573" s="238" t="str">
        <f t="shared" si="55"/>
        <v/>
      </c>
    </row>
    <row r="574" spans="1:72" hidden="1">
      <c r="A574" s="44" t="str">
        <f t="shared" si="51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2"/>
        <v>Aderente</v>
      </c>
      <c r="BR574" s="15" t="str">
        <f t="shared" si="53"/>
        <v>*</v>
      </c>
      <c r="BS574" s="15" t="str">
        <f t="shared" si="54"/>
        <v>*</v>
      </c>
      <c r="BT574" s="238" t="str">
        <f t="shared" si="55"/>
        <v/>
      </c>
    </row>
    <row r="575" spans="1:72" hidden="1">
      <c r="A575" s="44" t="str">
        <f t="shared" si="51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2"/>
        <v>Aderente</v>
      </c>
      <c r="BR575" s="15" t="str">
        <f t="shared" si="53"/>
        <v>*</v>
      </c>
      <c r="BS575" s="15" t="str">
        <f t="shared" si="54"/>
        <v>*</v>
      </c>
      <c r="BT575" s="238" t="str">
        <f t="shared" si="55"/>
        <v/>
      </c>
    </row>
    <row r="576" spans="1:72" hidden="1">
      <c r="A576" s="44" t="str">
        <f t="shared" si="51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2"/>
        <v>Aderente</v>
      </c>
      <c r="BR576" s="15" t="str">
        <f t="shared" si="53"/>
        <v>*</v>
      </c>
      <c r="BS576" s="15" t="str">
        <f t="shared" si="54"/>
        <v>*</v>
      </c>
      <c r="BT576" s="238" t="str">
        <f t="shared" si="55"/>
        <v/>
      </c>
    </row>
    <row r="577" spans="1:72" hidden="1">
      <c r="A577" s="44" t="str">
        <f t="shared" si="51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2"/>
        <v>Aderente</v>
      </c>
      <c r="BR577" s="15" t="str">
        <f t="shared" si="53"/>
        <v>*</v>
      </c>
      <c r="BS577" s="15" t="str">
        <f t="shared" si="54"/>
        <v>*</v>
      </c>
      <c r="BT577" s="238" t="str">
        <f t="shared" si="55"/>
        <v/>
      </c>
    </row>
    <row r="578" spans="1:72" hidden="1">
      <c r="A578" s="44" t="str">
        <f t="shared" si="51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2"/>
        <v>Aderente</v>
      </c>
      <c r="BR578" s="15" t="str">
        <f t="shared" si="53"/>
        <v>*</v>
      </c>
      <c r="BS578" s="15" t="str">
        <f t="shared" si="54"/>
        <v>*</v>
      </c>
      <c r="BT578" s="238" t="str">
        <f t="shared" si="55"/>
        <v/>
      </c>
    </row>
    <row r="579" spans="1:72" hidden="1">
      <c r="A579" s="44" t="str">
        <f t="shared" si="51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2"/>
        <v>Aderente</v>
      </c>
      <c r="BR579" s="15" t="str">
        <f t="shared" si="53"/>
        <v>*</v>
      </c>
      <c r="BS579" s="15" t="str">
        <f t="shared" si="54"/>
        <v>*</v>
      </c>
      <c r="BT579" s="238" t="str">
        <f t="shared" si="55"/>
        <v/>
      </c>
    </row>
    <row r="580" spans="1:72" hidden="1">
      <c r="A580" s="44" t="str">
        <f t="shared" si="51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2"/>
        <v>Aderente</v>
      </c>
      <c r="BR580" s="15" t="str">
        <f t="shared" si="53"/>
        <v>*</v>
      </c>
      <c r="BS580" s="15" t="str">
        <f t="shared" si="54"/>
        <v>*</v>
      </c>
      <c r="BT580" s="238" t="str">
        <f t="shared" si="55"/>
        <v/>
      </c>
    </row>
    <row r="581" spans="1:72" hidden="1">
      <c r="A581" s="44" t="str">
        <f t="shared" si="51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2"/>
        <v>Aderente</v>
      </c>
      <c r="BR581" s="15" t="str">
        <f t="shared" si="53"/>
        <v>*</v>
      </c>
      <c r="BS581" s="15" t="str">
        <f t="shared" si="54"/>
        <v>*</v>
      </c>
      <c r="BT581" s="238" t="str">
        <f t="shared" si="55"/>
        <v/>
      </c>
    </row>
    <row r="582" spans="1:72" hidden="1">
      <c r="A582" s="44" t="str">
        <f t="shared" si="51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2"/>
        <v>Aderente</v>
      </c>
      <c r="BR582" s="15" t="str">
        <f t="shared" si="53"/>
        <v>*</v>
      </c>
      <c r="BS582" s="15" t="str">
        <f t="shared" si="54"/>
        <v>*</v>
      </c>
      <c r="BT582" s="238" t="str">
        <f t="shared" si="55"/>
        <v/>
      </c>
    </row>
    <row r="583" spans="1:72" hidden="1">
      <c r="A583" s="44" t="str">
        <f t="shared" si="51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2"/>
        <v>Aderente</v>
      </c>
      <c r="BR583" s="15" t="str">
        <f t="shared" si="53"/>
        <v>*</v>
      </c>
      <c r="BS583" s="15" t="str">
        <f t="shared" si="54"/>
        <v>*</v>
      </c>
      <c r="BT583" s="238" t="str">
        <f t="shared" si="55"/>
        <v/>
      </c>
    </row>
    <row r="584" spans="1:72" hidden="1">
      <c r="A584" s="44" t="str">
        <f t="shared" si="51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2"/>
        <v>Aderente</v>
      </c>
      <c r="BR584" s="15" t="str">
        <f t="shared" si="53"/>
        <v>*</v>
      </c>
      <c r="BS584" s="15" t="str">
        <f t="shared" si="54"/>
        <v>*</v>
      </c>
      <c r="BT584" s="238" t="str">
        <f t="shared" si="55"/>
        <v/>
      </c>
    </row>
    <row r="585" spans="1:72" hidden="1">
      <c r="A585" s="44" t="str">
        <f t="shared" si="51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2"/>
        <v>Aderente</v>
      </c>
      <c r="BR585" s="15" t="str">
        <f t="shared" si="53"/>
        <v>*</v>
      </c>
      <c r="BS585" s="15" t="str">
        <f t="shared" si="54"/>
        <v>*</v>
      </c>
      <c r="BT585" s="238" t="str">
        <f t="shared" si="55"/>
        <v/>
      </c>
    </row>
    <row r="586" spans="1:72" hidden="1">
      <c r="A586" s="44" t="str">
        <f t="shared" si="51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2"/>
        <v>Aderente</v>
      </c>
      <c r="BR586" s="15" t="str">
        <f t="shared" si="53"/>
        <v>*</v>
      </c>
      <c r="BS586" s="15" t="str">
        <f t="shared" si="54"/>
        <v>*</v>
      </c>
      <c r="BT586" s="238" t="str">
        <f t="shared" si="55"/>
        <v/>
      </c>
    </row>
    <row r="587" spans="1:72" hidden="1">
      <c r="A587" s="44" t="str">
        <f t="shared" si="51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2"/>
        <v>Aderente</v>
      </c>
      <c r="BR587" s="15" t="str">
        <f t="shared" si="53"/>
        <v>*</v>
      </c>
      <c r="BS587" s="15" t="str">
        <f t="shared" si="54"/>
        <v>*</v>
      </c>
      <c r="BT587" s="238" t="str">
        <f t="shared" si="55"/>
        <v/>
      </c>
    </row>
    <row r="588" spans="1:72" hidden="1">
      <c r="A588" s="44" t="str">
        <f t="shared" si="51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2"/>
        <v>Aderente</v>
      </c>
      <c r="BR588" s="15" t="str">
        <f t="shared" si="53"/>
        <v>*</v>
      </c>
      <c r="BS588" s="15" t="str">
        <f t="shared" si="54"/>
        <v>*</v>
      </c>
      <c r="BT588" s="238" t="str">
        <f t="shared" si="55"/>
        <v/>
      </c>
    </row>
    <row r="589" spans="1:72" hidden="1">
      <c r="A589" s="44" t="str">
        <f t="shared" si="51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2"/>
        <v>Aderente</v>
      </c>
      <c r="BR589" s="15" t="str">
        <f t="shared" si="53"/>
        <v>*</v>
      </c>
      <c r="BS589" s="15" t="str">
        <f t="shared" si="54"/>
        <v>*</v>
      </c>
      <c r="BT589" s="238" t="str">
        <f t="shared" si="55"/>
        <v/>
      </c>
    </row>
    <row r="590" spans="1:72" hidden="1">
      <c r="A590" s="44" t="str">
        <f t="shared" si="51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2"/>
        <v>Aderente</v>
      </c>
      <c r="BR590" s="15" t="str">
        <f t="shared" si="53"/>
        <v>*</v>
      </c>
      <c r="BS590" s="15" t="str">
        <f t="shared" si="54"/>
        <v>*</v>
      </c>
      <c r="BT590" s="238" t="str">
        <f t="shared" si="55"/>
        <v/>
      </c>
    </row>
    <row r="591" spans="1:72" hidden="1">
      <c r="A591" s="44" t="str">
        <f t="shared" si="51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2"/>
        <v>Aderente</v>
      </c>
      <c r="BR591" s="15" t="str">
        <f t="shared" si="53"/>
        <v>*</v>
      </c>
      <c r="BS591" s="15" t="str">
        <f t="shared" si="54"/>
        <v>*</v>
      </c>
      <c r="BT591" s="238" t="str">
        <f t="shared" si="55"/>
        <v/>
      </c>
    </row>
    <row r="592" spans="1:72" hidden="1">
      <c r="A592" s="44" t="str">
        <f t="shared" si="51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2"/>
        <v>Aderente</v>
      </c>
      <c r="BR592" s="15" t="str">
        <f t="shared" si="53"/>
        <v>*</v>
      </c>
      <c r="BS592" s="15" t="str">
        <f t="shared" si="54"/>
        <v>*</v>
      </c>
      <c r="BT592" s="238" t="str">
        <f t="shared" si="55"/>
        <v/>
      </c>
    </row>
    <row r="593" spans="1:72" hidden="1">
      <c r="A593" s="44" t="str">
        <f t="shared" si="51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2"/>
        <v>Aderente</v>
      </c>
      <c r="BR593" s="15" t="str">
        <f t="shared" si="53"/>
        <v>*</v>
      </c>
      <c r="BS593" s="15" t="str">
        <f t="shared" si="54"/>
        <v>*</v>
      </c>
      <c r="BT593" s="238" t="str">
        <f t="shared" si="55"/>
        <v/>
      </c>
    </row>
    <row r="594" spans="1:72" hidden="1">
      <c r="A594" s="44" t="str">
        <f t="shared" si="51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2"/>
        <v>Aderente</v>
      </c>
      <c r="BR594" s="15" t="str">
        <f t="shared" si="53"/>
        <v>*</v>
      </c>
      <c r="BS594" s="15" t="str">
        <f t="shared" si="54"/>
        <v>*</v>
      </c>
      <c r="BT594" s="238" t="str">
        <f t="shared" si="55"/>
        <v/>
      </c>
    </row>
    <row r="595" spans="1:72" hidden="1">
      <c r="A595" s="44" t="str">
        <f t="shared" si="51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2"/>
        <v>Aderente</v>
      </c>
      <c r="BR595" s="15" t="str">
        <f t="shared" si="53"/>
        <v>*</v>
      </c>
      <c r="BS595" s="15" t="str">
        <f t="shared" si="54"/>
        <v>*</v>
      </c>
      <c r="BT595" s="238" t="str">
        <f t="shared" si="55"/>
        <v/>
      </c>
    </row>
    <row r="596" spans="1:72" hidden="1">
      <c r="A596" s="44" t="str">
        <f t="shared" si="51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2"/>
        <v>Aderente</v>
      </c>
      <c r="BR596" s="15" t="str">
        <f t="shared" si="53"/>
        <v>*</v>
      </c>
      <c r="BS596" s="15" t="str">
        <f t="shared" si="54"/>
        <v>*</v>
      </c>
      <c r="BT596" s="238" t="str">
        <f t="shared" si="55"/>
        <v/>
      </c>
    </row>
    <row r="597" spans="1:72" hidden="1">
      <c r="A597" s="44" t="str">
        <f t="shared" si="51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2"/>
        <v>Aderente</v>
      </c>
      <c r="BR597" s="15" t="str">
        <f t="shared" si="53"/>
        <v>*</v>
      </c>
      <c r="BS597" s="15" t="str">
        <f t="shared" si="54"/>
        <v>*</v>
      </c>
      <c r="BT597" s="238" t="str">
        <f t="shared" si="55"/>
        <v/>
      </c>
    </row>
    <row r="598" spans="1:72" hidden="1">
      <c r="A598" s="44" t="str">
        <f t="shared" si="51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2"/>
        <v>Aderente</v>
      </c>
      <c r="BR598" s="15" t="str">
        <f t="shared" si="53"/>
        <v>*</v>
      </c>
      <c r="BS598" s="15" t="str">
        <f t="shared" si="54"/>
        <v>*</v>
      </c>
      <c r="BT598" s="238" t="str">
        <f t="shared" si="55"/>
        <v/>
      </c>
    </row>
    <row r="599" spans="1:72" hidden="1">
      <c r="A599" s="44" t="str">
        <f t="shared" si="51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2"/>
        <v>Aderente</v>
      </c>
      <c r="BR599" s="15" t="str">
        <f t="shared" si="53"/>
        <v>*</v>
      </c>
      <c r="BS599" s="15" t="str">
        <f t="shared" si="54"/>
        <v>*</v>
      </c>
      <c r="BT599" s="238" t="str">
        <f t="shared" si="55"/>
        <v/>
      </c>
    </row>
    <row r="600" spans="1:72" hidden="1">
      <c r="A600" s="44" t="str">
        <f t="shared" si="51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2"/>
        <v>Aderente</v>
      </c>
      <c r="BR600" s="15" t="str">
        <f t="shared" si="53"/>
        <v>*</v>
      </c>
      <c r="BS600" s="15" t="str">
        <f t="shared" si="54"/>
        <v>*</v>
      </c>
      <c r="BT600" s="238" t="str">
        <f t="shared" si="55"/>
        <v/>
      </c>
    </row>
    <row r="601" spans="1:72" hidden="1">
      <c r="A601" s="44" t="str">
        <f t="shared" si="51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2"/>
        <v>Aderente</v>
      </c>
      <c r="BR601" s="15" t="str">
        <f t="shared" si="53"/>
        <v>*</v>
      </c>
      <c r="BS601" s="15" t="str">
        <f t="shared" si="54"/>
        <v>*</v>
      </c>
      <c r="BT601" s="238" t="str">
        <f t="shared" si="55"/>
        <v/>
      </c>
    </row>
    <row r="602" spans="1:72" hidden="1">
      <c r="A602" s="44" t="str">
        <f t="shared" si="51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2"/>
        <v>Aderente</v>
      </c>
      <c r="BR602" s="15" t="str">
        <f t="shared" si="53"/>
        <v>*</v>
      </c>
      <c r="BS602" s="15" t="str">
        <f t="shared" si="54"/>
        <v>*</v>
      </c>
      <c r="BT602" s="238" t="str">
        <f t="shared" si="55"/>
        <v/>
      </c>
    </row>
    <row r="603" spans="1:72" hidden="1">
      <c r="A603" s="44" t="str">
        <f t="shared" si="51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2"/>
        <v>Aderente</v>
      </c>
      <c r="BR603" s="15" t="str">
        <f t="shared" si="53"/>
        <v>*</v>
      </c>
      <c r="BS603" s="15" t="str">
        <f t="shared" si="54"/>
        <v>*</v>
      </c>
      <c r="BT603" s="238" t="str">
        <f t="shared" si="55"/>
        <v/>
      </c>
    </row>
    <row r="604" spans="1:72" hidden="1">
      <c r="A604" s="44" t="str">
        <f t="shared" si="51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2"/>
        <v>Aderente</v>
      </c>
      <c r="BR604" s="15" t="str">
        <f t="shared" si="53"/>
        <v>*</v>
      </c>
      <c r="BS604" s="15" t="str">
        <f t="shared" si="54"/>
        <v>*</v>
      </c>
      <c r="BT604" s="238" t="str">
        <f t="shared" si="55"/>
        <v/>
      </c>
    </row>
    <row r="605" spans="1:72" hidden="1">
      <c r="A605" s="44" t="str">
        <f t="shared" si="51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2"/>
        <v>Aderente</v>
      </c>
      <c r="BR605" s="15" t="str">
        <f t="shared" si="53"/>
        <v>*</v>
      </c>
      <c r="BS605" s="15" t="str">
        <f t="shared" si="54"/>
        <v>*</v>
      </c>
      <c r="BT605" s="238" t="str">
        <f t="shared" si="55"/>
        <v/>
      </c>
    </row>
    <row r="606" spans="1:72" hidden="1">
      <c r="A606" s="44" t="str">
        <f t="shared" si="51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2"/>
        <v>Aderente</v>
      </c>
      <c r="BR606" s="15" t="str">
        <f t="shared" si="53"/>
        <v>*</v>
      </c>
      <c r="BS606" s="15" t="str">
        <f t="shared" si="54"/>
        <v>*</v>
      </c>
      <c r="BT606" s="238" t="str">
        <f t="shared" si="55"/>
        <v/>
      </c>
    </row>
    <row r="607" spans="1:72" hidden="1">
      <c r="A607" s="44" t="str">
        <f t="shared" si="51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2"/>
        <v>Aderente</v>
      </c>
      <c r="BR607" s="15" t="str">
        <f t="shared" si="53"/>
        <v>*</v>
      </c>
      <c r="BS607" s="15" t="str">
        <f t="shared" si="54"/>
        <v>*</v>
      </c>
      <c r="BT607" s="238" t="str">
        <f t="shared" si="55"/>
        <v/>
      </c>
    </row>
    <row r="608" spans="1:72" hidden="1">
      <c r="A608" s="44" t="str">
        <f t="shared" si="51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2"/>
        <v>Aderente</v>
      </c>
      <c r="BR608" s="15" t="str">
        <f t="shared" si="53"/>
        <v>*</v>
      </c>
      <c r="BS608" s="15" t="str">
        <f t="shared" si="54"/>
        <v>*</v>
      </c>
      <c r="BT608" s="238" t="str">
        <f t="shared" si="55"/>
        <v/>
      </c>
    </row>
    <row r="609" spans="1:72" hidden="1">
      <c r="A609" s="44" t="str">
        <f t="shared" si="51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2"/>
        <v>Aderente</v>
      </c>
      <c r="BR609" s="15" t="str">
        <f t="shared" si="53"/>
        <v>*</v>
      </c>
      <c r="BS609" s="15" t="str">
        <f t="shared" si="54"/>
        <v>*</v>
      </c>
      <c r="BT609" s="238" t="str">
        <f t="shared" si="55"/>
        <v/>
      </c>
    </row>
    <row r="610" spans="1:72" hidden="1">
      <c r="A610" s="44" t="str">
        <f t="shared" si="51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2"/>
        <v>Aderente</v>
      </c>
      <c r="BR610" s="15" t="str">
        <f t="shared" si="53"/>
        <v>*</v>
      </c>
      <c r="BS610" s="15" t="str">
        <f t="shared" si="54"/>
        <v>*</v>
      </c>
      <c r="BT610" s="238" t="str">
        <f t="shared" si="55"/>
        <v/>
      </c>
    </row>
    <row r="611" spans="1:72" hidden="1">
      <c r="A611" s="44" t="str">
        <f t="shared" si="51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2"/>
        <v>Aderente</v>
      </c>
      <c r="BR611" s="15" t="str">
        <f t="shared" si="53"/>
        <v>*</v>
      </c>
      <c r="BS611" s="15" t="str">
        <f t="shared" si="54"/>
        <v>*</v>
      </c>
      <c r="BT611" s="238" t="str">
        <f t="shared" si="55"/>
        <v/>
      </c>
    </row>
    <row r="612" spans="1:72" hidden="1">
      <c r="A612" s="44" t="str">
        <f t="shared" si="51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2"/>
        <v>Aderente</v>
      </c>
      <c r="BR612" s="15" t="str">
        <f t="shared" si="53"/>
        <v>*</v>
      </c>
      <c r="BS612" s="15" t="str">
        <f t="shared" si="54"/>
        <v>*</v>
      </c>
      <c r="BT612" s="238" t="str">
        <f t="shared" si="55"/>
        <v/>
      </c>
    </row>
    <row r="613" spans="1:72" hidden="1">
      <c r="A613" s="44" t="str">
        <f t="shared" si="51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2"/>
        <v>Aderente</v>
      </c>
      <c r="BR613" s="15" t="str">
        <f t="shared" si="53"/>
        <v>*</v>
      </c>
      <c r="BS613" s="15" t="str">
        <f t="shared" si="54"/>
        <v>*</v>
      </c>
      <c r="BT613" s="238" t="str">
        <f t="shared" si="55"/>
        <v/>
      </c>
    </row>
    <row r="614" spans="1:72" hidden="1">
      <c r="A614" s="44" t="str">
        <f t="shared" si="51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2"/>
        <v>Aderente</v>
      </c>
      <c r="BR614" s="15" t="str">
        <f t="shared" si="53"/>
        <v>*</v>
      </c>
      <c r="BS614" s="15" t="str">
        <f t="shared" si="54"/>
        <v>*</v>
      </c>
      <c r="BT614" s="238" t="str">
        <f t="shared" si="55"/>
        <v/>
      </c>
    </row>
    <row r="615" spans="1:72" hidden="1">
      <c r="A615" s="44" t="str">
        <f t="shared" si="51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2"/>
        <v>Aderente</v>
      </c>
      <c r="BR615" s="15" t="str">
        <f t="shared" si="53"/>
        <v>*</v>
      </c>
      <c r="BS615" s="15" t="str">
        <f t="shared" si="54"/>
        <v>*</v>
      </c>
      <c r="BT615" s="238" t="str">
        <f t="shared" si="55"/>
        <v/>
      </c>
    </row>
    <row r="616" spans="1:72" hidden="1">
      <c r="A616" s="44" t="str">
        <f t="shared" si="51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2"/>
        <v>Aderente</v>
      </c>
      <c r="BR616" s="15" t="str">
        <f t="shared" si="53"/>
        <v>*</v>
      </c>
      <c r="BS616" s="15" t="str">
        <f t="shared" si="54"/>
        <v>*</v>
      </c>
      <c r="BT616" s="238" t="str">
        <f t="shared" si="55"/>
        <v/>
      </c>
    </row>
    <row r="617" spans="1:72" hidden="1">
      <c r="A617" s="44" t="str">
        <f t="shared" si="51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2"/>
        <v>Aderente</v>
      </c>
      <c r="BR617" s="15" t="str">
        <f t="shared" si="53"/>
        <v>*</v>
      </c>
      <c r="BS617" s="15" t="str">
        <f t="shared" si="54"/>
        <v>*</v>
      </c>
      <c r="BT617" s="238" t="str">
        <f t="shared" si="55"/>
        <v/>
      </c>
    </row>
    <row r="618" spans="1:72" hidden="1">
      <c r="A618" s="44" t="str">
        <f t="shared" si="51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2"/>
        <v>Aderente</v>
      </c>
      <c r="BR618" s="15" t="str">
        <f t="shared" si="53"/>
        <v>*</v>
      </c>
      <c r="BS618" s="15" t="str">
        <f t="shared" si="54"/>
        <v>*</v>
      </c>
      <c r="BT618" s="238" t="str">
        <f t="shared" si="55"/>
        <v/>
      </c>
    </row>
    <row r="619" spans="1:72" hidden="1">
      <c r="A619" s="44" t="str">
        <f t="shared" ref="A619:A682" si="56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7">IF(AND(BR619&lt;1,BS619&lt;1),"Produção e Intervalo",IF(BR619&lt;1,"Intervalo",IF(BS619&lt;1,"Produção","Aderente")))</f>
        <v>Aderente</v>
      </c>
      <c r="BR619" s="15" t="str">
        <f t="shared" ref="BR619:BR682" si="58">IF(OR(B619="",F619=""),"*",AY619/P619)</f>
        <v>*</v>
      </c>
      <c r="BS619" s="15" t="str">
        <f t="shared" ref="BS619:BS682" si="59">IF(OR(B619="",F619=""),"*",BA619/Q619)</f>
        <v>*</v>
      </c>
      <c r="BT619" s="238" t="str">
        <f t="shared" ref="BT619:BT682" si="60">IF(BN619="","",SUBSTITUTE(BM619," ","")&amp;SUBSTITUTE(BN619," ",""))</f>
        <v/>
      </c>
    </row>
    <row r="620" spans="1:72" hidden="1">
      <c r="A620" s="44" t="str">
        <f t="shared" si="56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238" t="str">
        <f t="shared" si="60"/>
        <v/>
      </c>
    </row>
    <row r="621" spans="1:72" hidden="1">
      <c r="A621" s="44" t="str">
        <f t="shared" si="56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238" t="str">
        <f t="shared" si="60"/>
        <v/>
      </c>
    </row>
    <row r="622" spans="1:72" hidden="1">
      <c r="A622" s="44" t="str">
        <f t="shared" si="56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238" t="str">
        <f t="shared" si="60"/>
        <v/>
      </c>
    </row>
    <row r="623" spans="1:72" hidden="1">
      <c r="A623" s="44" t="str">
        <f t="shared" si="56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238" t="str">
        <f t="shared" si="60"/>
        <v/>
      </c>
    </row>
    <row r="624" spans="1:72" hidden="1">
      <c r="A624" s="44" t="str">
        <f t="shared" si="56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238" t="str">
        <f t="shared" si="60"/>
        <v/>
      </c>
    </row>
    <row r="625" spans="1:72" hidden="1">
      <c r="A625" s="44" t="str">
        <f t="shared" si="56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238" t="str">
        <f t="shared" si="60"/>
        <v/>
      </c>
    </row>
    <row r="626" spans="1:72" hidden="1">
      <c r="A626" s="44" t="str">
        <f t="shared" si="56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238" t="str">
        <f t="shared" si="60"/>
        <v/>
      </c>
    </row>
    <row r="627" spans="1:72" hidden="1">
      <c r="A627" s="44" t="str">
        <f t="shared" si="56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238" t="str">
        <f t="shared" si="60"/>
        <v/>
      </c>
    </row>
    <row r="628" spans="1:72" hidden="1">
      <c r="A628" s="44" t="str">
        <f t="shared" si="56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238" t="str">
        <f t="shared" si="60"/>
        <v/>
      </c>
    </row>
    <row r="629" spans="1:72" hidden="1">
      <c r="A629" s="44" t="str">
        <f t="shared" si="56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238" t="str">
        <f t="shared" si="60"/>
        <v/>
      </c>
    </row>
    <row r="630" spans="1:72" hidden="1">
      <c r="A630" s="44" t="str">
        <f t="shared" si="56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238" t="str">
        <f t="shared" si="60"/>
        <v/>
      </c>
    </row>
    <row r="631" spans="1:72" hidden="1">
      <c r="A631" s="44" t="str">
        <f t="shared" si="56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238" t="str">
        <f t="shared" si="60"/>
        <v/>
      </c>
    </row>
    <row r="632" spans="1:72" hidden="1">
      <c r="A632" s="44" t="str">
        <f t="shared" si="56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238" t="str">
        <f t="shared" si="60"/>
        <v/>
      </c>
    </row>
    <row r="633" spans="1:72" hidden="1">
      <c r="A633" s="44" t="str">
        <f t="shared" si="56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238" t="str">
        <f t="shared" si="60"/>
        <v/>
      </c>
    </row>
    <row r="634" spans="1:72" hidden="1">
      <c r="A634" s="44" t="str">
        <f t="shared" si="56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238" t="str">
        <f t="shared" si="60"/>
        <v/>
      </c>
    </row>
    <row r="635" spans="1:72" hidden="1">
      <c r="A635" s="44" t="str">
        <f t="shared" si="56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238" t="str">
        <f t="shared" si="60"/>
        <v/>
      </c>
    </row>
    <row r="636" spans="1:72" hidden="1">
      <c r="A636" s="44" t="str">
        <f t="shared" si="56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238" t="str">
        <f t="shared" si="60"/>
        <v/>
      </c>
    </row>
    <row r="637" spans="1:72" hidden="1">
      <c r="A637" s="44" t="str">
        <f t="shared" si="56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238" t="str">
        <f t="shared" si="60"/>
        <v/>
      </c>
    </row>
    <row r="638" spans="1:72" hidden="1">
      <c r="A638" s="44" t="str">
        <f t="shared" si="56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238" t="str">
        <f t="shared" si="60"/>
        <v/>
      </c>
    </row>
    <row r="639" spans="1:72" hidden="1">
      <c r="A639" s="44" t="str">
        <f t="shared" si="56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238" t="str">
        <f t="shared" si="60"/>
        <v/>
      </c>
    </row>
    <row r="640" spans="1:72" hidden="1">
      <c r="A640" s="44" t="str">
        <f t="shared" si="56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238" t="str">
        <f t="shared" si="60"/>
        <v/>
      </c>
    </row>
    <row r="641" spans="1:72" hidden="1">
      <c r="A641" s="44" t="str">
        <f t="shared" si="56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238" t="str">
        <f t="shared" si="60"/>
        <v/>
      </c>
    </row>
    <row r="642" spans="1:72" hidden="1">
      <c r="A642" s="44" t="str">
        <f t="shared" si="56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238" t="str">
        <f t="shared" si="60"/>
        <v/>
      </c>
    </row>
    <row r="643" spans="1:72" hidden="1">
      <c r="A643" s="44" t="str">
        <f t="shared" si="56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238" t="str">
        <f t="shared" si="60"/>
        <v/>
      </c>
    </row>
    <row r="644" spans="1:72" hidden="1">
      <c r="A644" s="44" t="str">
        <f t="shared" si="56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238" t="str">
        <f t="shared" si="60"/>
        <v/>
      </c>
    </row>
    <row r="645" spans="1:72" hidden="1">
      <c r="A645" s="44" t="str">
        <f t="shared" si="56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238" t="str">
        <f t="shared" si="60"/>
        <v/>
      </c>
    </row>
    <row r="646" spans="1:72" hidden="1">
      <c r="A646" s="44" t="str">
        <f t="shared" si="56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238" t="str">
        <f t="shared" si="60"/>
        <v/>
      </c>
    </row>
    <row r="647" spans="1:72" hidden="1">
      <c r="A647" s="44" t="str">
        <f t="shared" si="56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238" t="str">
        <f t="shared" si="60"/>
        <v/>
      </c>
    </row>
    <row r="648" spans="1:72" hidden="1">
      <c r="A648" s="44" t="str">
        <f t="shared" si="56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238" t="str">
        <f t="shared" si="60"/>
        <v/>
      </c>
    </row>
    <row r="649" spans="1:72" hidden="1">
      <c r="A649" s="44" t="str">
        <f t="shared" si="56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7"/>
        <v>Aderente</v>
      </c>
      <c r="BR649" s="15" t="str">
        <f t="shared" si="58"/>
        <v>*</v>
      </c>
      <c r="BS649" s="15" t="str">
        <f t="shared" si="59"/>
        <v>*</v>
      </c>
      <c r="BT649" s="238" t="str">
        <f t="shared" si="60"/>
        <v/>
      </c>
    </row>
    <row r="650" spans="1:72" hidden="1">
      <c r="A650" s="44" t="str">
        <f t="shared" si="56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7"/>
        <v>Aderente</v>
      </c>
      <c r="BR650" s="15" t="str">
        <f t="shared" si="58"/>
        <v>*</v>
      </c>
      <c r="BS650" s="15" t="str">
        <f t="shared" si="59"/>
        <v>*</v>
      </c>
      <c r="BT650" s="238" t="str">
        <f t="shared" si="60"/>
        <v/>
      </c>
    </row>
    <row r="651" spans="1:72" hidden="1">
      <c r="A651" s="44" t="str">
        <f t="shared" si="56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7"/>
        <v>Aderente</v>
      </c>
      <c r="BR651" s="15" t="str">
        <f t="shared" si="58"/>
        <v>*</v>
      </c>
      <c r="BS651" s="15" t="str">
        <f t="shared" si="59"/>
        <v>*</v>
      </c>
      <c r="BT651" s="238" t="str">
        <f t="shared" si="60"/>
        <v/>
      </c>
    </row>
    <row r="652" spans="1:72" hidden="1">
      <c r="A652" s="44" t="str">
        <f t="shared" si="56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7"/>
        <v>Aderente</v>
      </c>
      <c r="BR652" s="15" t="str">
        <f t="shared" si="58"/>
        <v>*</v>
      </c>
      <c r="BS652" s="15" t="str">
        <f t="shared" si="59"/>
        <v>*</v>
      </c>
      <c r="BT652" s="238" t="str">
        <f t="shared" si="60"/>
        <v/>
      </c>
    </row>
    <row r="653" spans="1:72" hidden="1">
      <c r="A653" s="44" t="str">
        <f t="shared" si="56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7"/>
        <v>Aderente</v>
      </c>
      <c r="BR653" s="15" t="str">
        <f t="shared" si="58"/>
        <v>*</v>
      </c>
      <c r="BS653" s="15" t="str">
        <f t="shared" si="59"/>
        <v>*</v>
      </c>
      <c r="BT653" s="238" t="str">
        <f t="shared" si="60"/>
        <v/>
      </c>
    </row>
    <row r="654" spans="1:72" hidden="1">
      <c r="A654" s="44" t="str">
        <f t="shared" si="56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7"/>
        <v>Aderente</v>
      </c>
      <c r="BR654" s="15" t="str">
        <f t="shared" si="58"/>
        <v>*</v>
      </c>
      <c r="BS654" s="15" t="str">
        <f t="shared" si="59"/>
        <v>*</v>
      </c>
      <c r="BT654" s="238" t="str">
        <f t="shared" si="60"/>
        <v/>
      </c>
    </row>
    <row r="655" spans="1:72" hidden="1">
      <c r="A655" s="44" t="str">
        <f t="shared" si="56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7"/>
        <v>Aderente</v>
      </c>
      <c r="BR655" s="15" t="str">
        <f t="shared" si="58"/>
        <v>*</v>
      </c>
      <c r="BS655" s="15" t="str">
        <f t="shared" si="59"/>
        <v>*</v>
      </c>
      <c r="BT655" s="238" t="str">
        <f t="shared" si="60"/>
        <v/>
      </c>
    </row>
    <row r="656" spans="1:72" hidden="1">
      <c r="A656" s="44" t="str">
        <f t="shared" si="56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7"/>
        <v>Aderente</v>
      </c>
      <c r="BR656" s="15" t="str">
        <f t="shared" si="58"/>
        <v>*</v>
      </c>
      <c r="BS656" s="15" t="str">
        <f t="shared" si="59"/>
        <v>*</v>
      </c>
      <c r="BT656" s="238" t="str">
        <f t="shared" si="60"/>
        <v/>
      </c>
    </row>
    <row r="657" spans="1:72" hidden="1">
      <c r="A657" s="44" t="str">
        <f t="shared" si="56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7"/>
        <v>Aderente</v>
      </c>
      <c r="BR657" s="15" t="str">
        <f t="shared" si="58"/>
        <v>*</v>
      </c>
      <c r="BS657" s="15" t="str">
        <f t="shared" si="59"/>
        <v>*</v>
      </c>
      <c r="BT657" s="238" t="str">
        <f t="shared" si="60"/>
        <v/>
      </c>
    </row>
    <row r="658" spans="1:72" hidden="1">
      <c r="A658" s="44" t="str">
        <f t="shared" si="56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7"/>
        <v>Aderente</v>
      </c>
      <c r="BR658" s="15" t="str">
        <f t="shared" si="58"/>
        <v>*</v>
      </c>
      <c r="BS658" s="15" t="str">
        <f t="shared" si="59"/>
        <v>*</v>
      </c>
      <c r="BT658" s="238" t="str">
        <f t="shared" si="60"/>
        <v/>
      </c>
    </row>
    <row r="659" spans="1:72" hidden="1">
      <c r="A659" s="44" t="str">
        <f t="shared" si="56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7"/>
        <v>Aderente</v>
      </c>
      <c r="BR659" s="15" t="str">
        <f t="shared" si="58"/>
        <v>*</v>
      </c>
      <c r="BS659" s="15" t="str">
        <f t="shared" si="59"/>
        <v>*</v>
      </c>
      <c r="BT659" s="238" t="str">
        <f t="shared" si="60"/>
        <v/>
      </c>
    </row>
    <row r="660" spans="1:72" hidden="1">
      <c r="A660" s="44" t="str">
        <f t="shared" si="56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7"/>
        <v>Aderente</v>
      </c>
      <c r="BR660" s="15" t="str">
        <f t="shared" si="58"/>
        <v>*</v>
      </c>
      <c r="BS660" s="15" t="str">
        <f t="shared" si="59"/>
        <v>*</v>
      </c>
      <c r="BT660" s="238" t="str">
        <f t="shared" si="60"/>
        <v/>
      </c>
    </row>
    <row r="661" spans="1:72" hidden="1">
      <c r="A661" s="44" t="str">
        <f t="shared" si="56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7"/>
        <v>Aderente</v>
      </c>
      <c r="BR661" s="15" t="str">
        <f t="shared" si="58"/>
        <v>*</v>
      </c>
      <c r="BS661" s="15" t="str">
        <f t="shared" si="59"/>
        <v>*</v>
      </c>
      <c r="BT661" s="238" t="str">
        <f t="shared" si="60"/>
        <v/>
      </c>
    </row>
    <row r="662" spans="1:72" hidden="1">
      <c r="A662" s="44" t="str">
        <f t="shared" si="56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7"/>
        <v>Aderente</v>
      </c>
      <c r="BR662" s="15" t="str">
        <f t="shared" si="58"/>
        <v>*</v>
      </c>
      <c r="BS662" s="15" t="str">
        <f t="shared" si="59"/>
        <v>*</v>
      </c>
      <c r="BT662" s="238" t="str">
        <f t="shared" si="60"/>
        <v/>
      </c>
    </row>
    <row r="663" spans="1:72" hidden="1">
      <c r="A663" s="44" t="str">
        <f t="shared" si="56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7"/>
        <v>Aderente</v>
      </c>
      <c r="BR663" s="15" t="str">
        <f t="shared" si="58"/>
        <v>*</v>
      </c>
      <c r="BS663" s="15" t="str">
        <f t="shared" si="59"/>
        <v>*</v>
      </c>
      <c r="BT663" s="238" t="str">
        <f t="shared" si="60"/>
        <v/>
      </c>
    </row>
    <row r="664" spans="1:72" hidden="1">
      <c r="A664" s="44" t="str">
        <f t="shared" si="56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7"/>
        <v>Aderente</v>
      </c>
      <c r="BR664" s="15" t="str">
        <f t="shared" si="58"/>
        <v>*</v>
      </c>
      <c r="BS664" s="15" t="str">
        <f t="shared" si="59"/>
        <v>*</v>
      </c>
      <c r="BT664" s="238" t="str">
        <f t="shared" si="60"/>
        <v/>
      </c>
    </row>
    <row r="665" spans="1:72" hidden="1">
      <c r="A665" s="44" t="str">
        <f t="shared" si="56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7"/>
        <v>Aderente</v>
      </c>
      <c r="BR665" s="15" t="str">
        <f t="shared" si="58"/>
        <v>*</v>
      </c>
      <c r="BS665" s="15" t="str">
        <f t="shared" si="59"/>
        <v>*</v>
      </c>
      <c r="BT665" s="238" t="str">
        <f t="shared" si="60"/>
        <v/>
      </c>
    </row>
    <row r="666" spans="1:72" hidden="1">
      <c r="A666" s="44" t="str">
        <f t="shared" si="56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7"/>
        <v>Aderente</v>
      </c>
      <c r="BR666" s="15" t="str">
        <f t="shared" si="58"/>
        <v>*</v>
      </c>
      <c r="BS666" s="15" t="str">
        <f t="shared" si="59"/>
        <v>*</v>
      </c>
      <c r="BT666" s="238" t="str">
        <f t="shared" si="60"/>
        <v/>
      </c>
    </row>
    <row r="667" spans="1:72" hidden="1">
      <c r="A667" s="44" t="str">
        <f t="shared" si="56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7"/>
        <v>Aderente</v>
      </c>
      <c r="BR667" s="15" t="str">
        <f t="shared" si="58"/>
        <v>*</v>
      </c>
      <c r="BS667" s="15" t="str">
        <f t="shared" si="59"/>
        <v>*</v>
      </c>
      <c r="BT667" s="238" t="str">
        <f t="shared" si="60"/>
        <v/>
      </c>
    </row>
    <row r="668" spans="1:72" hidden="1">
      <c r="A668" s="44" t="str">
        <f t="shared" si="56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7"/>
        <v>Aderente</v>
      </c>
      <c r="BR668" s="15" t="str">
        <f t="shared" si="58"/>
        <v>*</v>
      </c>
      <c r="BS668" s="15" t="str">
        <f t="shared" si="59"/>
        <v>*</v>
      </c>
      <c r="BT668" s="238" t="str">
        <f t="shared" si="60"/>
        <v/>
      </c>
    </row>
    <row r="669" spans="1:72" hidden="1">
      <c r="A669" s="44" t="str">
        <f t="shared" si="56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7"/>
        <v>Aderente</v>
      </c>
      <c r="BR669" s="15" t="str">
        <f t="shared" si="58"/>
        <v>*</v>
      </c>
      <c r="BS669" s="15" t="str">
        <f t="shared" si="59"/>
        <v>*</v>
      </c>
      <c r="BT669" s="238" t="str">
        <f t="shared" si="60"/>
        <v/>
      </c>
    </row>
    <row r="670" spans="1:72" hidden="1">
      <c r="A670" s="44" t="str">
        <f t="shared" si="56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7"/>
        <v>Aderente</v>
      </c>
      <c r="BR670" s="15" t="str">
        <f t="shared" si="58"/>
        <v>*</v>
      </c>
      <c r="BS670" s="15" t="str">
        <f t="shared" si="59"/>
        <v>*</v>
      </c>
      <c r="BT670" s="238" t="str">
        <f t="shared" si="60"/>
        <v/>
      </c>
    </row>
    <row r="671" spans="1:72" hidden="1">
      <c r="A671" s="44" t="str">
        <f t="shared" si="56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7"/>
        <v>Aderente</v>
      </c>
      <c r="BR671" s="15" t="str">
        <f t="shared" si="58"/>
        <v>*</v>
      </c>
      <c r="BS671" s="15" t="str">
        <f t="shared" si="59"/>
        <v>*</v>
      </c>
      <c r="BT671" s="238" t="str">
        <f t="shared" si="60"/>
        <v/>
      </c>
    </row>
    <row r="672" spans="1:72" hidden="1">
      <c r="A672" s="44" t="str">
        <f t="shared" si="56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7"/>
        <v>Aderente</v>
      </c>
      <c r="BR672" s="15" t="str">
        <f t="shared" si="58"/>
        <v>*</v>
      </c>
      <c r="BS672" s="15" t="str">
        <f t="shared" si="59"/>
        <v>*</v>
      </c>
      <c r="BT672" s="238" t="str">
        <f t="shared" si="60"/>
        <v/>
      </c>
    </row>
    <row r="673" spans="1:72" hidden="1">
      <c r="A673" s="44" t="str">
        <f t="shared" si="56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7"/>
        <v>Aderente</v>
      </c>
      <c r="BR673" s="15" t="str">
        <f t="shared" si="58"/>
        <v>*</v>
      </c>
      <c r="BS673" s="15" t="str">
        <f t="shared" si="59"/>
        <v>*</v>
      </c>
      <c r="BT673" s="238" t="str">
        <f t="shared" si="60"/>
        <v/>
      </c>
    </row>
    <row r="674" spans="1:72" hidden="1">
      <c r="A674" s="44" t="str">
        <f t="shared" si="56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7"/>
        <v>Aderente</v>
      </c>
      <c r="BR674" s="15" t="str">
        <f t="shared" si="58"/>
        <v>*</v>
      </c>
      <c r="BS674" s="15" t="str">
        <f t="shared" si="59"/>
        <v>*</v>
      </c>
      <c r="BT674" s="238" t="str">
        <f t="shared" si="60"/>
        <v/>
      </c>
    </row>
    <row r="675" spans="1:72" hidden="1">
      <c r="A675" s="44" t="str">
        <f t="shared" si="56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7"/>
        <v>Aderente</v>
      </c>
      <c r="BR675" s="15" t="str">
        <f t="shared" si="58"/>
        <v>*</v>
      </c>
      <c r="BS675" s="15" t="str">
        <f t="shared" si="59"/>
        <v>*</v>
      </c>
      <c r="BT675" s="238" t="str">
        <f t="shared" si="60"/>
        <v/>
      </c>
    </row>
    <row r="676" spans="1:72" hidden="1">
      <c r="A676" s="44" t="str">
        <f t="shared" si="56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7"/>
        <v>Aderente</v>
      </c>
      <c r="BR676" s="15" t="str">
        <f t="shared" si="58"/>
        <v>*</v>
      </c>
      <c r="BS676" s="15" t="str">
        <f t="shared" si="59"/>
        <v>*</v>
      </c>
      <c r="BT676" s="238" t="str">
        <f t="shared" si="60"/>
        <v/>
      </c>
    </row>
    <row r="677" spans="1:72" hidden="1">
      <c r="A677" s="44" t="str">
        <f t="shared" si="56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7"/>
        <v>Aderente</v>
      </c>
      <c r="BR677" s="15" t="str">
        <f t="shared" si="58"/>
        <v>*</v>
      </c>
      <c r="BS677" s="15" t="str">
        <f t="shared" si="59"/>
        <v>*</v>
      </c>
      <c r="BT677" s="238" t="str">
        <f t="shared" si="60"/>
        <v/>
      </c>
    </row>
    <row r="678" spans="1:72" hidden="1">
      <c r="A678" s="44" t="str">
        <f t="shared" si="56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7"/>
        <v>Aderente</v>
      </c>
      <c r="BR678" s="15" t="str">
        <f t="shared" si="58"/>
        <v>*</v>
      </c>
      <c r="BS678" s="15" t="str">
        <f t="shared" si="59"/>
        <v>*</v>
      </c>
      <c r="BT678" s="238" t="str">
        <f t="shared" si="60"/>
        <v/>
      </c>
    </row>
    <row r="679" spans="1:72" hidden="1">
      <c r="A679" s="44" t="str">
        <f t="shared" si="56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7"/>
        <v>Aderente</v>
      </c>
      <c r="BR679" s="15" t="str">
        <f t="shared" si="58"/>
        <v>*</v>
      </c>
      <c r="BS679" s="15" t="str">
        <f t="shared" si="59"/>
        <v>*</v>
      </c>
      <c r="BT679" s="238" t="str">
        <f t="shared" si="60"/>
        <v/>
      </c>
    </row>
    <row r="680" spans="1:72" hidden="1">
      <c r="A680" s="44" t="str">
        <f t="shared" si="56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7"/>
        <v>Aderente</v>
      </c>
      <c r="BR680" s="15" t="str">
        <f t="shared" si="58"/>
        <v>*</v>
      </c>
      <c r="BS680" s="15" t="str">
        <f t="shared" si="59"/>
        <v>*</v>
      </c>
      <c r="BT680" s="238" t="str">
        <f t="shared" si="60"/>
        <v/>
      </c>
    </row>
    <row r="681" spans="1:72" hidden="1">
      <c r="A681" s="44" t="str">
        <f t="shared" si="56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7"/>
        <v>Aderente</v>
      </c>
      <c r="BR681" s="15" t="str">
        <f t="shared" si="58"/>
        <v>*</v>
      </c>
      <c r="BS681" s="15" t="str">
        <f t="shared" si="59"/>
        <v>*</v>
      </c>
      <c r="BT681" s="238" t="str">
        <f t="shared" si="60"/>
        <v/>
      </c>
    </row>
    <row r="682" spans="1:72" hidden="1">
      <c r="A682" s="44" t="str">
        <f t="shared" si="56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7"/>
        <v>Aderente</v>
      </c>
      <c r="BR682" s="15" t="str">
        <f t="shared" si="58"/>
        <v>*</v>
      </c>
      <c r="BS682" s="15" t="str">
        <f t="shared" si="59"/>
        <v>*</v>
      </c>
      <c r="BT682" s="238" t="str">
        <f t="shared" si="60"/>
        <v/>
      </c>
    </row>
    <row r="683" spans="1:72" hidden="1">
      <c r="A683" s="44" t="str">
        <f t="shared" ref="A683:A746" si="61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2">IF(AND(BR683&lt;1,BS683&lt;1),"Produção e Intervalo",IF(BR683&lt;1,"Intervalo",IF(BS683&lt;1,"Produção","Aderente")))</f>
        <v>Aderente</v>
      </c>
      <c r="BR683" s="15" t="str">
        <f t="shared" ref="BR683:BR746" si="63">IF(OR(B683="",F683=""),"*",AY683/P683)</f>
        <v>*</v>
      </c>
      <c r="BS683" s="15" t="str">
        <f t="shared" ref="BS683:BS746" si="64">IF(OR(B683="",F683=""),"*",BA683/Q683)</f>
        <v>*</v>
      </c>
      <c r="BT683" s="238" t="str">
        <f t="shared" ref="BT683:BT746" si="65">IF(BN683="","",SUBSTITUTE(BM683," ","")&amp;SUBSTITUTE(BN683," ",""))</f>
        <v/>
      </c>
    </row>
    <row r="684" spans="1:72" hidden="1">
      <c r="A684" s="44" t="str">
        <f t="shared" si="61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2"/>
        <v>Aderente</v>
      </c>
      <c r="BR684" s="15" t="str">
        <f t="shared" si="63"/>
        <v>*</v>
      </c>
      <c r="BS684" s="15" t="str">
        <f t="shared" si="64"/>
        <v>*</v>
      </c>
      <c r="BT684" s="238" t="str">
        <f t="shared" si="65"/>
        <v/>
      </c>
    </row>
    <row r="685" spans="1:72" hidden="1">
      <c r="A685" s="44" t="str">
        <f t="shared" si="61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2"/>
        <v>Aderente</v>
      </c>
      <c r="BR685" s="15" t="str">
        <f t="shared" si="63"/>
        <v>*</v>
      </c>
      <c r="BS685" s="15" t="str">
        <f t="shared" si="64"/>
        <v>*</v>
      </c>
      <c r="BT685" s="238" t="str">
        <f t="shared" si="65"/>
        <v/>
      </c>
    </row>
    <row r="686" spans="1:72" hidden="1">
      <c r="A686" s="44" t="str">
        <f t="shared" si="61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2"/>
        <v>Aderente</v>
      </c>
      <c r="BR686" s="15" t="str">
        <f t="shared" si="63"/>
        <v>*</v>
      </c>
      <c r="BS686" s="15" t="str">
        <f t="shared" si="64"/>
        <v>*</v>
      </c>
      <c r="BT686" s="238" t="str">
        <f t="shared" si="65"/>
        <v/>
      </c>
    </row>
    <row r="687" spans="1:72" hidden="1">
      <c r="A687" s="44" t="str">
        <f t="shared" si="61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2"/>
        <v>Aderente</v>
      </c>
      <c r="BR687" s="15" t="str">
        <f t="shared" si="63"/>
        <v>*</v>
      </c>
      <c r="BS687" s="15" t="str">
        <f t="shared" si="64"/>
        <v>*</v>
      </c>
      <c r="BT687" s="238" t="str">
        <f t="shared" si="65"/>
        <v/>
      </c>
    </row>
    <row r="688" spans="1:72" hidden="1">
      <c r="A688" s="44" t="str">
        <f t="shared" si="61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2"/>
        <v>Aderente</v>
      </c>
      <c r="BR688" s="15" t="str">
        <f t="shared" si="63"/>
        <v>*</v>
      </c>
      <c r="BS688" s="15" t="str">
        <f t="shared" si="64"/>
        <v>*</v>
      </c>
      <c r="BT688" s="238" t="str">
        <f t="shared" si="65"/>
        <v/>
      </c>
    </row>
    <row r="689" spans="1:72" hidden="1">
      <c r="A689" s="44" t="str">
        <f t="shared" si="61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2"/>
        <v>Aderente</v>
      </c>
      <c r="BR689" s="15" t="str">
        <f t="shared" si="63"/>
        <v>*</v>
      </c>
      <c r="BS689" s="15" t="str">
        <f t="shared" si="64"/>
        <v>*</v>
      </c>
      <c r="BT689" s="238" t="str">
        <f t="shared" si="65"/>
        <v/>
      </c>
    </row>
    <row r="690" spans="1:72" hidden="1">
      <c r="A690" s="44" t="str">
        <f t="shared" si="61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2"/>
        <v>Aderente</v>
      </c>
      <c r="BR690" s="15" t="str">
        <f t="shared" si="63"/>
        <v>*</v>
      </c>
      <c r="BS690" s="15" t="str">
        <f t="shared" si="64"/>
        <v>*</v>
      </c>
      <c r="BT690" s="238" t="str">
        <f t="shared" si="65"/>
        <v/>
      </c>
    </row>
    <row r="691" spans="1:72" hidden="1">
      <c r="A691" s="44" t="str">
        <f t="shared" si="61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2"/>
        <v>Aderente</v>
      </c>
      <c r="BR691" s="15" t="str">
        <f t="shared" si="63"/>
        <v>*</v>
      </c>
      <c r="BS691" s="15" t="str">
        <f t="shared" si="64"/>
        <v>*</v>
      </c>
      <c r="BT691" s="238" t="str">
        <f t="shared" si="65"/>
        <v/>
      </c>
    </row>
    <row r="692" spans="1:72" hidden="1">
      <c r="A692" s="44" t="str">
        <f t="shared" si="61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2"/>
        <v>Aderente</v>
      </c>
      <c r="BR692" s="15" t="str">
        <f t="shared" si="63"/>
        <v>*</v>
      </c>
      <c r="BS692" s="15" t="str">
        <f t="shared" si="64"/>
        <v>*</v>
      </c>
      <c r="BT692" s="238" t="str">
        <f t="shared" si="65"/>
        <v/>
      </c>
    </row>
    <row r="693" spans="1:72" hidden="1">
      <c r="A693" s="44" t="str">
        <f t="shared" si="61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2"/>
        <v>Aderente</v>
      </c>
      <c r="BR693" s="15" t="str">
        <f t="shared" si="63"/>
        <v>*</v>
      </c>
      <c r="BS693" s="15" t="str">
        <f t="shared" si="64"/>
        <v>*</v>
      </c>
      <c r="BT693" s="238" t="str">
        <f t="shared" si="65"/>
        <v/>
      </c>
    </row>
    <row r="694" spans="1:72" hidden="1">
      <c r="A694" s="44" t="str">
        <f t="shared" si="61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2"/>
        <v>Aderente</v>
      </c>
      <c r="BR694" s="15" t="str">
        <f t="shared" si="63"/>
        <v>*</v>
      </c>
      <c r="BS694" s="15" t="str">
        <f t="shared" si="64"/>
        <v>*</v>
      </c>
      <c r="BT694" s="238" t="str">
        <f t="shared" si="65"/>
        <v/>
      </c>
    </row>
    <row r="695" spans="1:72" hidden="1">
      <c r="A695" s="44" t="str">
        <f t="shared" si="61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2"/>
        <v>Aderente</v>
      </c>
      <c r="BR695" s="15" t="str">
        <f t="shared" si="63"/>
        <v>*</v>
      </c>
      <c r="BS695" s="15" t="str">
        <f t="shared" si="64"/>
        <v>*</v>
      </c>
      <c r="BT695" s="238" t="str">
        <f t="shared" si="65"/>
        <v/>
      </c>
    </row>
    <row r="696" spans="1:72" hidden="1">
      <c r="A696" s="44" t="str">
        <f t="shared" si="61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2"/>
        <v>Aderente</v>
      </c>
      <c r="BR696" s="15" t="str">
        <f t="shared" si="63"/>
        <v>*</v>
      </c>
      <c r="BS696" s="15" t="str">
        <f t="shared" si="64"/>
        <v>*</v>
      </c>
      <c r="BT696" s="238" t="str">
        <f t="shared" si="65"/>
        <v/>
      </c>
    </row>
    <row r="697" spans="1:72" hidden="1">
      <c r="A697" s="44" t="str">
        <f t="shared" si="61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2"/>
        <v>Aderente</v>
      </c>
      <c r="BR697" s="15" t="str">
        <f t="shared" si="63"/>
        <v>*</v>
      </c>
      <c r="BS697" s="15" t="str">
        <f t="shared" si="64"/>
        <v>*</v>
      </c>
      <c r="BT697" s="238" t="str">
        <f t="shared" si="65"/>
        <v/>
      </c>
    </row>
    <row r="698" spans="1:72" hidden="1">
      <c r="A698" s="44" t="str">
        <f t="shared" si="61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2"/>
        <v>Aderente</v>
      </c>
      <c r="BR698" s="15" t="str">
        <f t="shared" si="63"/>
        <v>*</v>
      </c>
      <c r="BS698" s="15" t="str">
        <f t="shared" si="64"/>
        <v>*</v>
      </c>
      <c r="BT698" s="238" t="str">
        <f t="shared" si="65"/>
        <v/>
      </c>
    </row>
    <row r="699" spans="1:72" hidden="1">
      <c r="A699" s="44" t="str">
        <f t="shared" si="61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2"/>
        <v>Aderente</v>
      </c>
      <c r="BR699" s="15" t="str">
        <f t="shared" si="63"/>
        <v>*</v>
      </c>
      <c r="BS699" s="15" t="str">
        <f t="shared" si="64"/>
        <v>*</v>
      </c>
      <c r="BT699" s="238" t="str">
        <f t="shared" si="65"/>
        <v/>
      </c>
    </row>
    <row r="700" spans="1:72" hidden="1">
      <c r="A700" s="44" t="str">
        <f t="shared" si="61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2"/>
        <v>Aderente</v>
      </c>
      <c r="BR700" s="15" t="str">
        <f t="shared" si="63"/>
        <v>*</v>
      </c>
      <c r="BS700" s="15" t="str">
        <f t="shared" si="64"/>
        <v>*</v>
      </c>
      <c r="BT700" s="238" t="str">
        <f t="shared" si="65"/>
        <v/>
      </c>
    </row>
    <row r="701" spans="1:72" hidden="1">
      <c r="A701" s="44" t="str">
        <f t="shared" si="61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2"/>
        <v>Aderente</v>
      </c>
      <c r="BR701" s="15" t="str">
        <f t="shared" si="63"/>
        <v>*</v>
      </c>
      <c r="BS701" s="15" t="str">
        <f t="shared" si="64"/>
        <v>*</v>
      </c>
      <c r="BT701" s="238" t="str">
        <f t="shared" si="65"/>
        <v/>
      </c>
    </row>
    <row r="702" spans="1:72" hidden="1">
      <c r="A702" s="44" t="str">
        <f t="shared" si="61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2"/>
        <v>Aderente</v>
      </c>
      <c r="BR702" s="15" t="str">
        <f t="shared" si="63"/>
        <v>*</v>
      </c>
      <c r="BS702" s="15" t="str">
        <f t="shared" si="64"/>
        <v>*</v>
      </c>
      <c r="BT702" s="238" t="str">
        <f t="shared" si="65"/>
        <v/>
      </c>
    </row>
    <row r="703" spans="1:72" hidden="1">
      <c r="A703" s="44" t="str">
        <f t="shared" si="61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2"/>
        <v>Aderente</v>
      </c>
      <c r="BR703" s="15" t="str">
        <f t="shared" si="63"/>
        <v>*</v>
      </c>
      <c r="BS703" s="15" t="str">
        <f t="shared" si="64"/>
        <v>*</v>
      </c>
      <c r="BT703" s="238" t="str">
        <f t="shared" si="65"/>
        <v/>
      </c>
    </row>
    <row r="704" spans="1:72" hidden="1">
      <c r="A704" s="44" t="str">
        <f t="shared" si="61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2"/>
        <v>Aderente</v>
      </c>
      <c r="BR704" s="15" t="str">
        <f t="shared" si="63"/>
        <v>*</v>
      </c>
      <c r="BS704" s="15" t="str">
        <f t="shared" si="64"/>
        <v>*</v>
      </c>
      <c r="BT704" s="238" t="str">
        <f t="shared" si="65"/>
        <v/>
      </c>
    </row>
    <row r="705" spans="1:72" hidden="1">
      <c r="A705" s="44" t="str">
        <f t="shared" si="61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2"/>
        <v>Aderente</v>
      </c>
      <c r="BR705" s="15" t="str">
        <f t="shared" si="63"/>
        <v>*</v>
      </c>
      <c r="BS705" s="15" t="str">
        <f t="shared" si="64"/>
        <v>*</v>
      </c>
      <c r="BT705" s="238" t="str">
        <f t="shared" si="65"/>
        <v/>
      </c>
    </row>
    <row r="706" spans="1:72" hidden="1">
      <c r="A706" s="44" t="str">
        <f t="shared" si="61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2"/>
        <v>Aderente</v>
      </c>
      <c r="BR706" s="15" t="str">
        <f t="shared" si="63"/>
        <v>*</v>
      </c>
      <c r="BS706" s="15" t="str">
        <f t="shared" si="64"/>
        <v>*</v>
      </c>
      <c r="BT706" s="238" t="str">
        <f t="shared" si="65"/>
        <v/>
      </c>
    </row>
    <row r="707" spans="1:72" hidden="1">
      <c r="A707" s="44" t="str">
        <f t="shared" si="61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2"/>
        <v>Aderente</v>
      </c>
      <c r="BR707" s="15" t="str">
        <f t="shared" si="63"/>
        <v>*</v>
      </c>
      <c r="BS707" s="15" t="str">
        <f t="shared" si="64"/>
        <v>*</v>
      </c>
      <c r="BT707" s="238" t="str">
        <f t="shared" si="65"/>
        <v/>
      </c>
    </row>
    <row r="708" spans="1:72" hidden="1">
      <c r="A708" s="44" t="str">
        <f t="shared" si="61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2"/>
        <v>Aderente</v>
      </c>
      <c r="BR708" s="15" t="str">
        <f t="shared" si="63"/>
        <v>*</v>
      </c>
      <c r="BS708" s="15" t="str">
        <f t="shared" si="64"/>
        <v>*</v>
      </c>
      <c r="BT708" s="238" t="str">
        <f t="shared" si="65"/>
        <v/>
      </c>
    </row>
    <row r="709" spans="1:72" hidden="1">
      <c r="A709" s="44" t="str">
        <f t="shared" si="61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2"/>
        <v>Aderente</v>
      </c>
      <c r="BR709" s="15" t="str">
        <f t="shared" si="63"/>
        <v>*</v>
      </c>
      <c r="BS709" s="15" t="str">
        <f t="shared" si="64"/>
        <v>*</v>
      </c>
      <c r="BT709" s="238" t="str">
        <f t="shared" si="65"/>
        <v/>
      </c>
    </row>
    <row r="710" spans="1:72" hidden="1">
      <c r="A710" s="44" t="str">
        <f t="shared" si="61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2"/>
        <v>Aderente</v>
      </c>
      <c r="BR710" s="15" t="str">
        <f t="shared" si="63"/>
        <v>*</v>
      </c>
      <c r="BS710" s="15" t="str">
        <f t="shared" si="64"/>
        <v>*</v>
      </c>
      <c r="BT710" s="238" t="str">
        <f t="shared" si="65"/>
        <v/>
      </c>
    </row>
    <row r="711" spans="1:72" hidden="1">
      <c r="A711" s="44" t="str">
        <f t="shared" si="61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2"/>
        <v>Aderente</v>
      </c>
      <c r="BR711" s="15" t="str">
        <f t="shared" si="63"/>
        <v>*</v>
      </c>
      <c r="BS711" s="15" t="str">
        <f t="shared" si="64"/>
        <v>*</v>
      </c>
      <c r="BT711" s="238" t="str">
        <f t="shared" si="65"/>
        <v/>
      </c>
    </row>
    <row r="712" spans="1:72" hidden="1">
      <c r="A712" s="44" t="str">
        <f t="shared" si="61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2"/>
        <v>Aderente</v>
      </c>
      <c r="BR712" s="15" t="str">
        <f t="shared" si="63"/>
        <v>*</v>
      </c>
      <c r="BS712" s="15" t="str">
        <f t="shared" si="64"/>
        <v>*</v>
      </c>
      <c r="BT712" s="238" t="str">
        <f t="shared" si="65"/>
        <v/>
      </c>
    </row>
    <row r="713" spans="1:72" hidden="1">
      <c r="A713" s="44" t="str">
        <f t="shared" si="61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2"/>
        <v>Aderente</v>
      </c>
      <c r="BR713" s="15" t="str">
        <f t="shared" si="63"/>
        <v>*</v>
      </c>
      <c r="BS713" s="15" t="str">
        <f t="shared" si="64"/>
        <v>*</v>
      </c>
      <c r="BT713" s="238" t="str">
        <f t="shared" si="65"/>
        <v/>
      </c>
    </row>
    <row r="714" spans="1:72" hidden="1">
      <c r="A714" s="44" t="str">
        <f t="shared" si="61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2"/>
        <v>Aderente</v>
      </c>
      <c r="BR714" s="15" t="str">
        <f t="shared" si="63"/>
        <v>*</v>
      </c>
      <c r="BS714" s="15" t="str">
        <f t="shared" si="64"/>
        <v>*</v>
      </c>
      <c r="BT714" s="238" t="str">
        <f t="shared" si="65"/>
        <v/>
      </c>
    </row>
    <row r="715" spans="1:72" hidden="1">
      <c r="A715" s="44" t="str">
        <f t="shared" si="61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2"/>
        <v>Aderente</v>
      </c>
      <c r="BR715" s="15" t="str">
        <f t="shared" si="63"/>
        <v>*</v>
      </c>
      <c r="BS715" s="15" t="str">
        <f t="shared" si="64"/>
        <v>*</v>
      </c>
      <c r="BT715" s="238" t="str">
        <f t="shared" si="65"/>
        <v/>
      </c>
    </row>
    <row r="716" spans="1:72" hidden="1">
      <c r="A716" s="44" t="str">
        <f t="shared" si="61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2"/>
        <v>Aderente</v>
      </c>
      <c r="BR716" s="15" t="str">
        <f t="shared" si="63"/>
        <v>*</v>
      </c>
      <c r="BS716" s="15" t="str">
        <f t="shared" si="64"/>
        <v>*</v>
      </c>
      <c r="BT716" s="238" t="str">
        <f t="shared" si="65"/>
        <v/>
      </c>
    </row>
    <row r="717" spans="1:72" hidden="1">
      <c r="A717" s="44" t="str">
        <f t="shared" si="61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2"/>
        <v>Aderente</v>
      </c>
      <c r="BR717" s="15" t="str">
        <f t="shared" si="63"/>
        <v>*</v>
      </c>
      <c r="BS717" s="15" t="str">
        <f t="shared" si="64"/>
        <v>*</v>
      </c>
      <c r="BT717" s="238" t="str">
        <f t="shared" si="65"/>
        <v/>
      </c>
    </row>
    <row r="718" spans="1:72" hidden="1">
      <c r="A718" s="44" t="str">
        <f t="shared" si="61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2"/>
        <v>Aderente</v>
      </c>
      <c r="BR718" s="15" t="str">
        <f t="shared" si="63"/>
        <v>*</v>
      </c>
      <c r="BS718" s="15" t="str">
        <f t="shared" si="64"/>
        <v>*</v>
      </c>
      <c r="BT718" s="238" t="str">
        <f t="shared" si="65"/>
        <v/>
      </c>
    </row>
    <row r="719" spans="1:72" hidden="1">
      <c r="A719" s="44" t="str">
        <f t="shared" si="61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2"/>
        <v>Aderente</v>
      </c>
      <c r="BR719" s="15" t="str">
        <f t="shared" si="63"/>
        <v>*</v>
      </c>
      <c r="BS719" s="15" t="str">
        <f t="shared" si="64"/>
        <v>*</v>
      </c>
      <c r="BT719" s="238" t="str">
        <f t="shared" si="65"/>
        <v/>
      </c>
    </row>
    <row r="720" spans="1:72" hidden="1">
      <c r="A720" s="44" t="str">
        <f t="shared" si="61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2"/>
        <v>Aderente</v>
      </c>
      <c r="BR720" s="15" t="str">
        <f t="shared" si="63"/>
        <v>*</v>
      </c>
      <c r="BS720" s="15" t="str">
        <f t="shared" si="64"/>
        <v>*</v>
      </c>
      <c r="BT720" s="238" t="str">
        <f t="shared" si="65"/>
        <v/>
      </c>
    </row>
    <row r="721" spans="1:72" hidden="1">
      <c r="A721" s="44" t="str">
        <f t="shared" si="61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2"/>
        <v>Aderente</v>
      </c>
      <c r="BR721" s="15" t="str">
        <f t="shared" si="63"/>
        <v>*</v>
      </c>
      <c r="BS721" s="15" t="str">
        <f t="shared" si="64"/>
        <v>*</v>
      </c>
      <c r="BT721" s="238" t="str">
        <f t="shared" si="65"/>
        <v/>
      </c>
    </row>
    <row r="722" spans="1:72" hidden="1">
      <c r="A722" s="44" t="str">
        <f t="shared" si="61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2"/>
        <v>Aderente</v>
      </c>
      <c r="BR722" s="15" t="str">
        <f t="shared" si="63"/>
        <v>*</v>
      </c>
      <c r="BS722" s="15" t="str">
        <f t="shared" si="64"/>
        <v>*</v>
      </c>
      <c r="BT722" s="238" t="str">
        <f t="shared" si="65"/>
        <v/>
      </c>
    </row>
    <row r="723" spans="1:72" hidden="1">
      <c r="A723" s="44" t="str">
        <f t="shared" si="61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2"/>
        <v>Aderente</v>
      </c>
      <c r="BR723" s="15" t="str">
        <f t="shared" si="63"/>
        <v>*</v>
      </c>
      <c r="BS723" s="15" t="str">
        <f t="shared" si="64"/>
        <v>*</v>
      </c>
      <c r="BT723" s="238" t="str">
        <f t="shared" si="65"/>
        <v/>
      </c>
    </row>
    <row r="724" spans="1:72" hidden="1">
      <c r="A724" s="44" t="str">
        <f t="shared" si="61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2"/>
        <v>Aderente</v>
      </c>
      <c r="BR724" s="15" t="str">
        <f t="shared" si="63"/>
        <v>*</v>
      </c>
      <c r="BS724" s="15" t="str">
        <f t="shared" si="64"/>
        <v>*</v>
      </c>
      <c r="BT724" s="238" t="str">
        <f t="shared" si="65"/>
        <v/>
      </c>
    </row>
    <row r="725" spans="1:72" hidden="1">
      <c r="A725" s="44" t="str">
        <f t="shared" si="61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2"/>
        <v>Aderente</v>
      </c>
      <c r="BR725" s="15" t="str">
        <f t="shared" si="63"/>
        <v>*</v>
      </c>
      <c r="BS725" s="15" t="str">
        <f t="shared" si="64"/>
        <v>*</v>
      </c>
      <c r="BT725" s="238" t="str">
        <f t="shared" si="65"/>
        <v/>
      </c>
    </row>
    <row r="726" spans="1:72" hidden="1">
      <c r="A726" s="44" t="str">
        <f t="shared" si="61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2"/>
        <v>Aderente</v>
      </c>
      <c r="BR726" s="15" t="str">
        <f t="shared" si="63"/>
        <v>*</v>
      </c>
      <c r="BS726" s="15" t="str">
        <f t="shared" si="64"/>
        <v>*</v>
      </c>
      <c r="BT726" s="238" t="str">
        <f t="shared" si="65"/>
        <v/>
      </c>
    </row>
    <row r="727" spans="1:72" hidden="1">
      <c r="A727" s="44" t="str">
        <f t="shared" si="61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2"/>
        <v>Aderente</v>
      </c>
      <c r="BR727" s="15" t="str">
        <f t="shared" si="63"/>
        <v>*</v>
      </c>
      <c r="BS727" s="15" t="str">
        <f t="shared" si="64"/>
        <v>*</v>
      </c>
      <c r="BT727" s="238" t="str">
        <f t="shared" si="65"/>
        <v/>
      </c>
    </row>
    <row r="728" spans="1:72" hidden="1">
      <c r="A728" s="44" t="str">
        <f t="shared" si="61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2"/>
        <v>Aderente</v>
      </c>
      <c r="BR728" s="15" t="str">
        <f t="shared" si="63"/>
        <v>*</v>
      </c>
      <c r="BS728" s="15" t="str">
        <f t="shared" si="64"/>
        <v>*</v>
      </c>
      <c r="BT728" s="238" t="str">
        <f t="shared" si="65"/>
        <v/>
      </c>
    </row>
    <row r="729" spans="1:72" hidden="1">
      <c r="A729" s="44" t="str">
        <f t="shared" si="61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2"/>
        <v>Aderente</v>
      </c>
      <c r="BR729" s="15" t="str">
        <f t="shared" si="63"/>
        <v>*</v>
      </c>
      <c r="BS729" s="15" t="str">
        <f t="shared" si="64"/>
        <v>*</v>
      </c>
      <c r="BT729" s="238" t="str">
        <f t="shared" si="65"/>
        <v/>
      </c>
    </row>
    <row r="730" spans="1:72" hidden="1">
      <c r="A730" s="44" t="str">
        <f t="shared" si="61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2"/>
        <v>Aderente</v>
      </c>
      <c r="BR730" s="15" t="str">
        <f t="shared" si="63"/>
        <v>*</v>
      </c>
      <c r="BS730" s="15" t="str">
        <f t="shared" si="64"/>
        <v>*</v>
      </c>
      <c r="BT730" s="238" t="str">
        <f t="shared" si="65"/>
        <v/>
      </c>
    </row>
    <row r="731" spans="1:72" hidden="1">
      <c r="A731" s="44" t="str">
        <f t="shared" si="61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2"/>
        <v>Aderente</v>
      </c>
      <c r="BR731" s="15" t="str">
        <f t="shared" si="63"/>
        <v>*</v>
      </c>
      <c r="BS731" s="15" t="str">
        <f t="shared" si="64"/>
        <v>*</v>
      </c>
      <c r="BT731" s="238" t="str">
        <f t="shared" si="65"/>
        <v/>
      </c>
    </row>
    <row r="732" spans="1:72" hidden="1">
      <c r="A732" s="44" t="str">
        <f t="shared" si="61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2"/>
        <v>Aderente</v>
      </c>
      <c r="BR732" s="15" t="str">
        <f t="shared" si="63"/>
        <v>*</v>
      </c>
      <c r="BS732" s="15" t="str">
        <f t="shared" si="64"/>
        <v>*</v>
      </c>
      <c r="BT732" s="238" t="str">
        <f t="shared" si="65"/>
        <v/>
      </c>
    </row>
    <row r="733" spans="1:72" hidden="1">
      <c r="A733" s="44" t="str">
        <f t="shared" si="61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2"/>
        <v>Aderente</v>
      </c>
      <c r="BR733" s="15" t="str">
        <f t="shared" si="63"/>
        <v>*</v>
      </c>
      <c r="BS733" s="15" t="str">
        <f t="shared" si="64"/>
        <v>*</v>
      </c>
      <c r="BT733" s="238" t="str">
        <f t="shared" si="65"/>
        <v/>
      </c>
    </row>
    <row r="734" spans="1:72" hidden="1">
      <c r="A734" s="44" t="str">
        <f t="shared" si="61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2"/>
        <v>Aderente</v>
      </c>
      <c r="BR734" s="15" t="str">
        <f t="shared" si="63"/>
        <v>*</v>
      </c>
      <c r="BS734" s="15" t="str">
        <f t="shared" si="64"/>
        <v>*</v>
      </c>
      <c r="BT734" s="238" t="str">
        <f t="shared" si="65"/>
        <v/>
      </c>
    </row>
    <row r="735" spans="1:72" hidden="1">
      <c r="A735" s="44" t="str">
        <f t="shared" si="61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2"/>
        <v>Aderente</v>
      </c>
      <c r="BR735" s="15" t="str">
        <f t="shared" si="63"/>
        <v>*</v>
      </c>
      <c r="BS735" s="15" t="str">
        <f t="shared" si="64"/>
        <v>*</v>
      </c>
      <c r="BT735" s="238" t="str">
        <f t="shared" si="65"/>
        <v/>
      </c>
    </row>
    <row r="736" spans="1:72" hidden="1">
      <c r="A736" s="44" t="str">
        <f t="shared" si="61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2"/>
        <v>Aderente</v>
      </c>
      <c r="BR736" s="15" t="str">
        <f t="shared" si="63"/>
        <v>*</v>
      </c>
      <c r="BS736" s="15" t="str">
        <f t="shared" si="64"/>
        <v>*</v>
      </c>
      <c r="BT736" s="238" t="str">
        <f t="shared" si="65"/>
        <v/>
      </c>
    </row>
    <row r="737" spans="1:72" hidden="1">
      <c r="A737" s="44" t="str">
        <f t="shared" si="61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2"/>
        <v>Aderente</v>
      </c>
      <c r="BR737" s="15" t="str">
        <f t="shared" si="63"/>
        <v>*</v>
      </c>
      <c r="BS737" s="15" t="str">
        <f t="shared" si="64"/>
        <v>*</v>
      </c>
      <c r="BT737" s="238" t="str">
        <f t="shared" si="65"/>
        <v/>
      </c>
    </row>
    <row r="738" spans="1:72" hidden="1">
      <c r="A738" s="44" t="str">
        <f t="shared" si="61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2"/>
        <v>Aderente</v>
      </c>
      <c r="BR738" s="15" t="str">
        <f t="shared" si="63"/>
        <v>*</v>
      </c>
      <c r="BS738" s="15" t="str">
        <f t="shared" si="64"/>
        <v>*</v>
      </c>
      <c r="BT738" s="238" t="str">
        <f t="shared" si="65"/>
        <v/>
      </c>
    </row>
    <row r="739" spans="1:72" hidden="1">
      <c r="A739" s="44" t="str">
        <f t="shared" si="61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2"/>
        <v>Aderente</v>
      </c>
      <c r="BR739" s="15" t="str">
        <f t="shared" si="63"/>
        <v>*</v>
      </c>
      <c r="BS739" s="15" t="str">
        <f t="shared" si="64"/>
        <v>*</v>
      </c>
      <c r="BT739" s="238" t="str">
        <f t="shared" si="65"/>
        <v/>
      </c>
    </row>
    <row r="740" spans="1:72" hidden="1">
      <c r="A740" s="44" t="str">
        <f t="shared" si="61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2"/>
        <v>Aderente</v>
      </c>
      <c r="BR740" s="15" t="str">
        <f t="shared" si="63"/>
        <v>*</v>
      </c>
      <c r="BS740" s="15" t="str">
        <f t="shared" si="64"/>
        <v>*</v>
      </c>
      <c r="BT740" s="238" t="str">
        <f t="shared" si="65"/>
        <v/>
      </c>
    </row>
    <row r="741" spans="1:72" hidden="1">
      <c r="A741" s="44" t="str">
        <f t="shared" si="61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2"/>
        <v>Aderente</v>
      </c>
      <c r="BR741" s="15" t="str">
        <f t="shared" si="63"/>
        <v>*</v>
      </c>
      <c r="BS741" s="15" t="str">
        <f t="shared" si="64"/>
        <v>*</v>
      </c>
      <c r="BT741" s="238" t="str">
        <f t="shared" si="65"/>
        <v/>
      </c>
    </row>
    <row r="742" spans="1:72" hidden="1">
      <c r="A742" s="44" t="str">
        <f t="shared" si="61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2"/>
        <v>Aderente</v>
      </c>
      <c r="BR742" s="15" t="str">
        <f t="shared" si="63"/>
        <v>*</v>
      </c>
      <c r="BS742" s="15" t="str">
        <f t="shared" si="64"/>
        <v>*</v>
      </c>
      <c r="BT742" s="238" t="str">
        <f t="shared" si="65"/>
        <v/>
      </c>
    </row>
    <row r="743" spans="1:72" hidden="1">
      <c r="A743" s="44" t="str">
        <f t="shared" si="61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2"/>
        <v>Aderente</v>
      </c>
      <c r="BR743" s="15" t="str">
        <f t="shared" si="63"/>
        <v>*</v>
      </c>
      <c r="BS743" s="15" t="str">
        <f t="shared" si="64"/>
        <v>*</v>
      </c>
      <c r="BT743" s="238" t="str">
        <f t="shared" si="65"/>
        <v/>
      </c>
    </row>
    <row r="744" spans="1:72" hidden="1">
      <c r="A744" s="44" t="str">
        <f t="shared" si="61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2"/>
        <v>Aderente</v>
      </c>
      <c r="BR744" s="15" t="str">
        <f t="shared" si="63"/>
        <v>*</v>
      </c>
      <c r="BS744" s="15" t="str">
        <f t="shared" si="64"/>
        <v>*</v>
      </c>
      <c r="BT744" s="238" t="str">
        <f t="shared" si="65"/>
        <v/>
      </c>
    </row>
    <row r="745" spans="1:72" hidden="1">
      <c r="A745" s="44" t="str">
        <f t="shared" si="61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2"/>
        <v>Aderente</v>
      </c>
      <c r="BR745" s="15" t="str">
        <f t="shared" si="63"/>
        <v>*</v>
      </c>
      <c r="BS745" s="15" t="str">
        <f t="shared" si="64"/>
        <v>*</v>
      </c>
      <c r="BT745" s="238" t="str">
        <f t="shared" si="65"/>
        <v/>
      </c>
    </row>
    <row r="746" spans="1:72" hidden="1">
      <c r="A746" s="44" t="str">
        <f t="shared" si="61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2"/>
        <v>Aderente</v>
      </c>
      <c r="BR746" s="15" t="str">
        <f t="shared" si="63"/>
        <v>*</v>
      </c>
      <c r="BS746" s="15" t="str">
        <f t="shared" si="64"/>
        <v>*</v>
      </c>
      <c r="BT746" s="238" t="str">
        <f t="shared" si="65"/>
        <v/>
      </c>
    </row>
    <row r="747" spans="1:72" hidden="1">
      <c r="A747" s="44" t="str">
        <f t="shared" ref="A747:A772" si="66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7">IF(AND(BR747&lt;1,BS747&lt;1),"Produção e Intervalo",IF(BR747&lt;1,"Intervalo",IF(BS747&lt;1,"Produção","Aderente")))</f>
        <v>Aderente</v>
      </c>
      <c r="BR747" s="15" t="str">
        <f t="shared" ref="BR747:BR772" si="68">IF(OR(B747="",F747=""),"*",AY747/P747)</f>
        <v>*</v>
      </c>
      <c r="BS747" s="15" t="str">
        <f t="shared" ref="BS747:BS772" si="69">IF(OR(B747="",F747=""),"*",BA747/Q747)</f>
        <v>*</v>
      </c>
      <c r="BT747" s="238" t="str">
        <f t="shared" ref="BT747:BT772" si="70">IF(BN747="","",SUBSTITUTE(BM747," ","")&amp;SUBSTITUTE(BN747," ",""))</f>
        <v/>
      </c>
    </row>
    <row r="748" spans="1:72" hidden="1">
      <c r="A748" s="44" t="str">
        <f t="shared" si="66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7"/>
        <v>Aderente</v>
      </c>
      <c r="BR748" s="15" t="str">
        <f t="shared" si="68"/>
        <v>*</v>
      </c>
      <c r="BS748" s="15" t="str">
        <f t="shared" si="69"/>
        <v>*</v>
      </c>
      <c r="BT748" s="238" t="str">
        <f t="shared" si="70"/>
        <v/>
      </c>
    </row>
    <row r="749" spans="1:72" hidden="1">
      <c r="A749" s="44" t="str">
        <f t="shared" si="66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7"/>
        <v>Aderente</v>
      </c>
      <c r="BR749" s="15" t="str">
        <f t="shared" si="68"/>
        <v>*</v>
      </c>
      <c r="BS749" s="15" t="str">
        <f t="shared" si="69"/>
        <v>*</v>
      </c>
      <c r="BT749" s="238" t="str">
        <f t="shared" si="70"/>
        <v/>
      </c>
    </row>
    <row r="750" spans="1:72" hidden="1">
      <c r="A750" s="44" t="str">
        <f t="shared" si="66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7"/>
        <v>Aderente</v>
      </c>
      <c r="BR750" s="15" t="str">
        <f t="shared" si="68"/>
        <v>*</v>
      </c>
      <c r="BS750" s="15" t="str">
        <f t="shared" si="69"/>
        <v>*</v>
      </c>
      <c r="BT750" s="238" t="str">
        <f t="shared" si="70"/>
        <v/>
      </c>
    </row>
    <row r="751" spans="1:72" hidden="1">
      <c r="A751" s="44" t="str">
        <f t="shared" si="66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7"/>
        <v>Aderente</v>
      </c>
      <c r="BR751" s="15" t="str">
        <f t="shared" si="68"/>
        <v>*</v>
      </c>
      <c r="BS751" s="15" t="str">
        <f t="shared" si="69"/>
        <v>*</v>
      </c>
      <c r="BT751" s="238" t="str">
        <f t="shared" si="70"/>
        <v/>
      </c>
    </row>
    <row r="752" spans="1:72" hidden="1">
      <c r="A752" s="44" t="str">
        <f t="shared" si="66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7"/>
        <v>Aderente</v>
      </c>
      <c r="BR752" s="15" t="str">
        <f t="shared" si="68"/>
        <v>*</v>
      </c>
      <c r="BS752" s="15" t="str">
        <f t="shared" si="69"/>
        <v>*</v>
      </c>
      <c r="BT752" s="238" t="str">
        <f t="shared" si="70"/>
        <v/>
      </c>
    </row>
    <row r="753" spans="1:72" hidden="1">
      <c r="A753" s="44" t="str">
        <f t="shared" si="66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7"/>
        <v>Aderente</v>
      </c>
      <c r="BR753" s="15" t="str">
        <f t="shared" si="68"/>
        <v>*</v>
      </c>
      <c r="BS753" s="15" t="str">
        <f t="shared" si="69"/>
        <v>*</v>
      </c>
      <c r="BT753" s="238" t="str">
        <f t="shared" si="70"/>
        <v/>
      </c>
    </row>
    <row r="754" spans="1:72" hidden="1">
      <c r="A754" s="44" t="str">
        <f t="shared" si="66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7"/>
        <v>Aderente</v>
      </c>
      <c r="BR754" s="15" t="str">
        <f t="shared" si="68"/>
        <v>*</v>
      </c>
      <c r="BS754" s="15" t="str">
        <f t="shared" si="69"/>
        <v>*</v>
      </c>
      <c r="BT754" s="238" t="str">
        <f t="shared" si="70"/>
        <v/>
      </c>
    </row>
    <row r="755" spans="1:72" hidden="1">
      <c r="A755" s="44" t="str">
        <f t="shared" si="66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7"/>
        <v>Aderente</v>
      </c>
      <c r="BR755" s="15" t="str">
        <f t="shared" si="68"/>
        <v>*</v>
      </c>
      <c r="BS755" s="15" t="str">
        <f t="shared" si="69"/>
        <v>*</v>
      </c>
      <c r="BT755" s="238" t="str">
        <f t="shared" si="70"/>
        <v/>
      </c>
    </row>
    <row r="756" spans="1:72" hidden="1">
      <c r="A756" s="44" t="str">
        <f t="shared" si="66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7"/>
        <v>Aderente</v>
      </c>
      <c r="BR756" s="15" t="str">
        <f t="shared" si="68"/>
        <v>*</v>
      </c>
      <c r="BS756" s="15" t="str">
        <f t="shared" si="69"/>
        <v>*</v>
      </c>
      <c r="BT756" s="238" t="str">
        <f t="shared" si="70"/>
        <v/>
      </c>
    </row>
    <row r="757" spans="1:72" hidden="1">
      <c r="A757" s="44" t="str">
        <f t="shared" si="66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7"/>
        <v>Aderente</v>
      </c>
      <c r="BR757" s="15" t="str">
        <f t="shared" si="68"/>
        <v>*</v>
      </c>
      <c r="BS757" s="15" t="str">
        <f t="shared" si="69"/>
        <v>*</v>
      </c>
      <c r="BT757" s="238" t="str">
        <f t="shared" si="70"/>
        <v/>
      </c>
    </row>
    <row r="758" spans="1:72" hidden="1">
      <c r="A758" s="44" t="str">
        <f t="shared" si="66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7"/>
        <v>Aderente</v>
      </c>
      <c r="BR758" s="15" t="str">
        <f t="shared" si="68"/>
        <v>*</v>
      </c>
      <c r="BS758" s="15" t="str">
        <f t="shared" si="69"/>
        <v>*</v>
      </c>
      <c r="BT758" s="238" t="str">
        <f t="shared" si="70"/>
        <v/>
      </c>
    </row>
    <row r="759" spans="1:72" hidden="1">
      <c r="A759" s="44" t="str">
        <f t="shared" si="66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7"/>
        <v>Aderente</v>
      </c>
      <c r="BR759" s="15" t="str">
        <f t="shared" si="68"/>
        <v>*</v>
      </c>
      <c r="BS759" s="15" t="str">
        <f t="shared" si="69"/>
        <v>*</v>
      </c>
      <c r="BT759" s="238" t="str">
        <f t="shared" si="70"/>
        <v/>
      </c>
    </row>
    <row r="760" spans="1:72" hidden="1">
      <c r="A760" s="44" t="str">
        <f t="shared" si="66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7"/>
        <v>Aderente</v>
      </c>
      <c r="BR760" s="15" t="str">
        <f t="shared" si="68"/>
        <v>*</v>
      </c>
      <c r="BS760" s="15" t="str">
        <f t="shared" si="69"/>
        <v>*</v>
      </c>
      <c r="BT760" s="238" t="str">
        <f t="shared" si="70"/>
        <v/>
      </c>
    </row>
    <row r="761" spans="1:72" hidden="1">
      <c r="A761" s="44" t="str">
        <f t="shared" si="66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7"/>
        <v>Aderente</v>
      </c>
      <c r="BR761" s="15" t="str">
        <f t="shared" si="68"/>
        <v>*</v>
      </c>
      <c r="BS761" s="15" t="str">
        <f t="shared" si="69"/>
        <v>*</v>
      </c>
      <c r="BT761" s="238" t="str">
        <f t="shared" si="70"/>
        <v/>
      </c>
    </row>
    <row r="762" spans="1:72" hidden="1">
      <c r="A762" s="44" t="str">
        <f t="shared" si="66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7"/>
        <v>Aderente</v>
      </c>
      <c r="BR762" s="15" t="str">
        <f t="shared" si="68"/>
        <v>*</v>
      </c>
      <c r="BS762" s="15" t="str">
        <f t="shared" si="69"/>
        <v>*</v>
      </c>
      <c r="BT762" s="238" t="str">
        <f t="shared" si="70"/>
        <v/>
      </c>
    </row>
    <row r="763" spans="1:72" hidden="1">
      <c r="A763" s="44" t="str">
        <f t="shared" si="66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7"/>
        <v>Aderente</v>
      </c>
      <c r="BR763" s="15" t="str">
        <f t="shared" si="68"/>
        <v>*</v>
      </c>
      <c r="BS763" s="15" t="str">
        <f t="shared" si="69"/>
        <v>*</v>
      </c>
      <c r="BT763" s="238" t="str">
        <f t="shared" si="70"/>
        <v/>
      </c>
    </row>
    <row r="764" spans="1:72" hidden="1">
      <c r="A764" s="44" t="str">
        <f t="shared" si="66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7"/>
        <v>Aderente</v>
      </c>
      <c r="BR764" s="15" t="str">
        <f t="shared" si="68"/>
        <v>*</v>
      </c>
      <c r="BS764" s="15" t="str">
        <f t="shared" si="69"/>
        <v>*</v>
      </c>
      <c r="BT764" s="238" t="str">
        <f t="shared" si="70"/>
        <v/>
      </c>
    </row>
    <row r="765" spans="1:72" hidden="1">
      <c r="A765" s="44" t="str">
        <f t="shared" si="66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7"/>
        <v>Aderente</v>
      </c>
      <c r="BR765" s="15" t="str">
        <f t="shared" si="68"/>
        <v>*</v>
      </c>
      <c r="BS765" s="15" t="str">
        <f t="shared" si="69"/>
        <v>*</v>
      </c>
      <c r="BT765" s="238" t="str">
        <f t="shared" si="70"/>
        <v/>
      </c>
    </row>
    <row r="766" spans="1:72" hidden="1">
      <c r="A766" s="44" t="str">
        <f t="shared" si="66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7"/>
        <v>Aderente</v>
      </c>
      <c r="BR766" s="15" t="str">
        <f t="shared" si="68"/>
        <v>*</v>
      </c>
      <c r="BS766" s="15" t="str">
        <f t="shared" si="69"/>
        <v>*</v>
      </c>
      <c r="BT766" s="238" t="str">
        <f t="shared" si="70"/>
        <v/>
      </c>
    </row>
    <row r="767" spans="1:72" hidden="1">
      <c r="A767" s="44" t="str">
        <f t="shared" si="66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7"/>
        <v>Aderente</v>
      </c>
      <c r="BR767" s="15" t="str">
        <f t="shared" si="68"/>
        <v>*</v>
      </c>
      <c r="BS767" s="15" t="str">
        <f t="shared" si="69"/>
        <v>*</v>
      </c>
      <c r="BT767" s="238" t="str">
        <f t="shared" si="70"/>
        <v/>
      </c>
    </row>
    <row r="768" spans="1:72" hidden="1">
      <c r="A768" s="44" t="str">
        <f t="shared" si="66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7"/>
        <v>Aderente</v>
      </c>
      <c r="BR768" s="15" t="str">
        <f t="shared" si="68"/>
        <v>*</v>
      </c>
      <c r="BS768" s="15" t="str">
        <f t="shared" si="69"/>
        <v>*</v>
      </c>
      <c r="BT768" s="238" t="str">
        <f t="shared" si="70"/>
        <v/>
      </c>
    </row>
    <row r="769" spans="1:72" hidden="1">
      <c r="A769" s="44" t="str">
        <f t="shared" si="66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7"/>
        <v>Aderente</v>
      </c>
      <c r="BR769" s="15" t="str">
        <f t="shared" si="68"/>
        <v>*</v>
      </c>
      <c r="BS769" s="15" t="str">
        <f t="shared" si="69"/>
        <v>*</v>
      </c>
      <c r="BT769" s="238" t="str">
        <f t="shared" si="70"/>
        <v/>
      </c>
    </row>
    <row r="770" spans="1:72" hidden="1">
      <c r="A770" s="44" t="str">
        <f t="shared" si="66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7"/>
        <v>Aderente</v>
      </c>
      <c r="BR770" s="15" t="str">
        <f t="shared" si="68"/>
        <v>*</v>
      </c>
      <c r="BS770" s="15" t="str">
        <f t="shared" si="69"/>
        <v>*</v>
      </c>
      <c r="BT770" s="238" t="str">
        <f t="shared" si="70"/>
        <v/>
      </c>
    </row>
    <row r="771" spans="1:72" hidden="1">
      <c r="A771" s="44" t="str">
        <f t="shared" si="66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7"/>
        <v>Aderente</v>
      </c>
      <c r="BR771" s="15" t="str">
        <f t="shared" si="68"/>
        <v>*</v>
      </c>
      <c r="BS771" s="15" t="str">
        <f t="shared" si="69"/>
        <v>*</v>
      </c>
      <c r="BT771" s="238" t="str">
        <f t="shared" si="70"/>
        <v/>
      </c>
    </row>
    <row r="772" spans="1:72" hidden="1">
      <c r="A772" s="44" t="str">
        <f t="shared" si="66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7"/>
        <v>Aderente</v>
      </c>
      <c r="BR772" s="15" t="str">
        <f t="shared" si="68"/>
        <v>*</v>
      </c>
      <c r="BS772" s="15" t="str">
        <f t="shared" si="69"/>
        <v>*</v>
      </c>
      <c r="BT772" s="238" t="str">
        <f t="shared" si="70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09" operator="equal">
      <formula>"ERRO"</formula>
    </cfRule>
  </conditionalFormatting>
  <conditionalFormatting sqref="X4 Y1:Z5 Y8:Z772">
    <cfRule type="cellIs" dxfId="123" priority="18498" operator="equal">
      <formula>"OPORTUNIDADE"</formula>
    </cfRule>
  </conditionalFormatting>
  <conditionalFormatting sqref="AZ6:AZ772">
    <cfRule type="expression" dxfId="122" priority="18493">
      <formula>$BU6=1</formula>
    </cfRule>
  </conditionalFormatting>
  <conditionalFormatting sqref="BQ6:BQ772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72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72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35:Y1048576">
    <cfRule type="cellIs" dxfId="111" priority="18315" operator="equal">
      <formula>"OPORTUNIDADE"</formula>
    </cfRule>
  </conditionalFormatting>
  <conditionalFormatting sqref="Y1047835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J126:BJ772 BK157 BK161:BK163">
    <cfRule type="iconSet" priority="23931">
      <iconSet showValue="0">
        <cfvo type="percent" val="0"/>
        <cfvo type="num" val="1"/>
        <cfvo type="num" val="1" gte="0"/>
      </iconSet>
    </cfRule>
  </conditionalFormatting>
  <conditionalFormatting sqref="BK164:BK772 BK149:BK156 BK82 BK52:BK54 BK6:BK7 BK15:BK16 BK13 BK9:BK11 BK24:BK32 BK18:BK21 BK34 BK36:BK37 BK41:BK42 BK44 BK57 BK60:BK62 BK64:BK70 BK72 BK77 BK86 BK89:BK91 BK93 BK95 BK98 BK114 BK103:BK111 BK117:BK119 BK122:BK124 BK131:BK133 BK136:BK137 BK139 BK141:BK143 BK158:BK160">
    <cfRule type="iconSet" priority="23954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88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399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F6:F772 AI6:AI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6" t="s">
        <v>1616</v>
      </c>
      <c r="D1" s="276"/>
      <c r="E1" s="276"/>
      <c r="F1" s="276"/>
      <c r="G1" s="276"/>
      <c r="H1" s="276"/>
    </row>
    <row r="2" spans="3:8">
      <c r="C2" s="276"/>
      <c r="D2" s="276"/>
      <c r="E2" s="276"/>
      <c r="F2" s="276"/>
      <c r="G2" s="276"/>
      <c r="H2" s="276"/>
    </row>
    <row r="3" spans="3:8">
      <c r="C3" s="182" t="s">
        <v>104</v>
      </c>
      <c r="D3" s="182" t="s">
        <v>1617</v>
      </c>
      <c r="E3" s="182" t="s">
        <v>1618</v>
      </c>
      <c r="F3" s="182" t="s">
        <v>1619</v>
      </c>
      <c r="G3" s="182" t="s">
        <v>1620</v>
      </c>
      <c r="H3" s="182" t="s">
        <v>1621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1622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1623</v>
      </c>
      <c r="D12" s="183">
        <v>9049</v>
      </c>
      <c r="E12" s="184">
        <v>46044</v>
      </c>
      <c r="F12" s="186" t="s">
        <v>1624</v>
      </c>
      <c r="G12" s="183" t="s">
        <v>1625</v>
      </c>
      <c r="H12" s="183"/>
    </row>
    <row r="13" spans="3:8">
      <c r="C13" s="183" t="s">
        <v>1623</v>
      </c>
      <c r="D13" s="183">
        <v>9044</v>
      </c>
      <c r="E13" s="184">
        <v>46044</v>
      </c>
      <c r="F13" s="186" t="s">
        <v>1626</v>
      </c>
      <c r="G13" s="183" t="s">
        <v>1627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1628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1628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1629</v>
      </c>
      <c r="C2" s="83" t="s">
        <v>1197</v>
      </c>
      <c r="D2" s="83" t="s">
        <v>1199</v>
      </c>
      <c r="E2" s="83" t="s">
        <v>1630</v>
      </c>
      <c r="F2" s="83" t="s">
        <v>1631</v>
      </c>
      <c r="G2" s="83" t="s">
        <v>1632</v>
      </c>
      <c r="H2" s="83" t="s">
        <v>1633</v>
      </c>
      <c r="I2" s="83" t="s">
        <v>1634</v>
      </c>
      <c r="J2" s="83" t="s">
        <v>1635</v>
      </c>
      <c r="K2" s="109" t="s">
        <v>1636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-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 t="str">
        <f>IF(FN_MC!B180="","*",FN_MC!B180)</f>
        <v>*</v>
      </c>
      <c r="D186" s="101" t="str">
        <f>IF(FN_MC!D180="","*",FN_MC!D180)</f>
        <v>*</v>
      </c>
      <c r="E186" s="101" t="str">
        <f>IF(FN_MC!H180="","*",FN_MC!H180)</f>
        <v>*</v>
      </c>
      <c r="F186" s="114" t="str">
        <f>IF(FN_MC!M180="","*",FN_MC!M180)</f>
        <v>-</v>
      </c>
      <c r="G186" s="101" t="str">
        <f>IF(FN_MC!I180="","*",FN_MC!I180)</f>
        <v>*</v>
      </c>
      <c r="H186" s="101" t="str">
        <f>IF(FN_MC!AB180="","*",FN_MC!AB180)</f>
        <v>*</v>
      </c>
      <c r="I186" s="101" t="str">
        <f>IF(FN_MC!AC180="","*",FN_MC!AC180)</f>
        <v>*</v>
      </c>
      <c r="J186" s="102" t="str">
        <f>IF(FN_MC!AA180="","*",FN_MC!AA180)</f>
        <v>*</v>
      </c>
      <c r="K186" s="112" t="str">
        <f>IF(FN_MC!AD180="","*",FN_MC!AD180)</f>
        <v>*</v>
      </c>
    </row>
    <row r="187" spans="2:11" hidden="1">
      <c r="B187" s="100" t="str">
        <f>IF(FN_MC!Y181="","*",FN_MC!Y181)</f>
        <v>*</v>
      </c>
      <c r="C187" s="101" t="str">
        <f>IF(FN_MC!B181="","*",FN_MC!B181)</f>
        <v>*</v>
      </c>
      <c r="D187" s="101" t="str">
        <f>IF(FN_MC!D181="","*",FN_MC!D181)</f>
        <v>*</v>
      </c>
      <c r="E187" s="101" t="str">
        <f>IF(FN_MC!H181="","*",FN_MC!H181)</f>
        <v>*</v>
      </c>
      <c r="F187" s="114" t="str">
        <f>IF(FN_MC!M181="","*",FN_MC!M181)</f>
        <v>-</v>
      </c>
      <c r="G187" s="101" t="str">
        <f>IF(FN_MC!I181="","*",FN_MC!I181)</f>
        <v>*</v>
      </c>
      <c r="H187" s="101" t="str">
        <f>IF(FN_MC!AB181="","*",FN_MC!AB181)</f>
        <v>*</v>
      </c>
      <c r="I187" s="101" t="str">
        <f>IF(FN_MC!AC181="","*",FN_MC!AC181)</f>
        <v>*</v>
      </c>
      <c r="J187" s="102" t="str">
        <f>IF(FN_MC!AA181="","*",FN_MC!AA181)</f>
        <v>*</v>
      </c>
      <c r="K187" s="112" t="str">
        <f>IF(FN_MC!AD181="","*",FN_MC!AD181)</f>
        <v>*</v>
      </c>
    </row>
    <row r="188" spans="2:11" hidden="1">
      <c r="B188" s="100" t="str">
        <f>IF(FN_MC!Y182="","*",FN_MC!Y182)</f>
        <v>*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 hidden="1">
      <c r="B189" s="100" t="str">
        <f>IF(FN_MC!Y183="","*",FN_MC!Y183)</f>
        <v>*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TEP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 hidden="1">
      <c r="B191" s="100" t="str">
        <f>IF(FN_MC!Y185="","*",FN_MC!Y185)</f>
        <v>*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 hidden="1">
      <c r="B195" s="100" t="str">
        <f>IF(FN_MC!Y189="","*",FN_MC!Y189)</f>
        <v>*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TVI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 hidden="1">
      <c r="B196" s="100" t="str">
        <f>IF(FN_MC!Y190="","*",FN_MC!Y190)</f>
        <v>*</v>
      </c>
      <c r="C196" s="101">
        <f>IF(FN_MC!B190="","*",FN_MC!B190)</f>
        <v>46071</v>
      </c>
      <c r="D196" s="101" t="str">
        <f>IF(FN_MC!D190="","*",FN_MC!D190)</f>
        <v>MARCOS (TF-520)</v>
      </c>
      <c r="E196" s="101" t="str">
        <f>IF(FN_MC!H190="","*",FN_MC!H190)</f>
        <v>K52TQI</v>
      </c>
      <c r="F196" s="114" t="str">
        <f>IF(FN_MC!M190="","*",FN_MC!M190)</f>
        <v>TLG-TQI</v>
      </c>
      <c r="G196" s="101" t="str">
        <f>IF(FN_MC!I190="","*",FN_MC!I190)</f>
        <v>-</v>
      </c>
      <c r="H196" s="101" t="str">
        <f>IF(FN_MC!AB190="","*",FN_MC!AB190)</f>
        <v>*</v>
      </c>
      <c r="I196" s="101" t="str">
        <f>IF(FN_MC!AC190="","*",FN_MC!AC190)</f>
        <v>*</v>
      </c>
      <c r="J196" s="102" t="str">
        <f>IF(FN_MC!AA190="","*",FN_MC!AA190)</f>
        <v>*</v>
      </c>
      <c r="K196" s="112" t="str">
        <f>IF(FN_MC!AD190="","*",FN_MC!AD190)</f>
        <v>*</v>
      </c>
    </row>
    <row r="197" spans="2:11" hidden="1">
      <c r="B197" s="100" t="str">
        <f>IF(FN_MC!Y191="","*",FN_MC!Y191)</f>
        <v>*</v>
      </c>
      <c r="C197" s="101" t="str">
        <f>IF(FN_MC!B191="","*",FN_MC!B191)</f>
        <v>*</v>
      </c>
      <c r="D197" s="101" t="str">
        <f>IF(FN_MC!D191="","*",FN_MC!D191)</f>
        <v>*</v>
      </c>
      <c r="E197" s="101" t="str">
        <f>IF(FN_MC!H191="","*",FN_MC!H191)</f>
        <v>*</v>
      </c>
      <c r="F197" s="114" t="str">
        <f>IF(FN_MC!M191="","*",FN_MC!M191)</f>
        <v>-</v>
      </c>
      <c r="G197" s="101" t="str">
        <f>IF(FN_MC!I191="","*",FN_MC!I191)</f>
        <v>*</v>
      </c>
      <c r="H197" s="101" t="str">
        <f>IF(FN_MC!AB191="","*",FN_MC!AB191)</f>
        <v>*</v>
      </c>
      <c r="I197" s="101" t="str">
        <f>IF(FN_MC!AC191="","*",FN_MC!AC191)</f>
        <v>*</v>
      </c>
      <c r="J197" s="102" t="str">
        <f>IF(FN_MC!AA191="","*",FN_MC!AA191)</f>
        <v>*</v>
      </c>
      <c r="K197" s="112" t="str">
        <f>IF(FN_MC!AD191="","*",FN_MC!AD191)</f>
        <v>*</v>
      </c>
    </row>
    <row r="198" spans="2:11" hidden="1">
      <c r="B198" s="100" t="str">
        <f>IF(FN_MC!Y192="","*",FN_MC!Y192)</f>
        <v>*</v>
      </c>
      <c r="C198" s="101" t="str">
        <f>IF(FN_MC!B192="","*",FN_MC!B192)</f>
        <v>*</v>
      </c>
      <c r="D198" s="101" t="str">
        <f>IF(FN_MC!D192="","*",FN_MC!D192)</f>
        <v>*</v>
      </c>
      <c r="E198" s="101" t="str">
        <f>IF(FN_MC!H192="","*",FN_MC!H192)</f>
        <v>*</v>
      </c>
      <c r="F198" s="114" t="str">
        <f>IF(FN_MC!M192="","*",FN_MC!M192)</f>
        <v>-</v>
      </c>
      <c r="G198" s="101" t="str">
        <f>IF(FN_MC!I192="","*",FN_MC!I192)</f>
        <v>*</v>
      </c>
      <c r="H198" s="101" t="str">
        <f>IF(FN_MC!AB192="","*",FN_MC!AB192)</f>
        <v>*</v>
      </c>
      <c r="I198" s="101" t="str">
        <f>IF(FN_MC!AC192="","*",FN_MC!AC192)</f>
        <v>*</v>
      </c>
      <c r="J198" s="102" t="str">
        <f>IF(FN_MC!AA192="","*",FN_MC!AA192)</f>
        <v>*</v>
      </c>
      <c r="K198" s="112" t="str">
        <f>IF(FN_MC!AD192="","*",FN_MC!AD192)</f>
        <v>*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 t="str">
        <f>IF(FN_MC!B194="","*",FN_MC!B194)</f>
        <v>*</v>
      </c>
      <c r="D200" s="101" t="str">
        <f>IF(FN_MC!D194="","*",FN_MC!D194)</f>
        <v>*</v>
      </c>
      <c r="E200" s="101" t="str">
        <f>IF(FN_MC!H194="","*",FN_MC!H194)</f>
        <v>*</v>
      </c>
      <c r="F200" s="114" t="str">
        <f>IF(FN_MC!M194="","*",FN_MC!M194)</f>
        <v>-</v>
      </c>
      <c r="G200" s="101" t="str">
        <f>IF(FN_MC!I194="","*",FN_MC!I194)</f>
        <v>*</v>
      </c>
      <c r="H200" s="101" t="str">
        <f>IF(FN_MC!AB194="","*",FN_MC!AB194)</f>
        <v>*</v>
      </c>
      <c r="I200" s="101" t="str">
        <f>IF(FN_MC!AC194="","*",FN_MC!AC194)</f>
        <v>*</v>
      </c>
      <c r="J200" s="102" t="str">
        <f>IF(FN_MC!AA194="","*",FN_MC!AA194)</f>
        <v>*</v>
      </c>
      <c r="K200" s="112" t="str">
        <f>IF(FN_MC!AD194="","*",FN_MC!AD194)</f>
        <v>*</v>
      </c>
    </row>
    <row r="201" spans="2:11" hidden="1">
      <c r="B201" s="100" t="str">
        <f>IF(FN_MC!Y195="","*",FN_MC!Y195)</f>
        <v>*</v>
      </c>
      <c r="C201" s="101" t="str">
        <f>IF(FN_MC!B195="","*",FN_MC!B195)</f>
        <v>*</v>
      </c>
      <c r="D201" s="101" t="str">
        <f>IF(FN_MC!D195="","*",FN_MC!D195)</f>
        <v>*</v>
      </c>
      <c r="E201" s="101" t="str">
        <f>IF(FN_MC!H195="","*",FN_MC!H195)</f>
        <v>*</v>
      </c>
      <c r="F201" s="114" t="str">
        <f>IF(FN_MC!M195="","*",FN_MC!M195)</f>
        <v>-</v>
      </c>
      <c r="G201" s="101" t="str">
        <f>IF(FN_MC!I195="","*",FN_MC!I195)</f>
        <v>*</v>
      </c>
      <c r="H201" s="101" t="str">
        <f>IF(FN_MC!AB195="","*",FN_MC!AB195)</f>
        <v>*</v>
      </c>
      <c r="I201" s="101" t="str">
        <f>IF(FN_MC!AC195="","*",FN_MC!AC195)</f>
        <v>*</v>
      </c>
      <c r="J201" s="102" t="str">
        <f>IF(FN_MC!AA195="","*",FN_MC!AA195)</f>
        <v>*</v>
      </c>
      <c r="K201" s="112" t="str">
        <f>IF(FN_MC!AD195="","*",FN_MC!AD195)</f>
        <v>*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-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 t="str">
        <f>IF(FN_MC!B180="","*",FN_MC!B180)</f>
        <v>*</v>
      </c>
      <c r="D205" s="101" t="str">
        <f>IF(FN_MC!D180="","*",FN_MC!D180)</f>
        <v>*</v>
      </c>
      <c r="E205" s="101" t="str">
        <f>IF(FN_MC!H180="","*",FN_MC!H180)</f>
        <v>*</v>
      </c>
      <c r="F205" s="114" t="str">
        <f>IF(FN_MC!M180="","*",FN_MC!M180)</f>
        <v>-</v>
      </c>
      <c r="G205" s="101" t="str">
        <f>IF(FN_MC!I180="","*",FN_MC!I180)</f>
        <v>*</v>
      </c>
      <c r="H205" s="101" t="str">
        <f>IF(FN_MC!AB180="","*",FN_MC!AB180)</f>
        <v>*</v>
      </c>
      <c r="I205" s="101" t="str">
        <f>IF(FN_MC!AC180="","*",FN_MC!AC180)</f>
        <v>*</v>
      </c>
      <c r="J205" s="102" t="str">
        <f>IF(FN_MC!AA180="","*",FN_MC!AA180)</f>
        <v>*</v>
      </c>
      <c r="K205" s="112" t="str">
        <f>IF(FN_MC!AD180="","*",FN_MC!AD180)</f>
        <v>*</v>
      </c>
    </row>
    <row r="206" spans="2:11" hidden="1">
      <c r="B206" s="100" t="str">
        <f>IF(FN_MC!Y181="","*",FN_MC!Y181)</f>
        <v>*</v>
      </c>
      <c r="C206" s="101" t="str">
        <f>IF(FN_MC!B181="","*",FN_MC!B181)</f>
        <v>*</v>
      </c>
      <c r="D206" s="101" t="str">
        <f>IF(FN_MC!D181="","*",FN_MC!D181)</f>
        <v>*</v>
      </c>
      <c r="E206" s="101" t="str">
        <f>IF(FN_MC!H181="","*",FN_MC!H181)</f>
        <v>*</v>
      </c>
      <c r="F206" s="114" t="str">
        <f>IF(FN_MC!M181="","*",FN_MC!M181)</f>
        <v>-</v>
      </c>
      <c r="G206" s="101" t="str">
        <f>IF(FN_MC!I181="","*",FN_MC!I181)</f>
        <v>*</v>
      </c>
      <c r="H206" s="101" t="str">
        <f>IF(FN_MC!AB181="","*",FN_MC!AB181)</f>
        <v>*</v>
      </c>
      <c r="I206" s="101" t="str">
        <f>IF(FN_MC!AC181="","*",FN_MC!AC181)</f>
        <v>*</v>
      </c>
      <c r="J206" s="102" t="str">
        <f>IF(FN_MC!AA181="","*",FN_MC!AA181)</f>
        <v>*</v>
      </c>
      <c r="K206" s="112" t="str">
        <f>IF(FN_MC!AD181="","*",FN_MC!AD181)</f>
        <v>*</v>
      </c>
    </row>
    <row r="207" spans="2:11" hidden="1">
      <c r="B207" s="100" t="str">
        <f>IF(FN_MC!Y182="","*",FN_MC!Y182)</f>
        <v>*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 hidden="1">
      <c r="B208" s="100" t="str">
        <f>IF(FN_MC!Y183="","*",FN_MC!Y183)</f>
        <v>*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TEP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 hidden="1">
      <c r="B209" s="100" t="str">
        <f>IF(FN_MC!Y184="","*",FN_MC!Y184)</f>
        <v>*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 hidden="1">
      <c r="B210" s="100" t="str">
        <f>IF(FN_MC!Y185="","*",FN_MC!Y185)</f>
        <v>*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 hidden="1">
      <c r="B211" s="100" t="str">
        <f>IF(FN_MC!Y186="","*",FN_MC!Y186)</f>
        <v>*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 hidden="1">
      <c r="B213" s="100" t="str">
        <f>IF(FN_MC!Y188="","*",FN_MC!Y188)</f>
        <v>*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 hidden="1">
      <c r="B214" s="100" t="str">
        <f>IF(FN_MC!Y189="","*",FN_MC!Y189)</f>
        <v>*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TVI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 hidden="1">
      <c r="B215" s="100" t="str">
        <f>IF(FN_MC!Y190="","*",FN_MC!Y190)</f>
        <v>*</v>
      </c>
      <c r="C215" s="101">
        <f>IF(FN_MC!B190="","*",FN_MC!B190)</f>
        <v>46071</v>
      </c>
      <c r="D215" s="101" t="str">
        <f>IF(FN_MC!D190="","*",FN_MC!D190)</f>
        <v>MARCOS (TF-520)</v>
      </c>
      <c r="E215" s="101" t="str">
        <f>IF(FN_MC!H190="","*",FN_MC!H190)</f>
        <v>K52TQI</v>
      </c>
      <c r="F215" s="114" t="str">
        <f>IF(FN_MC!M190="","*",FN_MC!M190)</f>
        <v>TLG-TQI</v>
      </c>
      <c r="G215" s="101" t="str">
        <f>IF(FN_MC!I190="","*",FN_MC!I190)</f>
        <v>-</v>
      </c>
      <c r="H215" s="101" t="str">
        <f>IF(FN_MC!AB190="","*",FN_MC!AB190)</f>
        <v>*</v>
      </c>
      <c r="I215" s="101" t="str">
        <f>IF(FN_MC!AC190="","*",FN_MC!AC190)</f>
        <v>*</v>
      </c>
      <c r="J215" s="102" t="str">
        <f>IF(FN_MC!AA190="","*",FN_MC!AA190)</f>
        <v>*</v>
      </c>
      <c r="K215" s="112" t="str">
        <f>IF(FN_MC!AD190="","*",FN_MC!AD190)</f>
        <v>*</v>
      </c>
    </row>
    <row r="216" spans="2:11" hidden="1">
      <c r="B216" s="100" t="str">
        <f>IF(FN_MC!Y191="","*",FN_MC!Y191)</f>
        <v>*</v>
      </c>
      <c r="C216" s="101" t="str">
        <f>IF(FN_MC!B191="","*",FN_MC!B191)</f>
        <v>*</v>
      </c>
      <c r="D216" s="101" t="str">
        <f>IF(FN_MC!D191="","*",FN_MC!D191)</f>
        <v>*</v>
      </c>
      <c r="E216" s="101" t="str">
        <f>IF(FN_MC!H191="","*",FN_MC!H191)</f>
        <v>*</v>
      </c>
      <c r="F216" s="114" t="str">
        <f>IF(FN_MC!M191="","*",FN_MC!M191)</f>
        <v>-</v>
      </c>
      <c r="G216" s="101" t="str">
        <f>IF(FN_MC!I191="","*",FN_MC!I191)</f>
        <v>*</v>
      </c>
      <c r="H216" s="101" t="str">
        <f>IF(FN_MC!AB191="","*",FN_MC!AB191)</f>
        <v>*</v>
      </c>
      <c r="I216" s="101" t="str">
        <f>IF(FN_MC!AC191="","*",FN_MC!AC191)</f>
        <v>*</v>
      </c>
      <c r="J216" s="102" t="str">
        <f>IF(FN_MC!AA191="","*",FN_MC!AA191)</f>
        <v>*</v>
      </c>
      <c r="K216" s="112" t="str">
        <f>IF(FN_MC!AD191="","*",FN_MC!AD191)</f>
        <v>*</v>
      </c>
    </row>
    <row r="217" spans="2:11" hidden="1">
      <c r="B217" s="100" t="str">
        <f>IF(FN_MC!Y192="","*",FN_MC!Y192)</f>
        <v>*</v>
      </c>
      <c r="C217" s="101" t="str">
        <f>IF(FN_MC!B192="","*",FN_MC!B192)</f>
        <v>*</v>
      </c>
      <c r="D217" s="101" t="str">
        <f>IF(FN_MC!D192="","*",FN_MC!D192)</f>
        <v>*</v>
      </c>
      <c r="E217" s="101" t="str">
        <f>IF(FN_MC!H192="","*",FN_MC!H192)</f>
        <v>*</v>
      </c>
      <c r="F217" s="114" t="str">
        <f>IF(FN_MC!M192="","*",FN_MC!M192)</f>
        <v>-</v>
      </c>
      <c r="G217" s="101" t="str">
        <f>IF(FN_MC!I192="","*",FN_MC!I192)</f>
        <v>*</v>
      </c>
      <c r="H217" s="101" t="str">
        <f>IF(FN_MC!AB192="","*",FN_MC!AB192)</f>
        <v>*</v>
      </c>
      <c r="I217" s="101" t="str">
        <f>IF(FN_MC!AC192="","*",FN_MC!AC192)</f>
        <v>*</v>
      </c>
      <c r="J217" s="102" t="str">
        <f>IF(FN_MC!AA192="","*",FN_MC!AA192)</f>
        <v>*</v>
      </c>
      <c r="K217" s="112" t="str">
        <f>IF(FN_MC!AD192="","*",FN_MC!AD192)</f>
        <v>*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 hidden="1">
      <c r="B219" s="100" t="str">
        <f>IF(FN_MC!Y194="","*",FN_MC!Y194)</f>
        <v>*</v>
      </c>
      <c r="C219" s="101" t="str">
        <f>IF(FN_MC!B194="","*",FN_MC!B194)</f>
        <v>*</v>
      </c>
      <c r="D219" s="101" t="str">
        <f>IF(FN_MC!D194="","*",FN_MC!D194)</f>
        <v>*</v>
      </c>
      <c r="E219" s="101" t="str">
        <f>IF(FN_MC!H194="","*",FN_MC!H194)</f>
        <v>*</v>
      </c>
      <c r="F219" s="114" t="str">
        <f>IF(FN_MC!M194="","*",FN_MC!M194)</f>
        <v>-</v>
      </c>
      <c r="G219" s="101" t="str">
        <f>IF(FN_MC!I194="","*",FN_MC!I194)</f>
        <v>*</v>
      </c>
      <c r="H219" s="101" t="str">
        <f>IF(FN_MC!AB194="","*",FN_MC!AB194)</f>
        <v>*</v>
      </c>
      <c r="I219" s="101" t="str">
        <f>IF(FN_MC!AC194="","*",FN_MC!AC194)</f>
        <v>*</v>
      </c>
      <c r="J219" s="102" t="str">
        <f>IF(FN_MC!AA194="","*",FN_MC!AA194)</f>
        <v>*</v>
      </c>
      <c r="K219" s="112" t="str">
        <f>IF(FN_MC!AD194="","*",FN_MC!AD194)</f>
        <v>*</v>
      </c>
    </row>
    <row r="220" spans="2:11" hidden="1">
      <c r="B220" s="100" t="str">
        <f>IF(FN_MC!Y195="","*",FN_MC!Y195)</f>
        <v>*</v>
      </c>
      <c r="C220" s="101" t="str">
        <f>IF(FN_MC!B195="","*",FN_MC!B195)</f>
        <v>*</v>
      </c>
      <c r="D220" s="101" t="str">
        <f>IF(FN_MC!D195="","*",FN_MC!D195)</f>
        <v>*</v>
      </c>
      <c r="E220" s="101" t="str">
        <f>IF(FN_MC!H195="","*",FN_MC!H195)</f>
        <v>*</v>
      </c>
      <c r="F220" s="114" t="str">
        <f>IF(FN_MC!M195="","*",FN_MC!M195)</f>
        <v>-</v>
      </c>
      <c r="G220" s="101" t="str">
        <f>IF(FN_MC!I195="","*",FN_MC!I195)</f>
        <v>*</v>
      </c>
      <c r="H220" s="101" t="str">
        <f>IF(FN_MC!AB195="","*",FN_MC!AB195)</f>
        <v>*</v>
      </c>
      <c r="I220" s="101" t="str">
        <f>IF(FN_MC!AC195="","*",FN_MC!AC195)</f>
        <v>*</v>
      </c>
      <c r="J220" s="102" t="str">
        <f>IF(FN_MC!AA195="","*",FN_MC!AA195)</f>
        <v>*</v>
      </c>
      <c r="K220" s="112" t="str">
        <f>IF(FN_MC!AD195="","*",FN_MC!AD195)</f>
        <v>*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topLeftCell="J1" workbookViewId="0">
      <selection activeCell="A3" sqref="A3:T17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7"/>
      <c r="B2" s="278"/>
      <c r="C2" s="279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0" t="s">
        <v>1260</v>
      </c>
      <c r="Q2" s="281"/>
      <c r="R2" s="88"/>
      <c r="S2" s="88"/>
      <c r="T2" s="89"/>
      <c r="U2" s="282" t="s">
        <v>1637</v>
      </c>
      <c r="V2" s="282"/>
      <c r="W2" s="282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1638</v>
      </c>
      <c r="B3" s="91" t="s">
        <v>1639</v>
      </c>
      <c r="C3" s="91" t="s">
        <v>7</v>
      </c>
      <c r="D3" s="92" t="s">
        <v>1212</v>
      </c>
      <c r="E3" s="92" t="s">
        <v>366</v>
      </c>
      <c r="F3" s="92" t="s">
        <v>1640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1641</v>
      </c>
      <c r="T3" s="94" t="s">
        <v>1215</v>
      </c>
      <c r="U3" s="90">
        <f ca="1">TODAY()-1</f>
        <v>46069</v>
      </c>
      <c r="V3" s="90">
        <f ca="1">U3-1</f>
        <v>46068</v>
      </c>
      <c r="W3" s="90">
        <f ca="1">V3-1</f>
        <v>46067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>
        <f ca="1">_xlfn.XLOOKUP(G4&amp;$W$3,BS_CONTROLE[CHAVE],BS_CONTROLE[Quantidade_11],"-")</f>
        <v>27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1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>
        <f ca="1">_xlfn.XLOOKUP(G8&amp;$W$3,BS_CONTROLE[CHAVE],BS_CONTROLE[Quantidade_11],"-")</f>
        <v>27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2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2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2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1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>
        <f ca="1">_xlfn.XLOOKUP(G16&amp;$W$3,BS_CONTROLE[CHAVE],BS_CONTROLE[Quantidade_11],"-")</f>
        <v>27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2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2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2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 t="str">
        <f ca="1">_xlfn.XLOOKUP(G22&amp;$V$3,BS_CONTROLE[CHAVE],BS_CONTROLE[Quantidade_11],"-")</f>
        <v>-</v>
      </c>
      <c r="W22" s="98" t="str">
        <f ca="1">_xlfn.XLOOKUP(G22&amp;$W$3,BS_CONTROLE[CHAVE],BS_CONTROLE[Quantidade_11],"-")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1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>
        <f ca="1">_xlfn.XLOOKUP(G29&amp;$W$3,BS_CONTROLE[CHAVE],BS_CONTROLE[Quantidade_11],"-")</f>
        <v>27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2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2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2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 t="str">
        <f ca="1">_xlfn.XLOOKUP(G34&amp;$V$3,BS_CONTROLE[CHAVE],BS_CONTROLE[Quantidade_11],"-")</f>
        <v>-</v>
      </c>
      <c r="W34" s="98" t="str">
        <f ca="1">_xlfn.XLOOKUP(G34&amp;$W$3,BS_CONTROLE[CHAVE],BS_CONTROLE[Quantidade_11],"-")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1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2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>
        <f ca="1">_xlfn.XLOOKUP(G43&amp;$W$3,BS_CONTROLE[CHAVE],BS_CONTROLE[Quantidade_11],"-")</f>
        <v>27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2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2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 t="str">
        <f ca="1">_xlfn.XLOOKUP(G47&amp;$V$3,BS_CONTROLE[CHAVE],BS_CONTROLE[Quantidade_11],"-")</f>
        <v>-</v>
      </c>
      <c r="W47" s="98" t="str">
        <f ca="1">_xlfn.XLOOKUP(G47&amp;$W$3,BS_CONTROLE[CHAVE],BS_CONTROLE[Quantidade_11],"-")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1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>
        <f ca="1">_xlfn.XLOOKUP(G54&amp;$W$3,BS_CONTROLE[CHAVE],BS_CONTROLE[Quantidade_11],"-")</f>
        <v>27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2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2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2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 t="str">
        <f ca="1">_xlfn.XLOOKUP(G59&amp;$V$3,BS_CONTROLE[CHAVE],BS_CONTROLE[Quantidade_11],"-")</f>
        <v>-</v>
      </c>
      <c r="W59" s="98" t="str">
        <f ca="1">_xlfn.XLOOKUP(G59&amp;$W$3,BS_CONTROLE[CHAVE],BS_CONTROLE[Quantidade_11],"-")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1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2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2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2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1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1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>
        <f ca="1">_xlfn.XLOOKUP(G72&amp;$W$3,BS_CONTROLE[CHAVE],BS_CONTROLE[Quantidade_11],"-")</f>
        <v>27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2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2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2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 t="str">
        <f ca="1">_xlfn.XLOOKUP(G77&amp;$V$3,BS_CONTROLE[CHAVE],BS_CONTROLE[Quantidade_11],"-")</f>
        <v>-</v>
      </c>
      <c r="W77" s="98" t="str">
        <f ca="1">_xlfn.XLOOKUP(G77&amp;$W$3,BS_CONTROLE[CHAVE],BS_CONTROLE[Quantidade_11],"-")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20000</v>
      </c>
      <c r="V80" s="98" t="str">
        <f ca="1">_xlfn.XLOOKUP(G80&amp;$V$3,BS_CONTROLE[CHAVE],BS_CONTROLE[Quantidade_11],"-")</f>
        <v>-</v>
      </c>
      <c r="W80" s="98" t="str">
        <f ca="1">_xlfn.XLOOKUP(G80&amp;$W$3,BS_CONTROLE[CHAVE],BS_CONTROLE[Quantidade_11],"-")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1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>
        <f ca="1">_xlfn.XLOOKUP(G83&amp;$W$3,BS_CONTROLE[CHAVE],BS_CONTROLE[Quantidade_11],"-")</f>
        <v>27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 t="str">
        <f ca="1">_xlfn.XLOOKUP(G85&amp;$V$3,BS_CONTROLE[CHAVE],BS_CONTROLE[Quantidade_11],"-")</f>
        <v>-</v>
      </c>
      <c r="W85" s="98">
        <f ca="1">_xlfn.XLOOKUP(G85&amp;$W$3,BS_CONTROLE[CHAVE],BS_CONTROLE[Quantidade_11],"-")</f>
        <v>2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2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2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180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1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2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>
        <f ca="1">_xlfn.XLOOKUP(G103&amp;$W$3,BS_CONTROLE[CHAVE],BS_CONTROLE[Quantidade_11],"-")</f>
        <v>27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2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 t="str">
        <f ca="1">_xlfn.XLOOKUP(G107&amp;$V$3,BS_CONTROLE[CHAVE],BS_CONTROLE[Quantidade_11],"-")</f>
        <v>-</v>
      </c>
      <c r="W107" s="98" t="str">
        <f ca="1">_xlfn.XLOOKUP(G107&amp;$W$3,BS_CONTROLE[CHAVE],BS_CONTROLE[Quantidade_11],"-")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2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20000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1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>
        <f ca="1">_xlfn.XLOOKUP(G114&amp;$W$3,BS_CONTROLE[CHAVE],BS_CONTROLE[Quantidade_11],"-")</f>
        <v>27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 t="str">
        <f ca="1">_xlfn.XLOOKUP(G118&amp;$V$3,BS_CONTROLE[CHAVE],BS_CONTROLE[Quantidade_11],"-")</f>
        <v>-</v>
      </c>
      <c r="W118" s="98">
        <f ca="1">_xlfn.XLOOKUP(G118&amp;$W$3,BS_CONTROLE[CHAVE],BS_CONTROLE[Quantidade_11],"-")</f>
        <v>2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180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1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20000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>
        <f ca="1">_xlfn.XLOOKUP(G131&amp;$W$3,BS_CONTROLE[CHAVE],BS_CONTROLE[Quantidade_11],"-")</f>
        <v>27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 t="str">
        <f ca="1">_xlfn.XLOOKUP(G132&amp;$V$3,BS_CONTROLE[CHAVE],BS_CONTROLE[Quantidade_11],"-")</f>
        <v>-</v>
      </c>
      <c r="W132" s="98">
        <f ca="1">_xlfn.XLOOKUP(G132&amp;$W$3,BS_CONTROLE[CHAVE],BS_CONTROLE[Quantidade_11],"-")</f>
        <v>2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2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1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2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20000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1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27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2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2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1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 t="str">
        <f ca="1">_xlfn.XLOOKUP(G151&amp;$V$3,BS_CONTROLE[CHAVE],BS_CONTROLE[Quantidade_11],"-")</f>
        <v>-</v>
      </c>
      <c r="W151" s="98">
        <f ca="1">_xlfn.XLOOKUP(G151&amp;$W$3,BS_CONTROLE[CHAVE],BS_CONTROLE[Quantidade_11],"-")</f>
        <v>2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1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>
        <f ca="1">_xlfn.XLOOKUP(G153&amp;$W$3,BS_CONTROLE[CHAVE],BS_CONTROLE[Quantidade_11],"-")</f>
        <v>27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2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180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2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20000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1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>
        <f ca="1">_xlfn.XLOOKUP(G161&amp;$U$3,BS_CONTROLE[CHAVE],BS_CONTROLE[Quantidade_11],"-")</f>
        <v>1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1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 t="str">
        <f ca="1">_xlfn.XLOOKUP(G165&amp;$V$3,BS_CONTROLE[CHAVE],BS_CONTROLE[Quantidade_11],"-")</f>
        <v>-</v>
      </c>
      <c r="W165" s="98">
        <f ca="1">_xlfn.XLOOKUP(G165&amp;$W$3,BS_CONTROLE[CHAVE],BS_CONTROLE[Quantidade_11],"-")</f>
        <v>2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27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>
        <f>IF(FN_MC!N172="","*",FN_MC!N172)</f>
        <v>239251</v>
      </c>
      <c r="M170" s="97">
        <f>IF(FN_MC!J172="","*",FN_MC!J172)</f>
        <v>74</v>
      </c>
      <c r="N170" s="179">
        <f>IF(FN_MC!K172="","*",FN_MC!K172)</f>
        <v>245</v>
      </c>
      <c r="O170" s="179">
        <f>IF(FN_MC!L172="","*",FN_MC!L172)</f>
        <v>239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1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 t="str">
        <f ca="1">_xlfn.XLOOKUP(G172&amp;$V$3,BS_CONTROLE[CHAVE],BS_CONTROLE[Quantidade_11],"-")</f>
        <v>-</v>
      </c>
      <c r="W172" s="98">
        <f ca="1">_xlfn.XLOOKUP(G172&amp;$W$3,BS_CONTROLE[CHAVE],BS_CONTROLE[Quantidade_11],"-")</f>
        <v>2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180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-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2" t="str">
        <f>IF(FN_MC!N180="","*",FN_MC!N180)</f>
        <v>-</v>
      </c>
      <c r="M178" s="97" t="str">
        <f>IF(FN_MC!J180="","*",FN_MC!J180)</f>
        <v>*</v>
      </c>
      <c r="N178" s="179" t="str">
        <f>IF(FN_MC!K180="","*",FN_MC!K180)</f>
        <v>*</v>
      </c>
      <c r="O178" s="179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2" t="str">
        <f>IF(FN_MC!N181="","*",FN_MC!N181)</f>
        <v>-</v>
      </c>
      <c r="M179" s="97" t="str">
        <f>IF(FN_MC!J181="","*",FN_MC!J181)</f>
        <v>*</v>
      </c>
      <c r="N179" s="179" t="str">
        <f>IF(FN_MC!K181="","*",FN_MC!K181)</f>
        <v>*</v>
      </c>
      <c r="O179" s="179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str">
        <f>IF(FN_MC!Y182="","*",FN_MC!Y182)</f>
        <v>*</v>
      </c>
      <c r="B180" s="95" t="str">
        <f>IF(FN_MC!X182="","*",FN_MC!X182)</f>
        <v>Contrato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V86</v>
      </c>
      <c r="H180" s="96" t="str">
        <f>IF(FN_MC!F182="","*",FN_MC!F182)</f>
        <v>MECANIZAÇÃO - SOCADORA</v>
      </c>
      <c r="I180" s="96" t="str">
        <f>IF(FN_MC!H182="","*",FN_MC!H182)</f>
        <v>TIQ</v>
      </c>
      <c r="J180" s="96" t="str">
        <f>IF(FN_MC!I182="","*",FN_MC!I182)</f>
        <v xml:space="preserve">TIQ </v>
      </c>
      <c r="K180" s="96" t="str">
        <f>IF(FN_MC!M182="","*",FN_MC!M182)</f>
        <v>TBS</v>
      </c>
      <c r="L180" s="192" t="str">
        <f>IF(FN_MC!N182="","*",FN_MC!N182)</f>
        <v>TBS1</v>
      </c>
      <c r="M180" s="97">
        <f>IF(FN_MC!J182="","*",FN_MC!J182)</f>
        <v>98</v>
      </c>
      <c r="N180" s="179">
        <f>IF(FN_MC!K182="","*",FN_MC!K182)</f>
        <v>659.976</v>
      </c>
      <c r="O180" s="179">
        <f>IF(FN_MC!L182="","*",FN_MC!L182)</f>
        <v>662.91099999999994</v>
      </c>
      <c r="P180" s="107">
        <f>IF(FN_MC!O182="","*",FN_MC!O182)</f>
        <v>0.4375</v>
      </c>
      <c r="Q180" s="107">
        <f>IF(FN_MC!P182="","*",FN_MC!P182)</f>
        <v>0.125</v>
      </c>
      <c r="R180" s="96" t="str">
        <f>IF(FN_MC!Q182="","*",CONCATENATE(FN_MC!Q182," ",FN_MC!R182))</f>
        <v>1680 M</v>
      </c>
      <c r="S180" s="96" t="str">
        <f>IF(FN_MC!V182="","*",FN_MC!V182)</f>
        <v>Antonioni</v>
      </c>
      <c r="T180" s="96" t="str">
        <f>IF(FN_MC!W182="","*",FN_MC!W182)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IF(FN_MC!Y183="","*",FN_MC!Y183)</f>
        <v>*</v>
      </c>
      <c r="B181" s="95" t="str">
        <f>IF(FN_MC!X183="","*",FN_MC!X183)</f>
        <v>Oportunidade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TGR-TRO</v>
      </c>
      <c r="F181" s="96">
        <f>IF(FN_MC!B183="","*",FN_MC!B183)</f>
        <v>46071</v>
      </c>
      <c r="G181" s="96" t="str">
        <f>IF(FN_MC!D183="","*",FN_MC!D183)</f>
        <v>BRUNO (TF-525)</v>
      </c>
      <c r="H181" s="96" t="str">
        <f>IF(FN_MC!F183="","*",FN_MC!F183)</f>
        <v>PDM - SOLDA</v>
      </c>
      <c r="I181" s="96" t="str">
        <f>IF(FN_MC!H183="","*",FN_MC!H183)</f>
        <v>TEP1</v>
      </c>
      <c r="J181" s="96" t="str">
        <f>IF(FN_MC!I183="","*",FN_MC!I183)</f>
        <v>-</v>
      </c>
      <c r="K181" s="96" t="str">
        <f>IF(FN_MC!M183="","*",FN_MC!M183)</f>
        <v>TEP</v>
      </c>
      <c r="L181" s="192" t="str">
        <f>IF(FN_MC!N183="","*",FN_MC!N183)</f>
        <v>TEP1</v>
      </c>
      <c r="M181" s="97">
        <f>IF(FN_MC!J183="","*",FN_MC!J183)</f>
        <v>98</v>
      </c>
      <c r="N181" s="179">
        <f>IF(FN_MC!K183="","*",FN_MC!K183)</f>
        <v>563.09</v>
      </c>
      <c r="O181" s="179" t="str">
        <f>IF(FN_MC!L183="","*",FN_MC!L183)</f>
        <v>-</v>
      </c>
      <c r="P181" s="107">
        <f>IF(FN_MC!O183="","*",FN_MC!O183)</f>
        <v>0.375</v>
      </c>
      <c r="Q181" s="107">
        <f>IF(FN_MC!P183="","*",FN_MC!P183)</f>
        <v>6.25E-2</v>
      </c>
      <c r="R181" s="96" t="str">
        <f>IF(FN_MC!Q183="","*",CONCATENATE(FN_MC!Q183," ",FN_MC!R183))</f>
        <v>2 Nº DE SOLDA</v>
      </c>
      <c r="S181" s="96" t="str">
        <f>IF(FN_MC!V183="","*",FN_MC!V183)</f>
        <v>Bruno</v>
      </c>
      <c r="T181" s="96" t="str">
        <f>IF(FN_MC!W183="","*",FN_MC!W183)</f>
        <v xml:space="preserve">Execução de solda - Condicionado a temperatura </v>
      </c>
      <c r="U181" s="98">
        <f ca="1">_xlfn.XLOOKUP(G181&amp;$U$3,BS_CONTROLE[CHAVE],BS_CONTROLE[Quantidade_11],"-")</f>
        <v>1</v>
      </c>
      <c r="V181" s="98" t="str">
        <f ca="1">_xlfn.XLOOKUP(G181&amp;$V$3,BS_CONTROLE[CHAVE],BS_CONTROLE[Quantidade_11],"-")</f>
        <v>-</v>
      </c>
      <c r="W181" s="98">
        <f ca="1">_xlfn.XLOOKUP(G181&amp;$W$3,BS_CONTROLE[CHAVE],BS_CONTROLE[Quantidade_11],"-")</f>
        <v>2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IF(FN_MC!Y184="","*",FN_MC!Y184)</f>
        <v>*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W70</v>
      </c>
      <c r="H182" s="96" t="str">
        <f>IF(FN_MC!F184="","*",FN_MC!F184)</f>
        <v>PDM - PEDRA - DESCARGA</v>
      </c>
      <c r="I182" s="96" t="str">
        <f>IF(FN_MC!H184="","*",FN_MC!H184)</f>
        <v>464TBR</v>
      </c>
      <c r="J182" s="96" t="str">
        <f>IF(FN_MC!I184="","*",FN_MC!I184)</f>
        <v>-</v>
      </c>
      <c r="K182" s="96" t="str">
        <f>IF(FN_MC!M184="","*",FN_MC!M184)</f>
        <v>TVL-TBR</v>
      </c>
      <c r="L182" s="192" t="str">
        <f>IF(FN_MC!N184="","*",FN_MC!N184)</f>
        <v>464TBR</v>
      </c>
      <c r="M182" s="97">
        <f>IF(FN_MC!J184="","*",FN_MC!J184)</f>
        <v>74</v>
      </c>
      <c r="N182" s="179">
        <f>IF(FN_MC!K184="","*",FN_MC!K184)</f>
        <v>472.2</v>
      </c>
      <c r="O182" s="179">
        <f>IF(FN_MC!L184="","*",FN_MC!L184)</f>
        <v>465.8</v>
      </c>
      <c r="P182" s="107">
        <f>IF(FN_MC!O184="","*",FN_MC!O184)</f>
        <v>0.41666666666666669</v>
      </c>
      <c r="Q182" s="107">
        <f>IF(FN_MC!P184="","*",FN_MC!P184)</f>
        <v>0.125</v>
      </c>
      <c r="R182" s="96" t="str">
        <f>IF(FN_MC!Q184="","*",CONCATENATE(FN_MC!Q184," ",FN_MC!R184))</f>
        <v>20 VAGÕES</v>
      </c>
      <c r="S182" s="96" t="str">
        <f>IF(FN_MC!V184="","*",FN_MC!V184)</f>
        <v>Elton</v>
      </c>
      <c r="T182" s="96" t="str">
        <f>IF(FN_MC!W184="","*",FN_MC!W184)</f>
        <v>Descarga de pedra parada</v>
      </c>
      <c r="U182" s="98">
        <f ca="1">_xlfn.XLOOKUP(G182&amp;$U$3,BS_CONTROLE[CHAVE],BS_CONTROLE[Quantidade_11],"-")</f>
        <v>0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27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IF(FN_MC!Y185="","*",FN_MC!Y185)</f>
        <v>*</v>
      </c>
      <c r="B183" s="95" t="str">
        <f>IF(FN_MC!X185="","*",FN_MC!X185)</f>
        <v>Contrato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ELSON (TF-526)</v>
      </c>
      <c r="H183" s="96" t="str">
        <f>IF(FN_MC!F185="","*",FN_MC!F185)</f>
        <v>PDM - SOLDA</v>
      </c>
      <c r="I183" s="96" t="str">
        <f>IF(FN_MC!H185="","*",FN_MC!H185)</f>
        <v>TPC440</v>
      </c>
      <c r="J183" s="96" t="str">
        <f>IF(FN_MC!I185="","*",FN_MC!I185)</f>
        <v>-</v>
      </c>
      <c r="K183" s="96" t="str">
        <f>IF(FN_MC!M185="","*",FN_MC!M185)</f>
        <v>TPC-TVL</v>
      </c>
      <c r="L183" s="192" t="str">
        <f>IF(FN_MC!N185="","*",FN_MC!N185)</f>
        <v>TPC440</v>
      </c>
      <c r="M183" s="97">
        <f>IF(FN_MC!J185="","*",FN_MC!J185)</f>
        <v>74</v>
      </c>
      <c r="N183" s="179">
        <f>IF(FN_MC!K185="","*",FN_MC!K185)</f>
        <v>430.26799999999997</v>
      </c>
      <c r="O183" s="179" t="str">
        <f>IF(FN_MC!L185="","*",FN_MC!L185)</f>
        <v>-</v>
      </c>
      <c r="P183" s="107">
        <f>IF(FN_MC!O185="","*",FN_MC!O185)</f>
        <v>0.41666666666666669</v>
      </c>
      <c r="Q183" s="107">
        <f>IF(FN_MC!P185="","*",FN_MC!P185)</f>
        <v>8.3333333333333329E-2</v>
      </c>
      <c r="R183" s="96" t="str">
        <f>IF(FN_MC!Q185="","*",CONCATENATE(FN_MC!Q185," ",FN_MC!R185))</f>
        <v>2 Nº DE SOLDA</v>
      </c>
      <c r="S183" s="96" t="str">
        <f>IF(FN_MC!V185="","*",FN_MC!V185)</f>
        <v>Elson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IF(FN_MC!Y186="","*",FN_MC!Y186)</f>
        <v>*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A60</v>
      </c>
      <c r="H184" s="96" t="str">
        <f>IF(FN_MC!F186="","*",FN_MC!F186)</f>
        <v>DETECÇÃO - RONDA 7 DIAS</v>
      </c>
      <c r="I184" s="96" t="str">
        <f>IF(FN_MC!H186="","*",FN_MC!H186)</f>
        <v>TCS</v>
      </c>
      <c r="J184" s="96" t="str">
        <f>IF(FN_MC!I186="","*",FN_MC!I186)</f>
        <v>TGR</v>
      </c>
      <c r="K184" s="96" t="str">
        <f>IF(FN_MC!M186="","*",FN_MC!M186)</f>
        <v>TCS-TRC</v>
      </c>
      <c r="L184" s="192" t="str">
        <f>IF(FN_MC!N186="","*",FN_MC!N186)</f>
        <v>291TRC1</v>
      </c>
      <c r="M184" s="97">
        <f>IF(FN_MC!J186="","*",FN_MC!J186)</f>
        <v>74</v>
      </c>
      <c r="N184" s="179">
        <f>IF(FN_MC!K186="","*",FN_MC!K186)</f>
        <v>291</v>
      </c>
      <c r="O184" s="179">
        <f>IF(FN_MC!L186="","*",FN_MC!L186)</f>
        <v>502</v>
      </c>
      <c r="P184" s="107">
        <f>IF(FN_MC!O186="","*",FN_MC!O186)</f>
        <v>0.33333333333333331</v>
      </c>
      <c r="Q184" s="107">
        <f>IF(FN_MC!P186="","*",FN_MC!P186)</f>
        <v>4.1666666666666664E-2</v>
      </c>
      <c r="R184" s="96" t="str">
        <f>IF(FN_MC!Q186="","*",CONCATENATE(FN_MC!Q186," ",FN_MC!R186))</f>
        <v>200 KM</v>
      </c>
      <c r="S184" s="96" t="str">
        <f>IF(FN_MC!V186="","*",FN_MC!V186)</f>
        <v>Herbert</v>
      </c>
      <c r="T184" s="96" t="str">
        <f>IF(FN_MC!W186="","*",FN_MC!W186)</f>
        <v>Ronda 7 dias</v>
      </c>
      <c r="U184" s="98">
        <f ca="1">_xlfn.XLOOKUP(G184&amp;$U$3,BS_CONTROLE[CHAVE],BS_CONTROLE[Quantidade_11],"-")</f>
        <v>180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2" t="str">
        <f>IF(FN_MC!N187="","*",FN_MC!N187)</f>
        <v>-</v>
      </c>
      <c r="M185" s="97" t="str">
        <f>IF(FN_MC!J187="","*",FN_MC!J187)</f>
        <v>*</v>
      </c>
      <c r="N185" s="179" t="str">
        <f>IF(FN_MC!K187="","*",FN_MC!K187)</f>
        <v>*</v>
      </c>
      <c r="O185" s="179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IF(FN_MC!Y188="","*",FN_MC!Y188)</f>
        <v>*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RECOLHIMENTO DE DORMENTE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>
        <f>IF(FN_MC!N188="","*",FN_MC!N188)</f>
        <v>239251</v>
      </c>
      <c r="M186" s="97">
        <f>IF(FN_MC!J188="","*",FN_MC!J188)</f>
        <v>74</v>
      </c>
      <c r="N186" s="179">
        <f>IF(FN_MC!K188="","*",FN_MC!K188)</f>
        <v>243</v>
      </c>
      <c r="O186" s="179">
        <f>IF(FN_MC!L188="","*",FN_MC!L188)</f>
        <v>244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500 Nº DE DORMENTES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IF(FN_MC!Y189="","*",FN_MC!Y189)</f>
        <v>*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TVI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0.16666666666666666</v>
      </c>
      <c r="R187" s="96" t="str">
        <f>IF(FN_MC!Q189="","*",CONCATENATE(FN_MC!Q189," ",FN_MC!R189))</f>
        <v>4000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IF(FN_MC!Y190="","*",FN_MC!Y190)</f>
        <v>*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MARCOS (TF-520)</v>
      </c>
      <c r="H188" s="96" t="str">
        <f>IF(FN_MC!F190="","*",FN_MC!F190)</f>
        <v>PDM - SOLDA</v>
      </c>
      <c r="I188" s="96" t="str">
        <f>IF(FN_MC!H190="","*",FN_MC!H190)</f>
        <v>K52TQI</v>
      </c>
      <c r="J188" s="96" t="str">
        <f>IF(FN_MC!I190="","*",FN_MC!I190)</f>
        <v>-</v>
      </c>
      <c r="K188" s="96" t="str">
        <f>IF(FN_MC!M190="","*",FN_MC!M190)</f>
        <v>TLG-TQI</v>
      </c>
      <c r="L188" s="192" t="str">
        <f>IF(FN_MC!N190="","*",FN_MC!N190)</f>
        <v>K52TQI</v>
      </c>
      <c r="M188" s="97">
        <f>IF(FN_MC!J190="","*",FN_MC!J190)</f>
        <v>74</v>
      </c>
      <c r="N188" s="179">
        <f>IF(FN_MC!K190="","*",FN_MC!K190)</f>
        <v>54.53</v>
      </c>
      <c r="O188" s="179" t="str">
        <f>IF(FN_MC!L190="","*",FN_MC!L190)</f>
        <v>-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2 Nº DE SOLDA</v>
      </c>
      <c r="S188" s="96" t="str">
        <f>IF(FN_MC!V190="","*",FN_MC!V190)</f>
        <v>Marcos Euzebio</v>
      </c>
      <c r="T188" s="96" t="str">
        <f>IF(FN_MC!W190="","*",FN_MC!W190)</f>
        <v xml:space="preserve">Execução de solda - Condicionado a temperatura </v>
      </c>
      <c r="U188" s="98">
        <f ca="1">_xlfn.XLOOKUP(G188&amp;$U$3,BS_CONTROLE[CHAVE],BS_CONTROLE[Quantidade_11],"-")</f>
        <v>2</v>
      </c>
      <c r="V188" s="98" t="str">
        <f ca="1">_xlfn.XLOOKUP(G188&amp;$V$3,BS_CONTROLE[CHAVE],BS_CONTROLE[Quantidade_11],"-")</f>
        <v>-</v>
      </c>
      <c r="W188" s="98">
        <f ca="1">_xlfn.XLOOKUP(G188&amp;$W$3,BS_CONTROLE[CHAVE],BS_CONTROLE[Quantidade_11],"-")</f>
        <v>2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2" t="str">
        <f>IF(FN_MC!N191="","*",FN_MC!N191)</f>
        <v>-</v>
      </c>
      <c r="M189" s="97" t="str">
        <f>IF(FN_MC!J191="","*",FN_MC!J191)</f>
        <v>*</v>
      </c>
      <c r="N189" s="179" t="str">
        <f>IF(FN_MC!K191="","*",FN_MC!K191)</f>
        <v>*</v>
      </c>
      <c r="O189" s="179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2" t="str">
        <f>IF(FN_MC!N192="","*",FN_MC!N192)</f>
        <v>-</v>
      </c>
      <c r="M190" s="97" t="str">
        <f>IF(FN_MC!J192="","*",FN_MC!J192)</f>
        <v>*</v>
      </c>
      <c r="N190" s="179" t="str">
        <f>IF(FN_MC!K192="","*",FN_MC!K192)</f>
        <v>*</v>
      </c>
      <c r="O190" s="179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2" t="str">
        <f>IF(FN_MC!N194="","*",FN_MC!N194)</f>
        <v>-</v>
      </c>
      <c r="M192" s="97" t="str">
        <f>IF(FN_MC!J194="","*",FN_MC!J194)</f>
        <v>*</v>
      </c>
      <c r="N192" s="179" t="str">
        <f>IF(FN_MC!K194="","*",FN_MC!K194)</f>
        <v>*</v>
      </c>
      <c r="O192" s="179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2" t="str">
        <f>IF(FN_MC!N195="","*",FN_MC!N195)</f>
        <v>-</v>
      </c>
      <c r="M193" s="97" t="str">
        <f>IF(FN_MC!J195="","*",FN_MC!J195)</f>
        <v>*</v>
      </c>
      <c r="N193" s="179" t="str">
        <f>IF(FN_MC!K195="","*",FN_MC!K195)</f>
        <v>*</v>
      </c>
      <c r="O193" s="179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2" t="str">
        <f>IF(FN_MC!N202="","*",FN_MC!N202)</f>
        <v>-</v>
      </c>
      <c r="M200" s="97" t="str">
        <f>IF(FN_MC!J202="","*",FN_MC!J202)</f>
        <v>*</v>
      </c>
      <c r="N200" s="179" t="str">
        <f>IF(FN_MC!K202="","*",FN_MC!K202)</f>
        <v>*</v>
      </c>
      <c r="O200" s="179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2" t="str">
        <f>IF(FN_MC!N203="","*",FN_MC!N203)</f>
        <v>-</v>
      </c>
      <c r="M201" s="97" t="str">
        <f>IF(FN_MC!J203="","*",FN_MC!J203)</f>
        <v>*</v>
      </c>
      <c r="N201" s="179" t="str">
        <f>IF(FN_MC!K203="","*",FN_MC!K203)</f>
        <v>*</v>
      </c>
      <c r="O201" s="179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7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3" t="s">
        <v>1642</v>
      </c>
      <c r="C2" s="283"/>
      <c r="D2" s="283"/>
      <c r="E2" s="283"/>
      <c r="F2" s="283"/>
      <c r="G2" s="283"/>
    </row>
    <row r="3" spans="2:7">
      <c r="B3" s="284"/>
      <c r="C3" s="284"/>
      <c r="D3" s="284"/>
      <c r="E3" s="284"/>
      <c r="F3" s="284"/>
      <c r="G3" s="284"/>
    </row>
    <row r="4" spans="2:7" ht="40.5">
      <c r="B4" s="187" t="s">
        <v>1643</v>
      </c>
      <c r="C4" s="187" t="s">
        <v>1644</v>
      </c>
      <c r="D4" s="187" t="s">
        <v>1645</v>
      </c>
      <c r="E4" s="187" t="s">
        <v>1646</v>
      </c>
      <c r="F4" s="187" t="s">
        <v>366</v>
      </c>
      <c r="G4" s="187" t="s">
        <v>1647</v>
      </c>
    </row>
    <row r="5" spans="2:7">
      <c r="B5" s="188" t="s">
        <v>1648</v>
      </c>
      <c r="C5" s="188">
        <v>309525</v>
      </c>
      <c r="D5" s="188" t="s">
        <v>1649</v>
      </c>
      <c r="E5" s="188" t="s">
        <v>249</v>
      </c>
      <c r="F5" s="188" t="s">
        <v>1650</v>
      </c>
      <c r="G5" s="189">
        <v>46296</v>
      </c>
    </row>
    <row r="6" spans="2:7">
      <c r="B6" s="188" t="s">
        <v>1651</v>
      </c>
      <c r="C6" s="188">
        <v>257410</v>
      </c>
      <c r="D6" s="188" t="s">
        <v>1652</v>
      </c>
      <c r="E6" s="188" t="s">
        <v>249</v>
      </c>
      <c r="F6" s="188" t="s">
        <v>1650</v>
      </c>
      <c r="G6" s="189"/>
    </row>
    <row r="7" spans="2:7">
      <c r="B7" s="188" t="s">
        <v>1484</v>
      </c>
      <c r="C7" s="188">
        <v>256875</v>
      </c>
      <c r="D7" s="188" t="s">
        <v>1653</v>
      </c>
      <c r="E7" s="188" t="s">
        <v>249</v>
      </c>
      <c r="F7" s="188" t="s">
        <v>1650</v>
      </c>
      <c r="G7" s="189">
        <v>46296</v>
      </c>
    </row>
    <row r="8" spans="2:7">
      <c r="B8" s="188" t="s">
        <v>1654</v>
      </c>
      <c r="C8" s="188">
        <v>257278</v>
      </c>
      <c r="D8" s="188" t="s">
        <v>1655</v>
      </c>
      <c r="E8" s="188" t="s">
        <v>240</v>
      </c>
      <c r="F8" s="188" t="s">
        <v>1656</v>
      </c>
      <c r="G8" s="189">
        <v>46235</v>
      </c>
    </row>
    <row r="9" spans="2:7">
      <c r="B9" s="188" t="s">
        <v>1657</v>
      </c>
      <c r="C9" s="188">
        <v>261794</v>
      </c>
      <c r="D9" s="188" t="s">
        <v>1658</v>
      </c>
      <c r="E9" s="188" t="s">
        <v>240</v>
      </c>
      <c r="F9" s="188" t="s">
        <v>1656</v>
      </c>
      <c r="G9" s="189">
        <v>46082</v>
      </c>
    </row>
    <row r="10" spans="2:7">
      <c r="B10" s="188" t="s">
        <v>1659</v>
      </c>
      <c r="C10" s="188">
        <v>257033</v>
      </c>
      <c r="D10" s="188" t="s">
        <v>1660</v>
      </c>
      <c r="E10" s="188" t="s">
        <v>240</v>
      </c>
      <c r="F10" s="188" t="s">
        <v>480</v>
      </c>
      <c r="G10" s="188" t="s">
        <v>1661</v>
      </c>
    </row>
    <row r="11" spans="2:7">
      <c r="B11" s="188" t="s">
        <v>1662</v>
      </c>
      <c r="C11" s="188">
        <v>396578</v>
      </c>
      <c r="D11" s="188" t="s">
        <v>1663</v>
      </c>
      <c r="E11" s="188" t="s">
        <v>240</v>
      </c>
      <c r="F11" s="188" t="s">
        <v>480</v>
      </c>
      <c r="G11" s="188" t="s">
        <v>1661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5" t="s">
        <v>1664</v>
      </c>
      <c r="D5" s="286"/>
      <c r="E5" s="286"/>
      <c r="F5" s="286"/>
      <c r="G5" s="286"/>
      <c r="H5" s="286"/>
      <c r="I5" s="286"/>
      <c r="J5" s="287"/>
      <c r="K5" s="288" t="s">
        <v>1665</v>
      </c>
      <c r="L5" s="289"/>
      <c r="M5" s="289"/>
      <c r="N5" s="289"/>
      <c r="O5" s="290" t="s">
        <v>1666</v>
      </c>
      <c r="P5" s="291"/>
      <c r="Q5" s="292"/>
    </row>
    <row r="6" spans="1:17" s="81" customFormat="1" ht="15.75" customHeight="1">
      <c r="A6" s="75" t="s">
        <v>1640</v>
      </c>
      <c r="B6" s="82" t="s">
        <v>1639</v>
      </c>
      <c r="C6" s="83" t="s">
        <v>1212</v>
      </c>
      <c r="D6" s="84" t="s">
        <v>1213</v>
      </c>
      <c r="E6" s="83" t="s">
        <v>1667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1668</v>
      </c>
      <c r="M6" s="116" t="s">
        <v>29</v>
      </c>
      <c r="N6" s="117" t="s">
        <v>1207</v>
      </c>
      <c r="O6" s="161" t="s">
        <v>1250</v>
      </c>
      <c r="P6" s="128"/>
      <c r="Q6" s="138" t="s">
        <v>1669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0</v>
      </c>
      <c r="P194" s="78"/>
      <c r="Q194" s="120" t="str">
        <f>IF($A$2=1,IF(FN_MC!BJ167="","*",FN_MC!BJ167),IF(FN_MC!BK167="","*",FN_MC!BK167))</f>
        <v>*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498.9</v>
      </c>
      <c r="N195" s="118" t="str">
        <f>IF(FN_MC!AM168="","*",FN_MC!AM168)</f>
        <v>TBR-TGR</v>
      </c>
      <c r="O195" s="135">
        <f>FN_MC!BH168</f>
        <v>0</v>
      </c>
      <c r="P195" s="78"/>
      <c r="Q195" s="120" t="str">
        <f>IF($A$2=1,IF(FN_MC!BJ168="","*",FN_MC!BJ168),IF(FN_MC!BK168="","*",FN_MC!BK168))</f>
        <v>*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0</v>
      </c>
      <c r="P197" s="78"/>
      <c r="Q197" s="120" t="str">
        <f>IF($A$2=1,IF(FN_MC!BJ170="","*",FN_MC!BJ170),IF(FN_MC!BK170="","*",FN_MC!BK170))</f>
        <v>*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245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245</v>
      </c>
      <c r="N202" s="118" t="str">
        <f>IF(FN_MC!AM172="","*",FN_MC!AM172)</f>
        <v>TVI-TJA</v>
      </c>
      <c r="O202" s="135">
        <f>FN_MC!BH172</f>
        <v>0</v>
      </c>
      <c r="P202" s="78"/>
      <c r="Q202" s="120" t="str">
        <f>IF($A$2=1,IF(FN_MC!BJ172="","*",FN_MC!BJ172),IF(FN_MC!BK172="","*",FN_MC!BK172))</f>
        <v>*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0</v>
      </c>
      <c r="P203" s="78"/>
      <c r="Q203" s="120" t="str">
        <f>IF($A$2=1,IF(FN_MC!BJ173="","*",FN_MC!BJ173),IF(FN_MC!BK173="","*",FN_MC!BK173))</f>
        <v>*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*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0</v>
      </c>
      <c r="P205" s="78"/>
      <c r="Q205" s="120" t="str">
        <f>IF($A$2=1,IF(FN_MC!BJ176="","*",FN_MC!BJ176),IF(FN_MC!BK176="","*",FN_MC!BK176))</f>
        <v>*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>*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>*</v>
      </c>
    </row>
    <row r="209" spans="1:17" hidden="1">
      <c r="A209" s="85" t="str">
        <f>IF(FN_MC!B180="","*",FN_MC!B180)</f>
        <v>*</v>
      </c>
      <c r="B209" s="86" t="str">
        <f>IF(FN_MC!X180="","*",FN_MC!X180)</f>
        <v>*</v>
      </c>
      <c r="C209" s="87" t="str">
        <f>IF(FN_MC!S180="","*",FN_MC!S180)</f>
        <v>-</v>
      </c>
      <c r="D209" s="87" t="str">
        <f>IF(FN_MC!T180="","*",FN_MC!T180)</f>
        <v>-</v>
      </c>
      <c r="E209" s="87" t="str">
        <f>IF(FN_MC!D180="","*",FN_MC!D180)</f>
        <v>*</v>
      </c>
      <c r="F209" s="87" t="str">
        <f>IF(FN_MC!H180="","*",FN_MC!H180)</f>
        <v>*</v>
      </c>
      <c r="G209" s="87" t="str">
        <f>IF(FN_MC!M180="","*",FN_MC!M180)</f>
        <v>-</v>
      </c>
      <c r="H209" s="125" t="str">
        <f>IF(FN_MC!K180="","*",FN_MC!K180)</f>
        <v>*</v>
      </c>
      <c r="I209" s="110" t="str">
        <f>IF(FN_MC!O180="","*",FN_MC!O180)</f>
        <v>*</v>
      </c>
      <c r="J209" s="110" t="str">
        <f>IF(FN_MC!P180="","*",FN_MC!P180)</f>
        <v>*</v>
      </c>
      <c r="K209" s="118" t="str">
        <f>IF(FN_MC!AK180="","*",FN_MC!AK180)</f>
        <v>-</v>
      </c>
      <c r="L209" s="118" t="str">
        <f>IF(FN_MC!AM180="","*",FN_MC!AM180)</f>
        <v>-</v>
      </c>
      <c r="M209" s="118" t="str">
        <f>IF(FN_MC!AP180="","*",FN_MC!AP180)</f>
        <v>-</v>
      </c>
      <c r="N209" s="118" t="str">
        <f>IF(FN_MC!AM180="","*",FN_MC!AM180)</f>
        <v>-</v>
      </c>
      <c r="O209" s="135">
        <f>FN_MC!BH180</f>
        <v>0</v>
      </c>
      <c r="P209" s="78"/>
      <c r="Q209" s="120" t="str">
        <f>IF($A$2=1,IF(FN_MC!BJ180="","*",FN_MC!BJ180),IF(FN_MC!BK180="","*",FN_MC!BK180))</f>
        <v>*</v>
      </c>
    </row>
    <row r="210" spans="1:17" hidden="1">
      <c r="A210" s="85" t="str">
        <f>IF(FN_MC!B181="","*",FN_MC!B181)</f>
        <v>*</v>
      </c>
      <c r="B210" s="86" t="str">
        <f>IF(FN_MC!X181="","*",FN_MC!X181)</f>
        <v>*</v>
      </c>
      <c r="C210" s="87" t="str">
        <f>IF(FN_MC!S181="","*",FN_MC!S181)</f>
        <v>-</v>
      </c>
      <c r="D210" s="87" t="str">
        <f>IF(FN_MC!T181="","*",FN_MC!T181)</f>
        <v>-</v>
      </c>
      <c r="E210" s="87" t="str">
        <f>IF(FN_MC!D181="","*",FN_MC!D181)</f>
        <v>*</v>
      </c>
      <c r="F210" s="87" t="str">
        <f>IF(FN_MC!H181="","*",FN_MC!H181)</f>
        <v>*</v>
      </c>
      <c r="G210" s="87" t="str">
        <f>IF(FN_MC!M181="","*",FN_MC!M181)</f>
        <v>-</v>
      </c>
      <c r="H210" s="125" t="str">
        <f>IF(FN_MC!K181="","*",FN_MC!K181)</f>
        <v>*</v>
      </c>
      <c r="I210" s="110" t="str">
        <f>IF(FN_MC!O181="","*",FN_MC!O181)</f>
        <v>*</v>
      </c>
      <c r="J210" s="110" t="str">
        <f>IF(FN_MC!P181="","*",FN_MC!P181)</f>
        <v>*</v>
      </c>
      <c r="K210" s="118" t="str">
        <f>IF(FN_MC!AK181="","*",FN_MC!AK181)</f>
        <v>-</v>
      </c>
      <c r="L210" s="118" t="str">
        <f>IF(FN_MC!AM181="","*",FN_MC!AM181)</f>
        <v>-</v>
      </c>
      <c r="M210" s="118" t="str">
        <f>IF(FN_MC!AP181="","*",FN_MC!AP181)</f>
        <v>-</v>
      </c>
      <c r="N210" s="118" t="str">
        <f>IF(FN_MC!AM181="","*",FN_MC!AM181)</f>
        <v>-</v>
      </c>
      <c r="O210" s="135">
        <f>FN_MC!BH181</f>
        <v>0</v>
      </c>
      <c r="P210" s="78"/>
      <c r="Q210" s="120" t="str">
        <f>IF($A$2=1,IF(FN_MC!BJ181="","*",FN_MC!BJ181),IF(FN_MC!BK181="","*",FN_MC!BK181))</f>
        <v>*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TEP</v>
      </c>
      <c r="H212" s="125">
        <f>IF(FN_MC!K183="","*",FN_MC!K183)</f>
        <v>563.09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TEP</v>
      </c>
      <c r="M212" s="118">
        <f>IF(FN_MC!AP183="","*",FN_MC!AP183)</f>
        <v>563.09</v>
      </c>
      <c r="N212" s="118" t="str">
        <f>IF(FN_MC!AM183="","*",FN_MC!AM183)</f>
        <v>TEP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472.2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472.2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Contrato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8.3333333333333329E-2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243</v>
      </c>
      <c r="I217" s="110">
        <f>IF(FN_MC!O188="","*",FN_MC!O188)</f>
        <v>0.35416666666666669</v>
      </c>
      <c r="J217" s="110">
        <f>IF(FN_MC!P188="","*",FN_MC!P188)</f>
        <v>8.3333333333333329E-2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243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TVI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0.16666666666666666</v>
      </c>
      <c r="K218" s="118" t="str">
        <f>IF(FN_MC!AK189="","*",FN_MC!AK189)</f>
        <v>TVI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MARCOS (TF-520)</v>
      </c>
      <c r="F219" s="87" t="str">
        <f>IF(FN_MC!H190="","*",FN_MC!H190)</f>
        <v>K52TQI</v>
      </c>
      <c r="G219" s="87" t="str">
        <f>IF(FN_MC!M190="","*",FN_MC!M190)</f>
        <v>TLG-TQI</v>
      </c>
      <c r="H219" s="125">
        <f>IF(FN_MC!K190="","*",FN_MC!K190)</f>
        <v>54.53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K52TQI</v>
      </c>
      <c r="L219" s="118" t="str">
        <f>IF(FN_MC!AM190="","*",FN_MC!AM190)</f>
        <v>TLG-TQI</v>
      </c>
      <c r="M219" s="118">
        <f>IF(FN_MC!AP190="","*",FN_MC!AP190)</f>
        <v>54.53</v>
      </c>
      <c r="N219" s="118" t="str">
        <f>IF(FN_MC!AM190="","*",FN_MC!AM190)</f>
        <v>TLG-TQI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 t="str">
        <f>IF(FN_MC!B191="","*",FN_MC!B191)</f>
        <v>*</v>
      </c>
      <c r="B220" s="86" t="str">
        <f>IF(FN_MC!X191="","*",FN_MC!X191)</f>
        <v>*</v>
      </c>
      <c r="C220" s="87" t="str">
        <f>IF(FN_MC!S191="","*",FN_MC!S191)</f>
        <v>-</v>
      </c>
      <c r="D220" s="87" t="str">
        <f>IF(FN_MC!T191="","*",FN_MC!T191)</f>
        <v>-</v>
      </c>
      <c r="E220" s="87" t="str">
        <f>IF(FN_MC!D191="","*",FN_MC!D191)</f>
        <v>*</v>
      </c>
      <c r="F220" s="87" t="str">
        <f>IF(FN_MC!H191="","*",FN_MC!H191)</f>
        <v>*</v>
      </c>
      <c r="G220" s="87" t="str">
        <f>IF(FN_MC!M191="","*",FN_MC!M191)</f>
        <v>-</v>
      </c>
      <c r="H220" s="125" t="str">
        <f>IF(FN_MC!K191="","*",FN_MC!K191)</f>
        <v>*</v>
      </c>
      <c r="I220" s="110" t="str">
        <f>IF(FN_MC!O191="","*",FN_MC!O191)</f>
        <v>*</v>
      </c>
      <c r="J220" s="110" t="str">
        <f>IF(FN_MC!P191="","*",FN_MC!P191)</f>
        <v>*</v>
      </c>
      <c r="K220" s="118" t="str">
        <f>IF(FN_MC!AK191="","*",FN_MC!AK191)</f>
        <v>-</v>
      </c>
      <c r="L220" s="118" t="str">
        <f>IF(FN_MC!AM191="","*",FN_MC!AM191)</f>
        <v>-</v>
      </c>
      <c r="M220" s="118" t="str">
        <f>IF(FN_MC!AP191="","*",FN_MC!AP191)</f>
        <v>-</v>
      </c>
      <c r="N220" s="118" t="str">
        <f>IF(FN_MC!AM191="","*",FN_MC!AM191)</f>
        <v>-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 t="str">
        <f>IF(FN_MC!B192="","*",FN_MC!B192)</f>
        <v>*</v>
      </c>
      <c r="B221" s="86" t="str">
        <f>IF(FN_MC!X192="","*",FN_MC!X192)</f>
        <v>*</v>
      </c>
      <c r="C221" s="87" t="str">
        <f>IF(FN_MC!S192="","*",FN_MC!S192)</f>
        <v>-</v>
      </c>
      <c r="D221" s="87" t="str">
        <f>IF(FN_MC!T192="","*",FN_MC!T192)</f>
        <v>-</v>
      </c>
      <c r="E221" s="87" t="str">
        <f>IF(FN_MC!D192="","*",FN_MC!D192)</f>
        <v>*</v>
      </c>
      <c r="F221" s="87" t="str">
        <f>IF(FN_MC!H192="","*",FN_MC!H192)</f>
        <v>*</v>
      </c>
      <c r="G221" s="87" t="str">
        <f>IF(FN_MC!M192="","*",FN_MC!M192)</f>
        <v>-</v>
      </c>
      <c r="H221" s="125" t="str">
        <f>IF(FN_MC!K192="","*",FN_MC!K192)</f>
        <v>*</v>
      </c>
      <c r="I221" s="110" t="str">
        <f>IF(FN_MC!O192="","*",FN_MC!O192)</f>
        <v>*</v>
      </c>
      <c r="J221" s="110" t="str">
        <f>IF(FN_MC!P192="","*",FN_MC!P192)</f>
        <v>*</v>
      </c>
      <c r="K221" s="118" t="str">
        <f>IF(FN_MC!AK192="","*",FN_MC!AK192)</f>
        <v>-</v>
      </c>
      <c r="L221" s="118" t="str">
        <f>IF(FN_MC!AM192="","*",FN_MC!AM192)</f>
        <v>-</v>
      </c>
      <c r="M221" s="118" t="str">
        <f>IF(FN_MC!AP192="","*",FN_MC!AP192)</f>
        <v>-</v>
      </c>
      <c r="N221" s="118" t="str">
        <f>IF(FN_MC!AM192="","*",FN_MC!AM192)</f>
        <v>-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 t="str">
        <f>IF(FN_MC!B194="","*",FN_MC!B194)</f>
        <v>*</v>
      </c>
      <c r="B223" s="86" t="str">
        <f>IF(FN_MC!X194="","*",FN_MC!X194)</f>
        <v>*</v>
      </c>
      <c r="C223" s="87" t="str">
        <f>IF(FN_MC!S194="","*",FN_MC!S194)</f>
        <v>-</v>
      </c>
      <c r="D223" s="87" t="str">
        <f>IF(FN_MC!T194="","*",FN_MC!T194)</f>
        <v>-</v>
      </c>
      <c r="E223" s="87" t="str">
        <f>IF(FN_MC!D194="","*",FN_MC!D194)</f>
        <v>*</v>
      </c>
      <c r="F223" s="87" t="str">
        <f>IF(FN_MC!H194="","*",FN_MC!H194)</f>
        <v>*</v>
      </c>
      <c r="G223" s="87" t="str">
        <f>IF(FN_MC!M194="","*",FN_MC!M194)</f>
        <v>-</v>
      </c>
      <c r="H223" s="125" t="str">
        <f>IF(FN_MC!K194="","*",FN_MC!K194)</f>
        <v>*</v>
      </c>
      <c r="I223" s="110" t="str">
        <f>IF(FN_MC!O194="","*",FN_MC!O194)</f>
        <v>*</v>
      </c>
      <c r="J223" s="110" t="str">
        <f>IF(FN_MC!P194="","*",FN_MC!P194)</f>
        <v>*</v>
      </c>
      <c r="K223" s="118" t="str">
        <f>IF(FN_MC!AK194="","*",FN_MC!AK194)</f>
        <v>-</v>
      </c>
      <c r="L223" s="118" t="str">
        <f>IF(FN_MC!AM194="","*",FN_MC!AM194)</f>
        <v>-</v>
      </c>
      <c r="M223" s="118" t="str">
        <f>IF(FN_MC!AP194="","*",FN_MC!AP194)</f>
        <v>-</v>
      </c>
      <c r="N223" s="118" t="str">
        <f>IF(FN_MC!AM194="","*",FN_MC!AM194)</f>
        <v>-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 t="str">
        <f>IF(FN_MC!B195="","*",FN_MC!B195)</f>
        <v>*</v>
      </c>
      <c r="B224" s="86" t="str">
        <f>IF(FN_MC!X195="","*",FN_MC!X195)</f>
        <v>*</v>
      </c>
      <c r="C224" s="87" t="str">
        <f>IF(FN_MC!S195="","*",FN_MC!S195)</f>
        <v>-</v>
      </c>
      <c r="D224" s="87" t="str">
        <f>IF(FN_MC!T195="","*",FN_MC!T195)</f>
        <v>-</v>
      </c>
      <c r="E224" s="87" t="str">
        <f>IF(FN_MC!D195="","*",FN_MC!D195)</f>
        <v>*</v>
      </c>
      <c r="F224" s="87" t="str">
        <f>IF(FN_MC!H195="","*",FN_MC!H195)</f>
        <v>*</v>
      </c>
      <c r="G224" s="87" t="str">
        <f>IF(FN_MC!M195="","*",FN_MC!M195)</f>
        <v>-</v>
      </c>
      <c r="H224" s="125" t="str">
        <f>IF(FN_MC!K195="","*",FN_MC!K195)</f>
        <v>*</v>
      </c>
      <c r="I224" s="110" t="str">
        <f>IF(FN_MC!O195="","*",FN_MC!O195)</f>
        <v>*</v>
      </c>
      <c r="J224" s="110" t="str">
        <f>IF(FN_MC!P195="","*",FN_MC!P195)</f>
        <v>*</v>
      </c>
      <c r="K224" s="118" t="str">
        <f>IF(FN_MC!AK195="","*",FN_MC!AK195)</f>
        <v>-</v>
      </c>
      <c r="L224" s="118" t="str">
        <f>IF(FN_MC!AM195="","*",FN_MC!AM195)</f>
        <v>-</v>
      </c>
      <c r="M224" s="118" t="str">
        <f>IF(FN_MC!AP195="","*",FN_MC!AP195)</f>
        <v>-</v>
      </c>
      <c r="N224" s="118" t="str">
        <f>IF(FN_MC!AM195="","*",FN_MC!AM195)</f>
        <v>-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2026-02-17T10:06:14Z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