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30" documentId="8_{B6337239-1A00-434D-AAD0-422EA1FEB5AE}" xr6:coauthVersionLast="47" xr6:coauthVersionMax="47" xr10:uidLastSave="{5BF97184-F992-433D-86CB-B8C2411A07A5}"/>
  <bookViews>
    <workbookView xWindow="-120" yWindow="-120" windowWidth="20730" windowHeight="11040" firstSheet="3" activeTab="6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30" i="1" l="1"/>
  <c r="AY129" i="1"/>
  <c r="AY128" i="1"/>
  <c r="AY126" i="1"/>
  <c r="AY124" i="1"/>
  <c r="AY122" i="1"/>
  <c r="AY121" i="1"/>
  <c r="AY120" i="1"/>
  <c r="M134" i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N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D68" i="1" a="1"/>
  <c r="BD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R133" i="16" s="1"/>
  <c r="S136" i="1" a="1"/>
  <c r="S136" i="1" s="1"/>
  <c r="D133" i="16" s="1"/>
  <c r="T136" i="1" a="1"/>
  <c r="T136" i="1" s="1"/>
  <c r="E133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K135" i="16"/>
  <c r="L135" i="16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L136" i="16"/>
  <c r="R139" i="1"/>
  <c r="R136" i="16" s="1"/>
  <c r="S139" i="1" a="1"/>
  <c r="S139" i="1" s="1"/>
  <c r="D136" i="16" s="1"/>
  <c r="T139" i="1" a="1"/>
  <c r="T139" i="1" s="1"/>
  <c r="E136" i="16" s="1"/>
  <c r="AI139" i="1"/>
  <c r="BB139" i="1" s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R141" i="16" s="1"/>
  <c r="S144" i="1" a="1"/>
  <c r="S144" i="1" s="1"/>
  <c r="D141" i="16" s="1"/>
  <c r="T144" i="1" a="1"/>
  <c r="T144" i="1" s="1"/>
  <c r="E141" i="16" s="1"/>
  <c r="AI144" i="1"/>
  <c r="BB144" i="1" s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62" i="16" l="1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2" i="1"/>
  <c r="AJ139" i="1"/>
  <c r="AJ144" i="1"/>
  <c r="AJ143" i="1"/>
  <c r="AJ138" i="1"/>
  <c r="AJ136" i="1"/>
  <c r="AJ134" i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<sst xmlns="http://schemas.openxmlformats.org/spreadsheetml/2006/main" count="5772" uniqueCount="1587">
  <si>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</si>
  <si>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</si>
  <si>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</si>
  <si>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</si>
  <si>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</si>
  <si>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</si>
  <si>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</si>
  <si>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</si>
  <si>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</si>
  <si>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</si>
  <si>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</si>
  <si>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</si>
  <si>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</si>
  <si>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</si>
  <si>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</si>
  <si>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</si>
  <si>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</si>
  <si>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</si>
  <si>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</si>
  <si>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</si>
  <si>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</si>
  <si>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</si>
  <si>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</si>
  <si>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</si>
  <si>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</si>
  <si>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</si>
  <si>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</si>
  <si>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</si>
  <si>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</si>
  <si>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</si>
  <si>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</si>
  <si>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</si>
  <si>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</si>
  <si>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</si>
  <si>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</si>
  <si>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</si>
  <si>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</si>
  <si>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</si>
  <si>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</si>
  <si>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</si>
  <si>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</si>
  <si>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</si>
  <si>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</si>
  <si>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</si>
  <si>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</si>
  <si>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</si>
  <si>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</si>
  <si>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</si>
  <si>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</si>
  <si>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</si>
  <si>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</si>
  <si>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</si>
  <si>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</si>
  <si>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</si>
  <si>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</si>
  <si>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</si>
  <si>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</si>
  <si>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</si>
  <si>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</si>
  <si>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</si>
  <si>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</si>
  <si>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</si>
  <si>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</si>
  <si>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</si>
  <si>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</si>
  <si>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</si>
  <si>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</si>
  <si>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</si>
  <si>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</si>
  <si>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</si>
  <si>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</si>
  <si>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</si>
  <si>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</si>
  <si>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</si>
  <si>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</si>
  <si>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</si>
  <si>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</si>
  <si>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</si>
  <si>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</si>
  <si>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</si>
  <si>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</si>
  <si>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</si>
  <si>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</si>
  <si>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</si>
  <si>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</si>
  <si>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</si>
  <si>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</si>
  <si>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</si>
  <si>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</si>
  <si>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</si>
  <si>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</si>
  <si>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</si>
  <si>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</si>
  <si>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</si>
  <si>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</si>
  <si>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</si>
  <si>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</si>
  <si>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</si>
  <si>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</si>
  <si>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</si>
  <si>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</si>
  <si>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</si>
  <si>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</si>
  <si>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</si>
  <si>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</si>
  <si>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</si>
  <si>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</si>
  <si>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</si>
  <si>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</si>
  <si>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</si>
  <si>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</si>
  <si>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</si>
  <si>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</si>
  <si>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</si>
  <si>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</si>
  <si>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</si>
  <si>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</si>
  <si>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</si>
  <si>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</si>
  <si>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</si>
  <si>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</si>
  <si>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</si>
  <si>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</si>
  <si>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</si>
  <si>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</si>
  <si>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</si>
  <si>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</si>
  <si>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</si>
  <si>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</si>
  <si>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</si>
  <si>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</si>
  <si>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</si>
  <si>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</si>
  <si>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</si>
  <si>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</si>
  <si>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</si>
  <si>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</si>
  <si>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</si>
  <si>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</si>
  <si>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</si>
  <si>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</si>
  <si>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</si>
  <si>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</si>
  <si>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</si>
  <si>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</si>
  <si>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</si>
  <si>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</si>
  <si>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</si>
  <si>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</si>
  <si>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</si>
  <si>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</si>
  <si>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</si>
  <si>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</si>
  <si>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</si>
  <si>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</si>
  <si>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</si>
  <si>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</si>
  <si>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</si>
  <si>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</si>
  <si>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</si>
  <si>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</si>
  <si>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</si>
  <si>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</si>
  <si>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</si>
  <si>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</si>
  <si>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</si>
  <si>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</si>
  <si>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</si>
  <si>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</si>
  <si>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</si>
  <si>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</si>
  <si>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</si>
  <si>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</si>
  <si>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</si>
  <si>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</si>
  <si>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</si>
  <si>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</si>
  <si>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</si>
  <si>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</si>
  <si>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</si>
  <si>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</si>
  <si>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</si>
  <si>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</si>
  <si>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</si>
  <si>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</si>
  <si>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</si>
  <si>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</si>
  <si>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</si>
  <si>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</si>
  <si>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</si>
  <si>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</si>
  <si>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</si>
  <si>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</si>
  <si>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</si>
  <si>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</si>
  <si>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</si>
  <si>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</si>
  <si>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</si>
  <si>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</si>
  <si>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</si>
  <si>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</si>
  <si>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</si>
  <si>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</si>
  <si>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</si>
  <si>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</si>
  <si>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</si>
  <si>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</si>
  <si>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</si>
  <si>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</si>
  <si>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</si>
  <si>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</si>
  <si>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</si>
  <si>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</si>
  <si>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</si>
  <si>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</si>
  <si>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</si>
  <si>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</si>
  <si>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</si>
  <si>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</si>
  <si>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</si>
  <si>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</si>
  <si>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</si>
  <si>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</si>
  <si>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</si>
  <si>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</si>
  <si>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</si>
  <si>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</si>
  <si>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</si>
  <si>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</si>
  <si>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</si>
  <si>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</si>
  <si>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</si>
  <si>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</si>
  <si>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</si>
  <si>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</si>
  <si>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</si>
  <si>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</si>
  <si>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</si>
  <si>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</si>
  <si>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</si>
  <si>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</si>
  <si>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</si>
  <si>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</si>
  <si>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</si>
  <si>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</si>
  <si>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</si>
  <si>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</si>
  <si>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</si>
  <si>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</si>
  <si>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</si>
  <si>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</si>
  <si>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</si>
  <si>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</si>
  <si>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</si>
  <si>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</si>
  <si>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</si>
  <si>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</si>
  <si>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</si>
  <si>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</si>
  <si>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</si>
  <si>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</si>
  <si>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</si>
  <si>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</si>
  <si>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</si>
  <si>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</si>
  <si>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</si>
  <si>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</si>
  <si>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</si>
  <si>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</si>
  <si>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</si>
  <si>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</si>
  <si>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</si>
  <si>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</si>
  <si>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</si>
  <si>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</si>
  <si>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</si>
  <si>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</si>
  <si>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</si>
  <si>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</si>
  <si>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</si>
  <si>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</si>
  <si>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</si>
  <si>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</si>
  <si>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</si>
  <si>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</si>
  <si>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</si>
  <si>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</si>
  <si>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</si>
  <si>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</si>
  <si>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</si>
  <si>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</si>
  <si>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</si>
  <si>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</si>
  <si>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</si>
  <si>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</si>
  <si>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</si>
  <si>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</si>
  <si>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</si>
  <si>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</si>
  <si>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</si>
  <si>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</si>
  <si>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</si>
  <si>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</si>
  <si>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</si>
  <si>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</si>
  <si>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</si>
  <si>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</si>
  <si>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</si>
  <si>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</si>
  <si>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</si>
  <si>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</si>
  <si>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</si>
  <si>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</si>
  <si>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</si>
  <si>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</si>
  <si>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</si>
  <si>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</si>
  <si>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</si>
  <si>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</si>
  <si>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</si>
  <si>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</si>
  <si>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</si>
  <si>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</si>
  <si>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</si>
  <si>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</si>
  <si>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</si>
  <si>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</si>
  <si>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</si>
  <si>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</si>
  <si>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</si>
  <si>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</si>
  <si>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</si>
  <si>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</si>
  <si>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</si>
  <si>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</si>
  <si>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</si>
  <si>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</si>
  <si>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</si>
  <si>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</si>
  <si>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</si>
  <si>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</si>
  <si>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</si>
  <si>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</si>
  <si>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</si>
  <si>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</si>
  <si>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</si>
  <si>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</si>
  <si>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</si>
  <si>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</si>
  <si>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</si>
  <si>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</si>
  <si>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</si>
  <si>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</si>
  <si>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</si>
  <si>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</si>
  <si>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</si>
  <si>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</si>
  <si>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</si>
  <si>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</si>
  <si>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</si>
  <si>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</si>
  <si>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</si>
  <si>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</si>
  <si>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</si>
  <si>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</si>
  <si>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</si>
  <si>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</si>
  <si>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</si>
  <si>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</si>
  <si>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</si>
  <si>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</si>
  <si>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</si>
  <si>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</si>
  <si>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</si>
  <si>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</si>
  <si>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</si>
  <si>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</si>
  <si>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</si>
  <si>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</si>
  <si>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</si>
  <si>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</si>
  <si>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</si>
  <si>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</si>
  <si>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</si>
  <si>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</si>
  <si>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</si>
  <si>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</si>
  <si>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</si>
  <si>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</si>
  <si>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</si>
  <si>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</si>
  <si>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</si>
  <si>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</si>
  <si>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</si>
  <si>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</si>
  <si>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</si>
  <si>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</si>
  <si>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</si>
  <si>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</si>
  <si>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</si>
  <si>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</si>
  <si>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</si>
  <si>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</si>
  <si>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</si>
  <si>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</si>
  <si>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</si>
  <si>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</si>
  <si>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</si>
  <si>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</si>
  <si>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</si>
  <si>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</si>
  <si>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</si>
  <si>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</si>
  <si>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</si>
  <si>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</si>
  <si>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</si>
  <si>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</si>
  <si>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</si>
  <si>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</si>
  <si>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</si>
  <si>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</si>
  <si>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</si>
  <si>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</si>
  <si>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</si>
  <si>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</si>
  <si>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</si>
  <si>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</si>
  <si>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</si>
  <si>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</si>
  <si>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</si>
  <si>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</si>
  <si>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</si>
  <si>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</si>
  <si>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</si>
  <si>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</si>
  <si>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</si>
  <si>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</si>
  <si>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</si>
  <si>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</si>
  <si>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</si>
  <si>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</si>
  <si>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</si>
  <si>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</si>
  <si>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</si>
  <si>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</si>
  <si>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</si>
  <si>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</si>
  <si>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</si>
  <si>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</si>
  <si>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</si>
  <si>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</si>
  <si>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</si>
  <si>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</si>
  <si>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</si>
  <si>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</si>
  <si>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</si>
  <si>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</si>
  <si>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</si>
  <si>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</si>
  <si>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</si>
  <si>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</si>
  <si>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</si>
  <si>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</si>
  <si>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</si>
  <si>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</si>
  <si>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</si>
  <si>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</si>
  <si>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</si>
  <si>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</si>
  <si>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</si>
  <si>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</si>
  <si>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</si>
  <si>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</si>
  <si>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</si>
  <si>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</si>
  <si>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</si>
  <si>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</si>
  <si>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</si>
  <si>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</si>
  <si>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</si>
  <si>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</si>
  <si>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</si>
  <si>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</si>
  <si>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</si>
  <si>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</si>
  <si>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</si>
  <si>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</si>
  <si>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</si>
  <si>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</si>
  <si>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</si>
  <si>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</si>
  <si>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</si>
  <si>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</si>
  <si>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</si>
  <si>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</si>
  <si>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</si>
  <si>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</si>
  <si>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</si>
  <si>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</si>
  <si>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</si>
  <si>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</si>
  <si>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</si>
  <si>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</si>
  <si>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</si>
  <si>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</si>
  <si>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</si>
  <si>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</si>
  <si>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</si>
  <si>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</si>
  <si>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</si>
  <si>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</si>
  <si>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</si>
  <si>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</si>
  <si>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</si>
  <si>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</si>
  <si>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</si>
  <si>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</si>
  <si>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</si>
  <si>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</si>
  <si>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</si>
  <si>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</si>
  <si>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</si>
  <si>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</si>
  <si>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</si>
  <si>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</si>
  <si>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</si>
  <si>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</si>
  <si>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</si>
  <si>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</si>
  <si>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</si>
  <si>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</si>
  <si>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</si>
  <si>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</si>
  <si>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</si>
  <si>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</si>
  <si>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</si>
  <si>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</si>
  <si>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</si>
  <si>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</si>
  <si>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</si>
  <si>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</si>
  <si>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</si>
  <si>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</si>
  <si>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</si>
  <si>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</si>
  <si>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</si>
  <si>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</si>
  <si>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</si>
  <si>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</si>
  <si>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</si>
  <si>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</si>
  <si>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</si>
  <si>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</si>
  <si>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</si>
  <si>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</si>
  <si>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</si>
  <si>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</si>
  <si>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</si>
  <si>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</si>
  <si>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</si>
  <si>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</si>
  <si>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</si>
  <si>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</si>
  <si>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</si>
  <si>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</si>
  <si>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</si>
  <si>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</si>
  <si>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</si>
  <si>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</si>
  <si>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</si>
  <si>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</si>
  <si>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</si>
  <si>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</si>
  <si>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</si>
  <si>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</si>
  <si>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</si>
  <si>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</si>
  <si>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</si>
  <si>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</si>
  <si>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</si>
  <si>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</si>
  <si>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</si>
  <si>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</si>
  <si>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</si>
  <si>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</si>
  <si>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</si>
  <si>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</si>
  <si>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</si>
  <si>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</si>
  <si>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</si>
  <si>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</si>
  <si>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</si>
  <si>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</si>
  <si>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</si>
  <si>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</si>
  <si>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</si>
  <si>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</si>
  <si>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</si>
  <si>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</si>
  <si>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</si>
  <si>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</si>
  <si>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</si>
  <si>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</si>
  <si>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</si>
  <si>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</si>
  <si>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</si>
  <si>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</si>
  <si>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</si>
  <si>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</si>
  <si>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</si>
  <si>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</si>
  <si>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</si>
  <si>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</si>
  <si>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</si>
  <si>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</si>
  <si>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</si>
  <si>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</si>
  <si>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</si>
  <si>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</si>
  <si>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</si>
  <si>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</si>
  <si>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</si>
  <si>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</si>
  <si>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</si>
  <si>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</si>
  <si>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</si>
  <si>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</si>
  <si>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</si>
  <si>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</si>
  <si>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</si>
  <si>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</si>
  <si>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</si>
  <si>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</si>
  <si>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</si>
  <si>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</si>
  <si>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</si>
  <si>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</si>
  <si>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</si>
  <si>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</si>
  <si>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</si>
  <si>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</si>
  <si>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</si>
  <si>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</si>
  <si>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</si>
  <si>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</si>
  <si>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</si>
  <si>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</si>
  <si>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</si>
  <si>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</si>
  <si>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</si>
  <si>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</si>
  <si>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</si>
  <si>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</si>
  <si>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</si>
  <si>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</si>
  <si>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</si>
  <si>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</si>
  <si>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</si>
  <si>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</si>
  <si>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</si>
  <si>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</si>
  <si>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</si>
  <si>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</si>
  <si>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</si>
  <si>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</si>
  <si>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</si>
  <si>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</si>
  <si>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</si>
  <si>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</si>
  <si>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</si>
  <si>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</si>
  <si>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</si>
  <si>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</si>
  <si>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</si>
  <si>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</si>
  <si>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</si>
  <si>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</si>
  <si>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</si>
  <si>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</si>
  <si>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</si>
  <si>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</si>
  <si>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</si>
  <si>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</si>
  <si>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</si>
  <si>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</si>
  <si>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</si>
  <si>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</si>
  <si>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</si>
  <si>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</si>
  <si>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</si>
  <si>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</si>
  <si>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</si>
  <si>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</si>
  <si>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</si>
  <si>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</si>
  <si>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</si>
  <si>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</si>
  <si>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</si>
  <si>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</si>
  <si>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</si>
  <si>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</si>
  <si>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</si>
  <si>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</si>
  <si>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</si>
  <si>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</si>
  <si>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</si>
  <si>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</si>
  <si>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</si>
  <si>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</si>
  <si>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</si>
  <si>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</si>
  <si>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</si>
  <si>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</si>
  <si>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</si>
  <si>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</si>
  <si>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</si>
  <si>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</si>
  <si>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</si>
  <si>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</si>
  <si>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</si>
  <si>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</si>
  <si>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</si>
  <si>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</si>
  <si>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</si>
  <si>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</si>
  <si>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</si>
  <si>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</si>
  <si>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</si>
  <si>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</si>
  <si>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</si>
  <si>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</si>
  <si>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</si>
  <si>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</si>
  <si>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</si>
  <si>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</si>
  <si>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</si>
  <si>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</si>
  <si>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</si>
  <si>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</si>
  <si>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</si>
  <si>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</si>
  <si>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</si>
  <si>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</si>
  <si>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</si>
  <si>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</si>
  <si>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</si>
  <si>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</si>
  <si>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</si>
  <si>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</si>
  <si>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</si>
  <si>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</si>
  <si>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</si>
  <si>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</si>
  <si>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</si>
  <si>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</si>
  <si>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</si>
  <si>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</si>
  <si>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</si>
  <si>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</si>
  <si>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</si>
  <si>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</si>
  <si>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</si>
  <si>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</si>
  <si>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</si>
  <si>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</si>
  <si>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</si>
  <si>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</si>
  <si>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</si>
  <si>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</si>
  <si>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</si>
  <si>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</si>
  <si>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</si>
  <si>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</si>
  <si>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</si>
  <si>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</si>
  <si>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</si>
  <si>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</si>
  <si>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</si>
  <si>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</si>
  <si>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</si>
  <si>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</si>
  <si>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</si>
  <si>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</si>
  <si>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</si>
  <si>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</si>
  <si>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</si>
  <si>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</si>
  <si>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</si>
  <si>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</si>
  <si>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</si>
  <si>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</si>
  <si>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</si>
  <si>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</si>
  <si>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</si>
  <si>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</si>
  <si>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</si>
  <si>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</si>
  <si>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</si>
  <si>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</si>
  <si>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</si>
  <si>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</si>
  <si>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</si>
  <si>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</si>
  <si>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</si>
  <si>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</si>
  <si>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</si>
  <si>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</si>
  <si>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</si>
  <si>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</si>
  <si>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</si>
  <si>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</si>
  <si>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</si>
  <si>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</si>
  <si>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</si>
  <si>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</si>
  <si>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</si>
  <si>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</si>
  <si>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</si>
  <si>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</si>
  <si>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</si>
  <si>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</si>
  <si>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</si>
  <si>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</si>
  <si>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</si>
  <si>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</si>
  <si>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</si>
  <si>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</si>
  <si>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</si>
  <si>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</si>
  <si>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</si>
  <si>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</si>
  <si>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</si>
  <si>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</si>
  <si>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</si>
  <si>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</si>
  <si>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</si>
  <si>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</si>
  <si>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</si>
  <si>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</si>
  <si>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</si>
  <si>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</si>
  <si>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</si>
  <si>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</si>
  <si>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</si>
  <si>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</si>
  <si>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</si>
  <si>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</si>
  <si>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</si>
  <si>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</si>
  <si>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</si>
  <si>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</si>
  <si>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</si>
  <si>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</si>
  <si>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</si>
  <si>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</si>
  <si>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</si>
  <si>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</si>
  <si>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</si>
  <si>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</si>
  <si>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</si>
  <si>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</si>
  <si>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</si>
  <si>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</si>
  <si>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</si>
  <si>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</si>
  <si>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</si>
  <si>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</si>
  <si>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</si>
  <si>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</si>
  <si>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</si>
  <si>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</si>
  <si>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</si>
  <si>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</si>
  <si>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</si>
  <si>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</si>
  <si>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</si>
  <si>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</si>
  <si>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</si>
  <si>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</si>
  <si>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</si>
  <si>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</si>
  <si>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</si>
  <si>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</si>
  <si>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</si>
  <si>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</si>
  <si>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</si>
  <si>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</si>
  <si>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</si>
  <si>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</si>
  <si>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</si>
  <si>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</si>
  <si>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</si>
  <si>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</si>
  <si>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</si>
  <si>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</si>
  <si>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</si>
  <si>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</si>
  <si>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</si>
  <si>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</si>
  <si>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</si>
  <si>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</si>
  <si>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</si>
  <si>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</si>
  <si>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</si>
  <si>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</si>
  <si>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</si>
  <si>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</si>
  <si>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</si>
  <si>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</si>
  <si>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</si>
  <si>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</si>
  <si>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</si>
  <si>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</si>
  <si>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</si>
  <si>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</si>
  <si>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</si>
  <si>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</si>
  <si>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</si>
  <si>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</si>
  <si>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</si>
  <si>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</si>
  <si>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</si>
  <si>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</si>
  <si>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</si>
  <si>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</si>
  <si>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</si>
  <si>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</si>
  <si>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</si>
  <si>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</si>
  <si>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</si>
  <si>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</si>
  <si>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</si>
  <si>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</si>
  <si>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</si>
  <si>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</si>
  <si>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</si>
  <si>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</si>
  <si>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</si>
  <si>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</si>
  <si>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</si>
  <si>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</si>
  <si>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</si>
  <si>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</si>
  <si>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</si>
  <si>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</si>
  <si>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</si>
  <si>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</si>
  <si>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</si>
  <si>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</si>
  <si>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</si>
  <si>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</si>
  <si>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</si>
  <si>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</si>
  <si>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</si>
  <si>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</si>
  <si>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</si>
  <si>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</si>
  <si>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</si>
  <si>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</si>
  <si>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</si>
  <si>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</si>
  <si>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</si>
  <si>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</si>
  <si>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</si>
  <si>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</si>
  <si>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</si>
  <si>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</si>
  <si>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</si>
  <si>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</si>
  <si>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</si>
  <si>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</si>
  <si>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</si>
  <si>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</si>
  <si>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</si>
  <si>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</si>
  <si>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</si>
  <si>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</si>
  <si>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</si>
  <si>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</si>
  <si>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</si>
  <si>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</si>
  <si>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</si>
  <si>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</si>
  <si>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</si>
  <si>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</si>
  <si>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</si>
  <si>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</si>
  <si>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</si>
  <si>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</si>
  <si>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</si>
  <si>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</si>
  <si>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</si>
  <si>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</si>
  <si>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</si>
  <si>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</si>
  <si>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</si>
  <si>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</si>
  <si>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</si>
  <si>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</si>
  <si>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</si>
  <si>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</si>
  <si>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</si>
  <si>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</si>
  <si>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</si>
  <si>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</si>
  <si>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</si>
  <si>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</si>
  <si>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</si>
  <si>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</si>
  <si>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</si>
  <si>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</si>
  <si>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</si>
  <si>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</si>
  <si>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</si>
  <si>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</si>
  <si>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</si>
  <si>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</si>
  <si>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</si>
  <si>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</si>
  <si>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</si>
  <si>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</si>
  <si>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</si>
  <si>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</si>
  <si>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</si>
  <si>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</si>
  <si>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</si>
  <si>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</si>
  <si>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</si>
  <si>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</si>
  <si>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</si>
  <si>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</si>
  <si>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</si>
  <si>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</si>
  <si>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</si>
  <si>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</si>
  <si>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</si>
  <si>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</si>
  <si>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</si>
  <si>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</si>
  <si>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</si>
  <si>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</si>
  <si>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</si>
  <si>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</si>
  <si>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</si>
  <si>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</si>
  <si>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</si>
  <si>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</si>
  <si>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</si>
  <si>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</si>
  <si>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</si>
  <si>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</si>
  <si>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</si>
  <si>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</si>
  <si>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</si>
  <si>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</si>
  <si>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</si>
  <si>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</si>
  <si>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</si>
  <si>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</si>
  <si>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</si>
  <si>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</si>
  <si>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</si>
  <si>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</si>
  <si>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</si>
  <si>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</si>
  <si>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</si>
  <si>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</si>
  <si>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</si>
  <si>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</si>
  <si>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</si>
  <si>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</si>
  <si>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</si>
  <si>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</si>
  <si>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</si>
  <si>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</si>
  <si>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</si>
  <si>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</si>
  <si>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</si>
  <si>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</si>
  <si>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</si>
  <si>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</si>
  <si>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</si>
  <si>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</si>
  <si>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</si>
  <si>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</si>
  <si>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</si>
  <si>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</si>
  <si>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</si>
  <si>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</si>
  <si>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</si>
  <si>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</si>
  <si>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</si>
  <si>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</si>
  <si>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</si>
  <si>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</si>
  <si>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</si>
  <si>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</si>
  <si>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</si>
  <si>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</si>
  <si>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</si>
  <si>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</si>
  <si>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</si>
  <si>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</si>
  <si>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</si>
  <si>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</si>
  <si>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</si>
  <si>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</si>
  <si>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</si>
  <si>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</si>
  <si>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</si>
  <si>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</si>
  <si>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</si>
  <si>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</si>
  <si>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</si>
  <si>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</si>
  <si>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</si>
  <si>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</si>
  <si>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</si>
  <si>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</si>
  <si>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</si>
  <si>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</si>
  <si>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</si>
  <si>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</si>
  <si>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</si>
  <si>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</si>
  <si>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</si>
  <si>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</si>
  <si>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</si>
  <si>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</si>
  <si>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</si>
  <si>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</si>
  <si>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</si>
  <si>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</si>
  <si>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</si>
  <si>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</si>
  <si>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</si>
  <si>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</si>
  <si>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</si>
  <si>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</si>
  <si>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</si>
  <si>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</si>
  <si>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</si>
  <si>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</si>
  <si>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</si>
  <si>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</si>
  <si>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</si>
  <si>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</si>
  <si>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</si>
  <si>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</si>
  <si>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</si>
  <si>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</si>
  <si>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</si>
  <si>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</si>
  <si>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</si>
  <si>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</si>
  <si>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</si>
  <si>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</si>
  <si>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</si>
  <si>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</si>
  <si>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</si>
  <si>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</si>
  <si>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</si>
  <si>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</si>
  <si>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</si>
  <si>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</si>
  <si>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</si>
  <si>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</si>
  <si>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</si>
  <si>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</si>
  <si>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</si>
  <si>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</si>
  <si>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</si>
  <si>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</si>
  <si>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</si>
  <si>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</si>
  <si>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</si>
  <si>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</si>
  <si>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</si>
  <si>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</si>
  <si>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</si>
  <si>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</si>
  <si>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</si>
  <si>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</si>
  <si>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</si>
  <si>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</si>
  <si>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</si>
  <si>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</si>
  <si>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</si>
  <si>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</si>
  <si>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</si>
  <si>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</si>
  <si>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</si>
  <si>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</si>
  <si>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</si>
  <si>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</si>
  <si>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</si>
  <si>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</si>
  <si>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</si>
  <si>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</si>
  <si>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</si>
  <si>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</si>
  <si>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</si>
  <si>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</si>
  <si>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</si>
  <si>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</si>
  <si>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</si>
  <si>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</si>
  <si>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</si>
  <si>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</si>
  <si>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</si>
  <si>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</si>
  <si>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</si>
  <si>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</si>
  <si>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</si>
  <si>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</si>
  <si>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</si>
  <si>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</si>
  <si>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</si>
  <si>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</si>
  <si>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</si>
  <si>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</si>
  <si>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</si>
  <si>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</si>
  <si>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</si>
  <si>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</si>
  <si>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</si>
  <si>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</si>
  <si>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</si>
  <si>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</si>
  <si>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</si>
  <si>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</si>
  <si>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</si>
  <si>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</si>
  <si>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</si>
  <si>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</si>
  <si>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</si>
  <si>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</si>
  <si>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</si>
  <si>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</si>
  <si>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</si>
  <si>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</si>
  <si>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</si>
  <si>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</si>
  <si>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</si>
  <si>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</si>
  <si>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</si>
  <si>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</si>
  <si>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</si>
  <si>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</si>
  <si>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</si>
  <si>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</si>
  <si>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</si>
  <si>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</si>
  <si>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</si>
  <si>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</si>
  <si>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</si>
  <si>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</si>
  <si>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</si>
  <si>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</si>
  <si>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</si>
  <si>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</si>
  <si>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</si>
  <si>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</si>
  <si>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</si>
  <si>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</si>
  <si>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</si>
  <si>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</si>
  <si>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</si>
  <si>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</si>
  <si>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</si>
  <si>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</si>
  <si>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</si>
  <si>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</si>
  <si>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</si>
  <si>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</si>
  <si>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</si>
  <si>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</si>
  <si>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</si>
  <si>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</si>
  <si>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</si>
  <si>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</si>
  <si>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</si>
  <si>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</si>
  <si>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</si>
  <si>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</si>
  <si>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</si>
  <si>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</si>
  <si>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</si>
  <si>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</si>
  <si>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</si>
  <si>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</si>
  <si>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</si>
  <si>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</si>
  <si>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</si>
  <si>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</si>
  <si>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</si>
  <si>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</si>
  <si>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</si>
  <si>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</si>
  <si>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</si>
  <si>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</si>
  <si>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</si>
  <si>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</si>
  <si>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</si>
  <si>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</si>
  <si>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</si>
  <si>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</si>
  <si>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</si>
  <si>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</si>
  <si>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</si>
  <si>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</si>
  <si>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</si>
  <si>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</si>
  <si>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</si>
  <si>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</si>
  <si>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</si>
  <si>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</si>
  <si>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</si>
  <si>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</si>
  <si>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</si>
  <si>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</si>
  <si>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</si>
  <si>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</si>
  <si>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</si>
  <si>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</si>
  <si>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</si>
  <si>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</si>
  <si>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</si>
  <si>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</si>
  <si>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</si>
  <si>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</si>
  <si>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</si>
  <si>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</si>
  <si>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</si>
  <si>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</si>
  <si>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</si>
  <si>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</si>
  <si>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</si>
  <si>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</si>
  <si>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</si>
  <si>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</si>
  <si>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</si>
  <si>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</si>
  <si>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</si>
  <si>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</si>
  <si>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</si>
  <si>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</si>
  <si>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</si>
  <si>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</si>
  <si>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</si>
  <si>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</si>
  <si>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</si>
  <si>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</si>
  <si>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</si>
  <si>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</si>
  <si>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</si>
  <si>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</si>
  <si>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</si>
  <si>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</si>
  <si>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</si>
  <si>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</si>
  <si>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</si>
  <si>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</si>
  <si>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</si>
  <si>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</si>
  <si>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</si>
  <si>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</si>
  <si>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</si>
  <si>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</si>
  <si>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</si>
  <si>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</si>
  <si>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</si>
  <si>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</si>
  <si>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</si>
  <si>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</si>
  <si>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</si>
  <si>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</si>
  <si>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</si>
  <si>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</si>
  <si>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</si>
  <si>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</si>
  <si>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</si>
  <si>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</si>
  <si>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</si>
  <si>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</si>
  <si>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</si>
  <si>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</si>
  <si>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</si>
  <si>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</si>
  <si>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</si>
  <si>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</si>
  <si>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</si>
  <si>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</si>
  <si>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</si>
  <si>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</si>
  <si>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</si>
  <si>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</si>
  <si>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</si>
  <si>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</si>
  <si>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</si>
  <si>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</si>
  <si>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</si>
  <si>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</si>
  <si>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</si>
  <si>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</si>
  <si>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</si>
  <si>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</si>
  <si>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</si>
  <si>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</si>
  <si>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</si>
  <si>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</si>
  <si>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</si>
  <si>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</si>
  <si>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</si>
  <si>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</si>
  <si>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</si>
  <si>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</si>
  <si>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</si>
  <si>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</si>
  <si>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</si>
  <si>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</si>
  <si>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</si>
  <si>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</si>
  <si>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</si>
  <si>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</si>
  <si>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</si>
  <si>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</si>
  <si>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</si>
  <si>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</si>
  <si>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</si>
  <si>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</si>
  <si>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</si>
  <si>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</si>
  <si>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</si>
  <si>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</si>
  <si>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</si>
  <si>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</si>
  <si>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</si>
  <si>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</si>
  <si>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</si>
  <si>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</si>
  <si>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</si>
  <si>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</si>
  <si>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</si>
  <si>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</si>
  <si>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</si>
  <si>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</si>
  <si>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</si>
  <si>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</si>
  <si>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</si>
  <si>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</si>
  <si>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</si>
  <si>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</si>
  <si>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</si>
  <si>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</si>
  <si>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</si>
  <si>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</si>
  <si>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</si>
  <si>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</si>
  <si>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</si>
  <si>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</si>
  <si>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</si>
  <si>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</si>
  <si>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</si>
  <si>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</si>
  <si>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</si>
  <si>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</si>
  <si>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</si>
  <si>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</si>
  <si>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</si>
  <si>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</si>
  <si>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</si>
  <si>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</si>
  <si>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</si>
  <si>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</si>
  <si>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</si>
  <si>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</si>
  <si>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</si>
  <si>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</si>
  <si>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</si>
  <si>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</si>
  <si>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</si>
  <si>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</si>
  <si>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</si>
  <si>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</si>
  <si>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</si>
  <si>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</si>
  <si>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</si>
  <si>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</si>
  <si>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</si>
  <si>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</si>
  <si>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</si>
  <si>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</si>
  <si>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</si>
  <si>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</si>
  <si>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</si>
  <si>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</si>
  <si>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</si>
  <si>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</si>
  <si>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</si>
  <si>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</si>
  <si>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</si>
  <si>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</si>
  <si>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</si>
  <si>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</si>
  <si>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</si>
  <si>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</si>
  <si>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</si>
  <si>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</si>
  <si>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</si>
  <si>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</si>
  <si>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</si>
  <si>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</si>
  <si>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>[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</si>
  <si>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</si>
  <si>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</si>
  <si>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</si>
  <si>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</si>
  <si>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</si>
  <si>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</si>
  <si>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</si>
  <si>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651TBS/TBSPAT1</t>
  </si>
  <si>
    <t xml:space="preserve">Descarga de brita via 1 de TBS </t>
  </si>
  <si>
    <t>1 Tiago + Kleyton</t>
  </si>
  <si>
    <t>9425/7632</t>
  </si>
  <si>
    <t>TBSN</t>
  </si>
  <si>
    <t>Execução de solda - Condicionado a temperatura (abertura na chegada do W70)</t>
  </si>
  <si>
    <t>TSE-N</t>
  </si>
  <si>
    <t>TSEN</t>
  </si>
  <si>
    <t>TVIPAT1/213TVI</t>
  </si>
  <si>
    <t>Descarga de dormentes km 227-224, em oportunidade realizar recolhimento no km 244,7 - 244</t>
  </si>
  <si>
    <t>Maik</t>
  </si>
  <si>
    <t>Limpeza de ombro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</si>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</sst>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zoomScaleNormal="100" workbookViewId="0">
      <pane xSplit="6" topLeftCell="V1" activePane="topRight" state="frozen"/>
      <selection pane="topRight" activeCell="B133" sqref="B133:B14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8.3333333333333329E-2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1</v>
      </c>
      <c r="BI124" s="14"/>
      <c r="BJ124" s="14" t="s">
        <v>1508</v>
      </c>
      <c r="BK124" s="14" t="s">
        <v>1509</v>
      </c>
      <c r="BL124" s="13"/>
      <c r="BM124" s="12"/>
      <c r="BN124" s="12"/>
      <c r="BO124" s="130"/>
      <c r="BP124" s="14"/>
      <c r="BQ124" s="10" t="str">
        <f t="shared" si="13"/>
        <v>Produção e Intervalo</v>
      </c>
      <c r="BR124" s="15">
        <f t="shared" si="14"/>
        <v>0.92500000000000004</v>
      </c>
      <c r="BS124" s="15">
        <f t="shared" si="15"/>
        <v>0</v>
      </c>
      <c r="BT124" s="157" t="str">
        <f t="shared" si="16"/>
        <v/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1514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1515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30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1516</v>
      </c>
      <c r="BK128" s="14" t="s">
        <v>1516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1517</v>
      </c>
      <c r="BK129" s="14" t="s">
        <v>1518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1519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 t="shared" si="18"/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1520</v>
      </c>
      <c r="BK130" s="14" t="s">
        <v>1520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147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 t="s">
        <v>999</v>
      </c>
      <c r="Z133" s="129"/>
      <c r="AA133" s="71">
        <v>1</v>
      </c>
      <c r="AB133" s="59" t="s">
        <v>997</v>
      </c>
      <c r="AC133" s="59"/>
      <c r="AD133" s="135">
        <v>0.29166666666666669</v>
      </c>
      <c r="AE133" s="15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">
        <v>1521</v>
      </c>
      <c r="O134" s="135">
        <v>0.39583333333333331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1522</v>
      </c>
      <c r="X134" s="152" t="s">
        <v>1005</v>
      </c>
      <c r="Y134" s="129" t="s">
        <v>1008</v>
      </c>
      <c r="Z134" s="129"/>
      <c r="AA134" s="71" t="s">
        <v>1523</v>
      </c>
      <c r="AB134" s="59" t="s">
        <v>997</v>
      </c>
      <c r="AC134" s="59"/>
      <c r="AD134" s="135">
        <v>0.29166666666666669</v>
      </c>
      <c r="AE134" s="151" t="s">
        <v>1524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651TBS/TBSPAT1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 t="s">
        <v>11</v>
      </c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1525</v>
      </c>
      <c r="N136" s="149" t="s">
        <v>1525</v>
      </c>
      <c r="O136" s="135">
        <v>0.4375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 t="s">
        <v>1314</v>
      </c>
      <c r="W136" s="135" t="s">
        <v>1526</v>
      </c>
      <c r="X136" s="152" t="s">
        <v>1005</v>
      </c>
      <c r="Y136" s="129" t="s">
        <v>1008</v>
      </c>
      <c r="Z136" s="129"/>
      <c r="AA136" s="71" t="s">
        <v>11</v>
      </c>
      <c r="AB136" s="59" t="s">
        <v>11</v>
      </c>
      <c r="AC136" s="59" t="s">
        <v>11</v>
      </c>
      <c r="AD136" s="135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Bruno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Produção e Intervalo</v>
      </c>
      <c r="BR136" s="15">
        <f t="shared" si="14"/>
        <v>0</v>
      </c>
      <c r="BS136" s="15">
        <f t="shared" si="15"/>
        <v>0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>ELSON (TF-526)46066</v>
      </c>
      <c r="B138" s="133">
        <v>46066</v>
      </c>
      <c r="C138" s="7">
        <f>IF(BS_CONTROLE[[#This Row],[DATA]]="","",WEEKNUM(BS_CONTROLE[[#This Row],[DATA]]))</f>
        <v>7</v>
      </c>
      <c r="D138" s="45" t="s">
        <v>303</v>
      </c>
      <c r="E138" s="185">
        <v>154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/>
      <c r="J138" s="151">
        <v>74</v>
      </c>
      <c r="K138" s="151">
        <v>364.64</v>
      </c>
      <c r="L138" s="71" t="s">
        <v>11</v>
      </c>
      <c r="M138" s="149" t="s">
        <v>1527</v>
      </c>
      <c r="N138" s="149" t="s">
        <v>1528</v>
      </c>
      <c r="O138" s="135">
        <v>0.375</v>
      </c>
      <c r="P138" s="135">
        <v>0.125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BASE_MAPA!$B$2:$B$420, BASE_MAPA!$G$2:$G$420), "ERRO")</f>
        <v>MARCO INICIAL - ALTO ARAGUAIA</v>
      </c>
      <c r="V138" s="143" t="s">
        <v>1287</v>
      </c>
      <c r="W138" s="135" t="s">
        <v>1315</v>
      </c>
      <c r="X138" s="152" t="s">
        <v>1000</v>
      </c>
      <c r="Y138" s="129" t="s">
        <v>999</v>
      </c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TSE-N</v>
      </c>
      <c r="AN138" s="175" t="str">
        <f>IF(BS_CONTROLE[[#This Row],[SB]]=0, "-", BS_CONTROLE[[#This Row],[SB]])</f>
        <v>TSEN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364.64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IF(D138="","*",IFERROR(IF(ISODD(COUNT(AS138:AX140)),"ERRO",SUM((AT138-AS138),(AV138-AU138),(AX138-AW138))),"ERRO"))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157" t="str">
        <f t="shared" si="16"/>
        <v/>
      </c>
    </row>
    <row r="139" spans="1:72">
      <c r="A139" s="44" t="str">
        <f t="shared" si="12"/>
        <v>W5046066</v>
      </c>
      <c r="B139" s="133">
        <v>46066</v>
      </c>
      <c r="C139" s="7">
        <f>IF(BS_CONTROLE[[#This Row],[DATA]]="","",WEEKNUM(BS_CONTROLE[[#This Row],[DATA]]))</f>
        <v>7</v>
      </c>
      <c r="D139" s="45" t="s">
        <v>240</v>
      </c>
      <c r="E139" s="185">
        <v>155</v>
      </c>
      <c r="F139" s="134" t="s">
        <v>133</v>
      </c>
      <c r="G139" s="8" t="str">
        <f>IF(D139="","*",VLOOKUP(F139,BS_ATIVIDADE[#All],3,FALSE))</f>
        <v>MODERNIZAÇÃO</v>
      </c>
      <c r="H139" s="135" t="s">
        <v>1487</v>
      </c>
      <c r="I139" s="135" t="s">
        <v>1487</v>
      </c>
      <c r="J139" s="151">
        <v>74</v>
      </c>
      <c r="K139" s="151">
        <v>227.935</v>
      </c>
      <c r="L139" s="71">
        <v>224.25700000000001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9" s="149" t="s">
        <v>1529</v>
      </c>
      <c r="O139" s="135">
        <v>0.35416666666666669</v>
      </c>
      <c r="P139" s="135">
        <v>0.16666666666666666</v>
      </c>
      <c r="Q139" s="71">
        <v>713</v>
      </c>
      <c r="R139" s="9" t="str">
        <f>IFERROR(_xlfn.XLOOKUP(F139, BS_ATIVIDADE[ATIVIDADE],BS_ATIVIDADE[UNIDADE] ), "*")</f>
        <v>Nº DE DORMENTES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1358</v>
      </c>
      <c r="W139" s="135" t="s">
        <v>1530</v>
      </c>
      <c r="X139" s="152" t="s">
        <v>1000</v>
      </c>
      <c r="Y139" s="129" t="s">
        <v>999</v>
      </c>
      <c r="Z139" s="129"/>
      <c r="AA139" s="71" t="s">
        <v>1329</v>
      </c>
      <c r="AB139" s="59" t="s">
        <v>997</v>
      </c>
      <c r="AC139" s="59" t="s">
        <v>11</v>
      </c>
      <c r="AD139" s="135">
        <v>0.29166666666666669</v>
      </c>
      <c r="AE139" s="71">
        <v>7671</v>
      </c>
      <c r="AF139" s="71">
        <v>9322</v>
      </c>
      <c r="AG139" s="71" t="s">
        <v>11</v>
      </c>
      <c r="AH139" s="42"/>
      <c r="AI139" s="119" t="str">
        <f>IF(BS_CONTROLE[[#This Row],[Atividade]]=0, "-", BS_CONTROLE[[#This Row],[Atividade]])</f>
        <v>MODERNIZAÇÃO - DORMENTE - DESCARGA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 xml:space="preserve">TCS2 </v>
      </c>
      <c r="AL139" s="175" t="str">
        <f>IF(BS_CONTROLE[[#This Row],[Local - Encerramento]]=0, "-", BS_CONTROLE[[#This Row],[Local - Encerramento]])</f>
        <v xml:space="preserve">TCS2 </v>
      </c>
      <c r="AM139" s="175" t="str">
        <f>IF(BS_CONTROLE[[#This Row],[Entre - Estações]]=0, "-", BS_CONTROLE[[#This Row],[Entre - Estações]])</f>
        <v>TVI-TJA</v>
      </c>
      <c r="AN139" s="175" t="str">
        <f>IF(BS_CONTROLE[[#This Row],[SB]]=0, "-", BS_CONTROLE[[#This Row],[SB]])</f>
        <v>TVIPAT1/213TVI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227.935</v>
      </c>
      <c r="AQ139" s="177">
        <f>IF(BS_CONTROLE[[#This Row],[KM - Fim]]=0, "-", BS_CONTROLE[[#This Row],[KM - Fim]])</f>
        <v>224.25700000000001</v>
      </c>
      <c r="AR139" s="32"/>
      <c r="AS139" s="32"/>
      <c r="AT139" s="32"/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Nº DE DORMENTES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Produção e Intervalo</v>
      </c>
      <c r="BR139" s="15">
        <f t="shared" si="14"/>
        <v>0</v>
      </c>
      <c r="BS139" s="15">
        <f t="shared" si="15"/>
        <v>0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>W4846066</v>
      </c>
      <c r="B142" s="133">
        <v>46066</v>
      </c>
      <c r="C142" s="7">
        <f>IF(BS_CONTROLE[[#This Row],[DATA]]="","",WEEKNUM(BS_CONTROLE[[#This Row],[DATA]]))</f>
        <v>7</v>
      </c>
      <c r="D142" s="45" t="s">
        <v>239</v>
      </c>
      <c r="E142" s="185">
        <v>158</v>
      </c>
      <c r="F142" s="134" t="s">
        <v>100</v>
      </c>
      <c r="G142" s="8" t="str">
        <f>IF(D142="","*",VLOOKUP(F142,BS_ATIVIDADE[#All],3,FALSE))</f>
        <v>MECANIZAÇÃO - DOL</v>
      </c>
      <c r="H142" s="135" t="s">
        <v>387</v>
      </c>
      <c r="I142" s="135" t="s">
        <v>1487</v>
      </c>
      <c r="J142" s="151">
        <v>74</v>
      </c>
      <c r="K142" s="151">
        <v>44.32</v>
      </c>
      <c r="L142" s="71">
        <v>41.1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2" s="135">
        <v>0.35416666666666669</v>
      </c>
      <c r="P142" s="135">
        <v>0.16666666666666666</v>
      </c>
      <c r="Q142" s="71">
        <v>2000</v>
      </c>
      <c r="R142" s="9" t="str">
        <f>IFERROR(_xlfn.XLOOKUP(F142, BS_ATIVIDADE[ATIVIDADE],BS_ATIVIDADE[UNIDADE] ), "*")</f>
        <v>M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BASE_MAPA!$B$2:$B$420, BASE_MAPA!$G$2:$G$420), "ERRO")</f>
        <v>MARCO INICIAL - ALTO ARAGUAIA</v>
      </c>
      <c r="V142" s="143" t="s">
        <v>1531</v>
      </c>
      <c r="W142" s="135" t="s">
        <v>1532</v>
      </c>
      <c r="X142" s="152" t="s">
        <v>1000</v>
      </c>
      <c r="Y142" s="129" t="s">
        <v>999</v>
      </c>
      <c r="Z142" s="129"/>
      <c r="AA142" s="71">
        <v>1</v>
      </c>
      <c r="AB142" s="59" t="s">
        <v>997</v>
      </c>
      <c r="AC142" s="59" t="s">
        <v>11</v>
      </c>
      <c r="AD142" s="135">
        <v>0.29166666666666669</v>
      </c>
      <c r="AE142" s="71">
        <v>6202</v>
      </c>
      <c r="AF142" s="71">
        <v>6201</v>
      </c>
      <c r="AG142" s="71" t="s">
        <v>11</v>
      </c>
      <c r="AH142" s="42"/>
      <c r="AI142" s="119" t="str">
        <f>IF(BS_CONTROLE[[#This Row],[Atividade]]=0, "-", BS_CONTROLE[[#This Row],[Atividade]])</f>
        <v>MECANIZAÇÃO - DOL</v>
      </c>
      <c r="AJ142" s="8" t="str">
        <f>IF(D142="","*",VLOOKUP(AI142,BS_ATIVIDADE[#Data],3,FALSE))</f>
        <v>MECANIZAÇÃO - DOL</v>
      </c>
      <c r="AK142" s="175" t="str">
        <f>IF(BS_CONTROLE[[#This Row],[Local - Partida]]=0, "-", BS_CONTROLE[[#This Row],[Local - Partida]])</f>
        <v>TAP2</v>
      </c>
      <c r="AL142" s="175" t="str">
        <f>IF(BS_CONTROLE[[#This Row],[Local - Encerramento]]=0, "-", BS_CONTROLE[[#This Row],[Local - Encerramento]])</f>
        <v xml:space="preserve">TCS2 </v>
      </c>
      <c r="AM142" s="175" t="str">
        <f>IF(BS_CONTROLE[[#This Row],[Entre - Estações]]=0, "-", BS_CONTROLE[[#This Row],[Entre - Estações]])</f>
        <v>TLG-TQI</v>
      </c>
      <c r="AN142" s="175" t="str">
        <f>IF(BS_CONTROLE[[#This Row],[SB]]=0, "-", BS_CONTROLE[[#This Row],[SB]])</f>
        <v>TLGK52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44.32</v>
      </c>
      <c r="AQ142" s="177">
        <f>IF(BS_CONTROLE[[#This Row],[KM - Fim]]=0, "-", BS_CONTROLE[[#This Row],[KM - Fim]])</f>
        <v>41.1</v>
      </c>
      <c r="AR142" s="32"/>
      <c r="AS142" s="32"/>
      <c r="AT142" s="32"/>
      <c r="AU142" s="32"/>
      <c r="AV142" s="32"/>
      <c r="AW142" s="32"/>
      <c r="AX142" s="32"/>
      <c r="AY142" s="184">
        <f>IF(D142="","*",IFERROR(IF(ISODD(COUNT(AS142:AX144)),"ERRO",SUM((AT142-AS142),(AV142-AU142),(AX142-AW142))),"ERRO"))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M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BASE_MAPA!$B$2:$B$420, BASE_MAPA!$G$2:$G$420), "ERRO")</f>
        <v>MARCO INICIAL - ALTO ARAGUAIA</v>
      </c>
      <c r="BF142" s="178" t="str">
        <f>IF(BS_CONTROLE[[#This Row],[Responsavel pelo boletim]]=0, "-", BS_CONTROLE[[#This Row],[Responsavel pelo boletim]])</f>
        <v>Maik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Produção e Intervalo</v>
      </c>
      <c r="BR142" s="15">
        <f t="shared" si="14"/>
        <v>0</v>
      </c>
      <c r="BS142" s="15">
        <f t="shared" si="15"/>
        <v>0</v>
      </c>
      <c r="BT142" s="157" t="str">
        <f t="shared" si="16"/>
        <v/>
      </c>
    </row>
    <row r="143" spans="1:72">
      <c r="A143" s="44" t="str">
        <f t="shared" si="12"/>
        <v>MARCOS (TF-520)46066</v>
      </c>
      <c r="B143" s="133">
        <v>46066</v>
      </c>
      <c r="C143" s="7">
        <f>IF(BS_CONTROLE[[#This Row],[DATA]]="","",WEEKNUM(BS_CONTROLE[[#This Row],[DATA]]))</f>
        <v>7</v>
      </c>
      <c r="D143" s="45" t="s">
        <v>334</v>
      </c>
      <c r="E143" s="185">
        <v>159</v>
      </c>
      <c r="F143" s="134" t="s">
        <v>193</v>
      </c>
      <c r="G143" s="8" t="str">
        <f>IF(D143="","*",VLOOKUP(F143,BS_ATIVIDADE[#All],3,FALSE))</f>
        <v>SOLDA</v>
      </c>
      <c r="H143" s="135" t="s">
        <v>11</v>
      </c>
      <c r="I143" s="135" t="s">
        <v>11</v>
      </c>
      <c r="J143" s="151">
        <v>74</v>
      </c>
      <c r="K143" s="151">
        <v>26.818999999999999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3" s="135">
        <v>0.375</v>
      </c>
      <c r="P143" s="135">
        <v>8.3333333333333329E-2</v>
      </c>
      <c r="Q143" s="71">
        <v>2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1325</v>
      </c>
      <c r="W143" s="135" t="s">
        <v>1315</v>
      </c>
      <c r="X143" s="152" t="s">
        <v>1005</v>
      </c>
      <c r="Y143" s="129" t="s">
        <v>1008</v>
      </c>
      <c r="Z143" s="129"/>
      <c r="AA143" s="71" t="s">
        <v>11</v>
      </c>
      <c r="AB143" s="59" t="s">
        <v>11</v>
      </c>
      <c r="AC143" s="59" t="s">
        <v>11</v>
      </c>
      <c r="AD143" s="135" t="s">
        <v>11</v>
      </c>
      <c r="AE143" s="71" t="s">
        <v>11</v>
      </c>
      <c r="AF143" s="71" t="s">
        <v>11</v>
      </c>
      <c r="AG143" s="71" t="s">
        <v>11</v>
      </c>
      <c r="AH143" s="42"/>
      <c r="AI143" s="119" t="str">
        <f>IF(BS_CONTROLE[[#This Row],[Atividade]]=0, "-", BS_CONTROLE[[#This Row],[Atividade]])</f>
        <v>PDM - SOLDA</v>
      </c>
      <c r="AJ143" s="8" t="str">
        <f>IF(D143="","*",VLOOKUP(AI143,BS_ATIVIDADE[#Data],3,FALSE))</f>
        <v>SOLDA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TAP-TLG</v>
      </c>
      <c r="AN143" s="175" t="str">
        <f>IF(BS_CONTROLE[[#This Row],[SB]]=0, "-", BS_CONTROLE[[#This Row],[SB]])</f>
        <v>TAPK35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26.818999999999999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Marcos Euzebio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Produção e Intervalo</v>
      </c>
      <c r="BR143" s="15">
        <f t="shared" si="14"/>
        <v>0</v>
      </c>
      <c r="BS143" s="15">
        <f t="shared" si="15"/>
        <v>0</v>
      </c>
      <c r="BT143" s="157" t="str">
        <f t="shared" si="16"/>
        <v/>
      </c>
    </row>
    <row r="144" spans="1:72">
      <c r="A144" s="44" t="str">
        <f t="shared" si="12"/>
        <v>ANISIO (TF-514)46066</v>
      </c>
      <c r="B144" s="133">
        <v>46066</v>
      </c>
      <c r="C144" s="7">
        <f>IF(BS_CONTROLE[[#This Row],[DATA]]="","",WEEKNUM(BS_CONTROLE[[#This Row],[DATA]]))</f>
        <v>7</v>
      </c>
      <c r="D144" s="45" t="s">
        <v>273</v>
      </c>
      <c r="E144" s="185">
        <v>160</v>
      </c>
      <c r="F144" s="134" t="s">
        <v>200</v>
      </c>
      <c r="G144" s="8" t="str">
        <f>IF(D144="","*",VLOOKUP(F144,BS_ATIVIDADE[#All],3,FALSE))</f>
        <v>TRILHO - SUBSTITUIÇÂO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312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1440</v>
      </c>
      <c r="W144" s="135" t="s">
        <v>1299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SUBSTITUIÇÃO - TRILHO</v>
      </c>
      <c r="AJ144" s="8" t="str">
        <f>IF(D144="","*",VLOOKUP(AI144,BS_ATIVIDADE[#Data],3,FALSE))</f>
        <v>TRILHO - SUBSTITUIÇÂO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>
        <f>IF(D144="","*",IFERROR(IF(ISODD(COUNT(AS144:AX146)),"ERRO",SUM((AT144-AS144),(AV144-AU144),(AX144-AW144))),"ERRO"))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Anisio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9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20">IF(AND(BR178&lt;1,BS178&lt;1),"Produção e Intervalo",IF(BR178&lt;1,"Intervalo",IF(BS178&lt;1,"Produção","Aderente")))</f>
        <v>Aderente</v>
      </c>
      <c r="BR178" s="15" t="str">
        <f t="shared" ref="BR178:BR241" si="21">IF(OR(B178="",F178=""),"*",AY178/P178)</f>
        <v>*</v>
      </c>
      <c r="BS178" s="15" t="str">
        <f t="shared" ref="BS178:BS241" si="22">IF(OR(B178="",F178=""),"*",BA178/Q178)</f>
        <v>*</v>
      </c>
      <c r="BT178" s="157" t="str">
        <f t="shared" ref="BT178:BT241" si="23">IF(BN178="","",SUBSTITUTE(BM178," ","")&amp;SUBSTITUTE(BN178," ",""))</f>
        <v/>
      </c>
    </row>
    <row r="179" spans="1:72" hidden="1">
      <c r="A179" s="44" t="str">
        <f t="shared" si="19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0"/>
        <v>Aderente</v>
      </c>
      <c r="BR179" s="15" t="str">
        <f t="shared" si="21"/>
        <v>*</v>
      </c>
      <c r="BS179" s="15" t="str">
        <f t="shared" si="22"/>
        <v>*</v>
      </c>
      <c r="BT179" s="157" t="str">
        <f t="shared" si="23"/>
        <v/>
      </c>
    </row>
    <row r="180" spans="1:72" hidden="1">
      <c r="A180" s="44" t="str">
        <f t="shared" si="19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0"/>
        <v>Aderente</v>
      </c>
      <c r="BR180" s="15" t="str">
        <f t="shared" si="21"/>
        <v>*</v>
      </c>
      <c r="BS180" s="15" t="str">
        <f t="shared" si="22"/>
        <v>*</v>
      </c>
      <c r="BT180" s="157" t="str">
        <f t="shared" si="23"/>
        <v/>
      </c>
    </row>
    <row r="181" spans="1:72" hidden="1">
      <c r="A181" s="44" t="str">
        <f t="shared" si="19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0"/>
        <v>Aderente</v>
      </c>
      <c r="BR181" s="15" t="str">
        <f t="shared" si="21"/>
        <v>*</v>
      </c>
      <c r="BS181" s="15" t="str">
        <f t="shared" si="22"/>
        <v>*</v>
      </c>
      <c r="BT181" s="157" t="str">
        <f t="shared" si="23"/>
        <v/>
      </c>
    </row>
    <row r="182" spans="1:72" hidden="1">
      <c r="A182" s="44" t="str">
        <f t="shared" si="19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0"/>
        <v>Aderente</v>
      </c>
      <c r="BR182" s="15" t="str">
        <f t="shared" si="21"/>
        <v>*</v>
      </c>
      <c r="BS182" s="15" t="str">
        <f t="shared" si="22"/>
        <v>*</v>
      </c>
      <c r="BT182" s="157" t="str">
        <f t="shared" si="23"/>
        <v/>
      </c>
    </row>
    <row r="183" spans="1:72" hidden="1">
      <c r="A183" s="44" t="str">
        <f t="shared" si="19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0"/>
        <v>Aderente</v>
      </c>
      <c r="BR183" s="15" t="str">
        <f t="shared" si="21"/>
        <v>*</v>
      </c>
      <c r="BS183" s="15" t="str">
        <f t="shared" si="22"/>
        <v>*</v>
      </c>
      <c r="BT183" s="157" t="str">
        <f t="shared" si="23"/>
        <v/>
      </c>
    </row>
    <row r="184" spans="1:72" hidden="1">
      <c r="A184" s="44" t="str">
        <f t="shared" si="19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0"/>
        <v>Aderente</v>
      </c>
      <c r="BR184" s="15" t="str">
        <f t="shared" si="21"/>
        <v>*</v>
      </c>
      <c r="BS184" s="15" t="str">
        <f t="shared" si="22"/>
        <v>*</v>
      </c>
      <c r="BT184" s="157" t="str">
        <f t="shared" si="23"/>
        <v/>
      </c>
    </row>
    <row r="185" spans="1:72" hidden="1">
      <c r="A185" s="44" t="str">
        <f t="shared" si="19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0"/>
        <v>Aderente</v>
      </c>
      <c r="BR185" s="15" t="str">
        <f t="shared" si="21"/>
        <v>*</v>
      </c>
      <c r="BS185" s="15" t="str">
        <f t="shared" si="22"/>
        <v>*</v>
      </c>
      <c r="BT185" s="157" t="str">
        <f t="shared" si="23"/>
        <v/>
      </c>
    </row>
    <row r="186" spans="1:72" hidden="1">
      <c r="A186" s="44" t="str">
        <f t="shared" si="19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0"/>
        <v>Aderente</v>
      </c>
      <c r="BR186" s="15" t="str">
        <f t="shared" si="21"/>
        <v>*</v>
      </c>
      <c r="BS186" s="15" t="str">
        <f t="shared" si="22"/>
        <v>*</v>
      </c>
      <c r="BT186" s="157" t="str">
        <f t="shared" si="23"/>
        <v/>
      </c>
    </row>
    <row r="187" spans="1:72" hidden="1">
      <c r="A187" s="44" t="str">
        <f t="shared" si="19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0"/>
        <v>Aderente</v>
      </c>
      <c r="BR187" s="15" t="str">
        <f t="shared" si="21"/>
        <v>*</v>
      </c>
      <c r="BS187" s="15" t="str">
        <f t="shared" si="22"/>
        <v>*</v>
      </c>
      <c r="BT187" s="157" t="str">
        <f t="shared" si="23"/>
        <v/>
      </c>
    </row>
    <row r="188" spans="1:72" hidden="1">
      <c r="A188" s="44" t="str">
        <f t="shared" si="19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0"/>
        <v>Aderente</v>
      </c>
      <c r="BR188" s="15" t="str">
        <f t="shared" si="21"/>
        <v>*</v>
      </c>
      <c r="BS188" s="15" t="str">
        <f t="shared" si="22"/>
        <v>*</v>
      </c>
      <c r="BT188" s="157" t="str">
        <f t="shared" si="23"/>
        <v/>
      </c>
    </row>
    <row r="189" spans="1:72" hidden="1">
      <c r="A189" s="44" t="str">
        <f t="shared" si="19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0"/>
        <v>Aderente</v>
      </c>
      <c r="BR189" s="15" t="str">
        <f t="shared" si="21"/>
        <v>*</v>
      </c>
      <c r="BS189" s="15" t="str">
        <f t="shared" si="22"/>
        <v>*</v>
      </c>
      <c r="BT189" s="157" t="str">
        <f t="shared" si="23"/>
        <v/>
      </c>
    </row>
    <row r="190" spans="1:72" hidden="1">
      <c r="A190" s="44" t="str">
        <f t="shared" si="19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0"/>
        <v>Aderente</v>
      </c>
      <c r="BR190" s="15" t="str">
        <f t="shared" si="21"/>
        <v>*</v>
      </c>
      <c r="BS190" s="15" t="str">
        <f t="shared" si="22"/>
        <v>*</v>
      </c>
      <c r="BT190" s="157" t="str">
        <f t="shared" si="23"/>
        <v/>
      </c>
    </row>
    <row r="191" spans="1:72" hidden="1">
      <c r="A191" s="44" t="str">
        <f t="shared" si="19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0"/>
        <v>Aderente</v>
      </c>
      <c r="BR191" s="15" t="str">
        <f t="shared" si="21"/>
        <v>*</v>
      </c>
      <c r="BS191" s="15" t="str">
        <f t="shared" si="22"/>
        <v>*</v>
      </c>
      <c r="BT191" s="157" t="str">
        <f t="shared" si="23"/>
        <v/>
      </c>
    </row>
    <row r="192" spans="1:72" hidden="1">
      <c r="A192" s="44" t="str">
        <f t="shared" si="19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0"/>
        <v>Aderente</v>
      </c>
      <c r="BR192" s="15" t="str">
        <f t="shared" si="21"/>
        <v>*</v>
      </c>
      <c r="BS192" s="15" t="str">
        <f t="shared" si="22"/>
        <v>*</v>
      </c>
      <c r="BT192" s="157" t="str">
        <f t="shared" si="23"/>
        <v/>
      </c>
    </row>
    <row r="193" spans="1:72" hidden="1">
      <c r="A193" s="44" t="str">
        <f t="shared" si="19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0"/>
        <v>Aderente</v>
      </c>
      <c r="BR193" s="15" t="str">
        <f t="shared" si="21"/>
        <v>*</v>
      </c>
      <c r="BS193" s="15" t="str">
        <f t="shared" si="22"/>
        <v>*</v>
      </c>
      <c r="BT193" s="157" t="str">
        <f t="shared" si="23"/>
        <v/>
      </c>
    </row>
    <row r="194" spans="1:72" hidden="1">
      <c r="A194" s="44" t="str">
        <f t="shared" si="19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0"/>
        <v>Aderente</v>
      </c>
      <c r="BR194" s="15" t="str">
        <f t="shared" si="21"/>
        <v>*</v>
      </c>
      <c r="BS194" s="15" t="str">
        <f t="shared" si="22"/>
        <v>*</v>
      </c>
      <c r="BT194" s="157" t="str">
        <f t="shared" si="23"/>
        <v/>
      </c>
    </row>
    <row r="195" spans="1:72" hidden="1">
      <c r="A195" s="44" t="str">
        <f t="shared" si="19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0"/>
        <v>Aderente</v>
      </c>
      <c r="BR195" s="15" t="str">
        <f t="shared" si="21"/>
        <v>*</v>
      </c>
      <c r="BS195" s="15" t="str">
        <f t="shared" si="22"/>
        <v>*</v>
      </c>
      <c r="BT195" s="157" t="str">
        <f t="shared" si="23"/>
        <v/>
      </c>
    </row>
    <row r="196" spans="1:72" hidden="1">
      <c r="A196" s="44" t="str">
        <f t="shared" si="19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0"/>
        <v>Aderente</v>
      </c>
      <c r="BR196" s="15" t="str">
        <f t="shared" si="21"/>
        <v>*</v>
      </c>
      <c r="BS196" s="15" t="str">
        <f t="shared" si="22"/>
        <v>*</v>
      </c>
      <c r="BT196" s="157" t="str">
        <f t="shared" si="23"/>
        <v/>
      </c>
    </row>
    <row r="197" spans="1:72" hidden="1">
      <c r="A197" s="44" t="str">
        <f t="shared" si="19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0"/>
        <v>Aderente</v>
      </c>
      <c r="BR197" s="15" t="str">
        <f t="shared" si="21"/>
        <v>*</v>
      </c>
      <c r="BS197" s="15" t="str">
        <f t="shared" si="22"/>
        <v>*</v>
      </c>
      <c r="BT197" s="157" t="str">
        <f t="shared" si="23"/>
        <v/>
      </c>
    </row>
    <row r="198" spans="1:72" hidden="1">
      <c r="A198" s="44" t="str">
        <f t="shared" si="19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0"/>
        <v>Aderente</v>
      </c>
      <c r="BR198" s="15" t="str">
        <f t="shared" si="21"/>
        <v>*</v>
      </c>
      <c r="BS198" s="15" t="str">
        <f t="shared" si="22"/>
        <v>*</v>
      </c>
      <c r="BT198" s="157" t="str">
        <f t="shared" si="23"/>
        <v/>
      </c>
    </row>
    <row r="199" spans="1:72" hidden="1">
      <c r="A199" s="44" t="str">
        <f t="shared" si="19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0"/>
        <v>Aderente</v>
      </c>
      <c r="BR199" s="15" t="str">
        <f t="shared" si="21"/>
        <v>*</v>
      </c>
      <c r="BS199" s="15" t="str">
        <f t="shared" si="22"/>
        <v>*</v>
      </c>
      <c r="BT199" s="157" t="str">
        <f t="shared" si="23"/>
        <v/>
      </c>
    </row>
    <row r="200" spans="1:72" hidden="1">
      <c r="A200" s="44" t="str">
        <f t="shared" si="19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0"/>
        <v>Aderente</v>
      </c>
      <c r="BR200" s="15" t="str">
        <f t="shared" si="21"/>
        <v>*</v>
      </c>
      <c r="BS200" s="15" t="str">
        <f t="shared" si="22"/>
        <v>*</v>
      </c>
      <c r="BT200" s="157" t="str">
        <f t="shared" si="23"/>
        <v/>
      </c>
    </row>
    <row r="201" spans="1:72" hidden="1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0"/>
        <v>Aderente</v>
      </c>
      <c r="BR201" s="15" t="str">
        <f t="shared" si="21"/>
        <v>*</v>
      </c>
      <c r="BS201" s="15" t="str">
        <f t="shared" si="22"/>
        <v>*</v>
      </c>
      <c r="BT201" s="157" t="str">
        <f t="shared" si="23"/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0"/>
        <v>Aderente</v>
      </c>
      <c r="BR202" s="15" t="str">
        <f t="shared" si="21"/>
        <v>*</v>
      </c>
      <c r="BS202" s="15" t="str">
        <f t="shared" si="22"/>
        <v>*</v>
      </c>
      <c r="BT202" s="157" t="str">
        <f t="shared" si="23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Aderente</v>
      </c>
      <c r="BR203" s="15" t="str">
        <f t="shared" si="21"/>
        <v>*</v>
      </c>
      <c r="BS203" s="15" t="str">
        <f t="shared" si="22"/>
        <v>*</v>
      </c>
      <c r="BT203" s="157" t="str">
        <f t="shared" si="23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Aderente</v>
      </c>
      <c r="BR204" s="15" t="str">
        <f t="shared" si="21"/>
        <v>*</v>
      </c>
      <c r="BS204" s="15" t="str">
        <f t="shared" si="22"/>
        <v>*</v>
      </c>
      <c r="BT204" s="157" t="str">
        <f t="shared" si="23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0"/>
        <v>Aderente</v>
      </c>
      <c r="BR205" s="15" t="str">
        <f t="shared" si="21"/>
        <v>*</v>
      </c>
      <c r="BS205" s="15" t="str">
        <f t="shared" si="22"/>
        <v>*</v>
      </c>
      <c r="BT205" s="157" t="str">
        <f t="shared" si="23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Aderente</v>
      </c>
      <c r="BR206" s="15" t="str">
        <f t="shared" si="21"/>
        <v>*</v>
      </c>
      <c r="BS206" s="15" t="str">
        <f t="shared" si="22"/>
        <v>*</v>
      </c>
      <c r="BT206" s="157" t="str">
        <f t="shared" si="23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157" t="str">
        <f t="shared" si="23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157" t="str">
        <f t="shared" si="23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157" t="str">
        <f t="shared" si="23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157" t="str">
        <f t="shared" si="23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157" t="str">
        <f t="shared" si="23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157" t="str">
        <f t="shared" si="23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157" t="str">
        <f t="shared" si="23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157" t="str">
        <f t="shared" si="23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157" t="str">
        <f t="shared" si="23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157" t="str">
        <f t="shared" si="23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157" t="str">
        <f t="shared" si="23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157" t="str">
        <f t="shared" si="23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157" t="str">
        <f t="shared" si="23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157" t="str">
        <f t="shared" si="23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157" t="str">
        <f t="shared" si="23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157" t="str">
        <f t="shared" si="23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157" t="str">
        <f t="shared" si="23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157" t="str">
        <f t="shared" si="23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157" t="str">
        <f t="shared" si="23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157" t="str">
        <f t="shared" si="23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157" t="str">
        <f t="shared" si="23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157" t="str">
        <f t="shared" si="23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157" t="str">
        <f t="shared" si="23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157" t="str">
        <f t="shared" si="23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157" t="str">
        <f t="shared" si="23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157" t="str">
        <f t="shared" si="23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157" t="str">
        <f t="shared" si="23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157" t="str">
        <f t="shared" si="23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157" t="str">
        <f t="shared" si="23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157" t="str">
        <f t="shared" si="23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157" t="str">
        <f t="shared" si="23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0"/>
        <v>Aderente</v>
      </c>
      <c r="BR238" s="15" t="str">
        <f t="shared" si="21"/>
        <v>*</v>
      </c>
      <c r="BS238" s="15" t="str">
        <f t="shared" si="22"/>
        <v>*</v>
      </c>
      <c r="BT238" s="157" t="str">
        <f t="shared" si="23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0"/>
        <v>Aderente</v>
      </c>
      <c r="BR239" s="15" t="str">
        <f t="shared" si="21"/>
        <v>*</v>
      </c>
      <c r="BS239" s="15" t="str">
        <f t="shared" si="22"/>
        <v>*</v>
      </c>
      <c r="BT239" s="157" t="str">
        <f t="shared" si="23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0"/>
        <v>Aderente</v>
      </c>
      <c r="BR240" s="15" t="str">
        <f t="shared" si="21"/>
        <v>*</v>
      </c>
      <c r="BS240" s="15" t="str">
        <f t="shared" si="22"/>
        <v>*</v>
      </c>
      <c r="BT240" s="157" t="str">
        <f t="shared" si="23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0"/>
        <v>Aderente</v>
      </c>
      <c r="BR241" s="15" t="str">
        <f t="shared" si="21"/>
        <v>*</v>
      </c>
      <c r="BS241" s="15" t="str">
        <f t="shared" si="22"/>
        <v>*</v>
      </c>
      <c r="BT241" s="157" t="str">
        <f t="shared" si="23"/>
        <v/>
      </c>
    </row>
    <row r="242" spans="1:72" hidden="1">
      <c r="A242" s="44" t="str">
        <f t="shared" ref="A242:A305" si="24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5">IF(AND(BR242&lt;1,BS242&lt;1),"Produção e Intervalo",IF(BR242&lt;1,"Intervalo",IF(BS242&lt;1,"Produção","Aderente")))</f>
        <v>Aderente</v>
      </c>
      <c r="BR242" s="15" t="str">
        <f t="shared" ref="BR242:BR305" si="26">IF(OR(B242="",F242=""),"*",AY242/P242)</f>
        <v>*</v>
      </c>
      <c r="BS242" s="15" t="str">
        <f t="shared" ref="BS242:BS305" si="27">IF(OR(B242="",F242=""),"*",BA242/Q242)</f>
        <v>*</v>
      </c>
      <c r="BT242" s="157" t="str">
        <f t="shared" ref="BT242:BT305" si="28">IF(BN242="","",SUBSTITUTE(BM242," ","")&amp;SUBSTITUTE(BN242," ",""))</f>
        <v/>
      </c>
    </row>
    <row r="243" spans="1:72" hidden="1">
      <c r="A243" s="44" t="str">
        <f t="shared" si="24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5"/>
        <v>Aderente</v>
      </c>
      <c r="BR243" s="15" t="str">
        <f t="shared" si="26"/>
        <v>*</v>
      </c>
      <c r="BS243" s="15" t="str">
        <f t="shared" si="27"/>
        <v>*</v>
      </c>
      <c r="BT243" s="157" t="str">
        <f t="shared" si="28"/>
        <v/>
      </c>
    </row>
    <row r="244" spans="1:72" hidden="1">
      <c r="A244" s="44" t="str">
        <f t="shared" si="24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5"/>
        <v>Aderente</v>
      </c>
      <c r="BR244" s="15" t="str">
        <f t="shared" si="26"/>
        <v>*</v>
      </c>
      <c r="BS244" s="15" t="str">
        <f t="shared" si="27"/>
        <v>*</v>
      </c>
      <c r="BT244" s="157" t="str">
        <f t="shared" si="28"/>
        <v/>
      </c>
    </row>
    <row r="245" spans="1:72" hidden="1">
      <c r="A245" s="44" t="str">
        <f t="shared" si="24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5"/>
        <v>Aderente</v>
      </c>
      <c r="BR245" s="15" t="str">
        <f t="shared" si="26"/>
        <v>*</v>
      </c>
      <c r="BS245" s="15" t="str">
        <f t="shared" si="27"/>
        <v>*</v>
      </c>
      <c r="BT245" s="157" t="str">
        <f t="shared" si="28"/>
        <v/>
      </c>
    </row>
    <row r="246" spans="1:72" hidden="1">
      <c r="A246" s="44" t="str">
        <f t="shared" si="24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5"/>
        <v>Aderente</v>
      </c>
      <c r="BR246" s="15" t="str">
        <f t="shared" si="26"/>
        <v>*</v>
      </c>
      <c r="BS246" s="15" t="str">
        <f t="shared" si="27"/>
        <v>*</v>
      </c>
      <c r="BT246" s="157" t="str">
        <f t="shared" si="28"/>
        <v/>
      </c>
    </row>
    <row r="247" spans="1:72" hidden="1">
      <c r="A247" s="44" t="str">
        <f t="shared" si="24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5"/>
        <v>Aderente</v>
      </c>
      <c r="BR247" s="15" t="str">
        <f t="shared" si="26"/>
        <v>*</v>
      </c>
      <c r="BS247" s="15" t="str">
        <f t="shared" si="27"/>
        <v>*</v>
      </c>
      <c r="BT247" s="157" t="str">
        <f t="shared" si="28"/>
        <v/>
      </c>
    </row>
    <row r="248" spans="1:72" hidden="1">
      <c r="A248" s="44" t="str">
        <f t="shared" si="24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5"/>
        <v>Aderente</v>
      </c>
      <c r="BR248" s="15" t="str">
        <f t="shared" si="26"/>
        <v>*</v>
      </c>
      <c r="BS248" s="15" t="str">
        <f t="shared" si="27"/>
        <v>*</v>
      </c>
      <c r="BT248" s="157" t="str">
        <f t="shared" si="28"/>
        <v/>
      </c>
    </row>
    <row r="249" spans="1:72" hidden="1">
      <c r="A249" s="44" t="str">
        <f t="shared" si="24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5"/>
        <v>Aderente</v>
      </c>
      <c r="BR249" s="15" t="str">
        <f t="shared" si="26"/>
        <v>*</v>
      </c>
      <c r="BS249" s="15" t="str">
        <f t="shared" si="27"/>
        <v>*</v>
      </c>
      <c r="BT249" s="157" t="str">
        <f t="shared" si="28"/>
        <v/>
      </c>
    </row>
    <row r="250" spans="1:72" hidden="1">
      <c r="A250" s="44" t="str">
        <f t="shared" si="24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5"/>
        <v>Aderente</v>
      </c>
      <c r="BR250" s="15" t="str">
        <f t="shared" si="26"/>
        <v>*</v>
      </c>
      <c r="BS250" s="15" t="str">
        <f t="shared" si="27"/>
        <v>*</v>
      </c>
      <c r="BT250" s="157" t="str">
        <f t="shared" si="28"/>
        <v/>
      </c>
    </row>
    <row r="251" spans="1:72" hidden="1">
      <c r="A251" s="44" t="str">
        <f t="shared" si="24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5"/>
        <v>Aderente</v>
      </c>
      <c r="BR251" s="15" t="str">
        <f t="shared" si="26"/>
        <v>*</v>
      </c>
      <c r="BS251" s="15" t="str">
        <f t="shared" si="27"/>
        <v>*</v>
      </c>
      <c r="BT251" s="157" t="str">
        <f t="shared" si="28"/>
        <v/>
      </c>
    </row>
    <row r="252" spans="1:72" hidden="1">
      <c r="A252" s="44" t="str">
        <f t="shared" si="24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5"/>
        <v>Aderente</v>
      </c>
      <c r="BR252" s="15" t="str">
        <f t="shared" si="26"/>
        <v>*</v>
      </c>
      <c r="BS252" s="15" t="str">
        <f t="shared" si="27"/>
        <v>*</v>
      </c>
      <c r="BT252" s="157" t="str">
        <f t="shared" si="28"/>
        <v/>
      </c>
    </row>
    <row r="253" spans="1:72" hidden="1">
      <c r="A253" s="44" t="str">
        <f t="shared" si="24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5"/>
        <v>Aderente</v>
      </c>
      <c r="BR253" s="15" t="str">
        <f t="shared" si="26"/>
        <v>*</v>
      </c>
      <c r="BS253" s="15" t="str">
        <f t="shared" si="27"/>
        <v>*</v>
      </c>
      <c r="BT253" s="157" t="str">
        <f t="shared" si="28"/>
        <v/>
      </c>
    </row>
    <row r="254" spans="1:72" hidden="1">
      <c r="A254" s="44" t="str">
        <f t="shared" si="24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5"/>
        <v>Aderente</v>
      </c>
      <c r="BR254" s="15" t="str">
        <f t="shared" si="26"/>
        <v>*</v>
      </c>
      <c r="BS254" s="15" t="str">
        <f t="shared" si="27"/>
        <v>*</v>
      </c>
      <c r="BT254" s="157" t="str">
        <f t="shared" si="28"/>
        <v/>
      </c>
    </row>
    <row r="255" spans="1:72" hidden="1">
      <c r="A255" s="44" t="str">
        <f t="shared" si="24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5"/>
        <v>Aderente</v>
      </c>
      <c r="BR255" s="15" t="str">
        <f t="shared" si="26"/>
        <v>*</v>
      </c>
      <c r="BS255" s="15" t="str">
        <f t="shared" si="27"/>
        <v>*</v>
      </c>
      <c r="BT255" s="157" t="str">
        <f t="shared" si="28"/>
        <v/>
      </c>
    </row>
    <row r="256" spans="1:72" hidden="1">
      <c r="A256" s="44" t="str">
        <f t="shared" si="24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5"/>
        <v>Aderente</v>
      </c>
      <c r="BR256" s="15" t="str">
        <f t="shared" si="26"/>
        <v>*</v>
      </c>
      <c r="BS256" s="15" t="str">
        <f t="shared" si="27"/>
        <v>*</v>
      </c>
      <c r="BT256" s="157" t="str">
        <f t="shared" si="28"/>
        <v/>
      </c>
    </row>
    <row r="257" spans="1:72" hidden="1">
      <c r="A257" s="44" t="str">
        <f t="shared" si="24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5"/>
        <v>Aderente</v>
      </c>
      <c r="BR257" s="15" t="str">
        <f t="shared" si="26"/>
        <v>*</v>
      </c>
      <c r="BS257" s="15" t="str">
        <f t="shared" si="27"/>
        <v>*</v>
      </c>
      <c r="BT257" s="157" t="str">
        <f t="shared" si="28"/>
        <v/>
      </c>
    </row>
    <row r="258" spans="1:72" hidden="1">
      <c r="A258" s="44" t="str">
        <f t="shared" si="24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5"/>
        <v>Aderente</v>
      </c>
      <c r="BR258" s="15" t="str">
        <f t="shared" si="26"/>
        <v>*</v>
      </c>
      <c r="BS258" s="15" t="str">
        <f t="shared" si="27"/>
        <v>*</v>
      </c>
      <c r="BT258" s="157" t="str">
        <f t="shared" si="28"/>
        <v/>
      </c>
    </row>
    <row r="259" spans="1:72" hidden="1">
      <c r="A259" s="44" t="str">
        <f t="shared" si="24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5"/>
        <v>Aderente</v>
      </c>
      <c r="BR259" s="15" t="str">
        <f t="shared" si="26"/>
        <v>*</v>
      </c>
      <c r="BS259" s="15" t="str">
        <f t="shared" si="27"/>
        <v>*</v>
      </c>
      <c r="BT259" s="157" t="str">
        <f t="shared" si="28"/>
        <v/>
      </c>
    </row>
    <row r="260" spans="1:72" hidden="1">
      <c r="A260" s="44" t="str">
        <f t="shared" si="24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5"/>
        <v>Aderente</v>
      </c>
      <c r="BR260" s="15" t="str">
        <f t="shared" si="26"/>
        <v>*</v>
      </c>
      <c r="BS260" s="15" t="str">
        <f t="shared" si="27"/>
        <v>*</v>
      </c>
      <c r="BT260" s="157" t="str">
        <f t="shared" si="28"/>
        <v/>
      </c>
    </row>
    <row r="261" spans="1:72" hidden="1">
      <c r="A261" s="44" t="str">
        <f t="shared" si="24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5"/>
        <v>Aderente</v>
      </c>
      <c r="BR261" s="15" t="str">
        <f t="shared" si="26"/>
        <v>*</v>
      </c>
      <c r="BS261" s="15" t="str">
        <f t="shared" si="27"/>
        <v>*</v>
      </c>
      <c r="BT261" s="157" t="str">
        <f t="shared" si="28"/>
        <v/>
      </c>
    </row>
    <row r="262" spans="1:72" hidden="1">
      <c r="A262" s="44" t="str">
        <f t="shared" si="24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5"/>
        <v>Aderente</v>
      </c>
      <c r="BR262" s="15" t="str">
        <f t="shared" si="26"/>
        <v>*</v>
      </c>
      <c r="BS262" s="15" t="str">
        <f t="shared" si="27"/>
        <v>*</v>
      </c>
      <c r="BT262" s="157" t="str">
        <f t="shared" si="28"/>
        <v/>
      </c>
    </row>
    <row r="263" spans="1:72" hidden="1">
      <c r="A263" s="44" t="str">
        <f t="shared" si="24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5"/>
        <v>Aderente</v>
      </c>
      <c r="BR263" s="15" t="str">
        <f t="shared" si="26"/>
        <v>*</v>
      </c>
      <c r="BS263" s="15" t="str">
        <f t="shared" si="27"/>
        <v>*</v>
      </c>
      <c r="BT263" s="157" t="str">
        <f t="shared" si="28"/>
        <v/>
      </c>
    </row>
    <row r="264" spans="1:72" hidden="1">
      <c r="A264" s="44" t="str">
        <f t="shared" si="24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5"/>
        <v>Aderente</v>
      </c>
      <c r="BR264" s="15" t="str">
        <f t="shared" si="26"/>
        <v>*</v>
      </c>
      <c r="BS264" s="15" t="str">
        <f t="shared" si="27"/>
        <v>*</v>
      </c>
      <c r="BT264" s="157" t="str">
        <f t="shared" si="28"/>
        <v/>
      </c>
    </row>
    <row r="265" spans="1:72" hidden="1">
      <c r="A265" s="44" t="str">
        <f t="shared" si="24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5"/>
        <v>Aderente</v>
      </c>
      <c r="BR265" s="15" t="str">
        <f t="shared" si="26"/>
        <v>*</v>
      </c>
      <c r="BS265" s="15" t="str">
        <f t="shared" si="27"/>
        <v>*</v>
      </c>
      <c r="BT265" s="157" t="str">
        <f t="shared" si="28"/>
        <v/>
      </c>
    </row>
    <row r="266" spans="1:72" hidden="1">
      <c r="A266" s="44" t="str">
        <f t="shared" si="24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5"/>
        <v>Aderente</v>
      </c>
      <c r="BR266" s="15" t="str">
        <f t="shared" si="26"/>
        <v>*</v>
      </c>
      <c r="BS266" s="15" t="str">
        <f t="shared" si="27"/>
        <v>*</v>
      </c>
      <c r="BT266" s="157" t="str">
        <f t="shared" si="28"/>
        <v/>
      </c>
    </row>
    <row r="267" spans="1:72" hidden="1">
      <c r="A267" s="44" t="str">
        <f t="shared" si="24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5"/>
        <v>Aderente</v>
      </c>
      <c r="BR267" s="15" t="str">
        <f t="shared" si="26"/>
        <v>*</v>
      </c>
      <c r="BS267" s="15" t="str">
        <f t="shared" si="27"/>
        <v>*</v>
      </c>
      <c r="BT267" s="157" t="str">
        <f t="shared" si="28"/>
        <v/>
      </c>
    </row>
    <row r="268" spans="1:72" hidden="1">
      <c r="A268" s="44" t="str">
        <f t="shared" si="24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5"/>
        <v>Aderente</v>
      </c>
      <c r="BR268" s="15" t="str">
        <f t="shared" si="26"/>
        <v>*</v>
      </c>
      <c r="BS268" s="15" t="str">
        <f t="shared" si="27"/>
        <v>*</v>
      </c>
      <c r="BT268" s="157" t="str">
        <f t="shared" si="28"/>
        <v/>
      </c>
    </row>
    <row r="269" spans="1:72" hidden="1">
      <c r="A269" s="44" t="str">
        <f t="shared" si="24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5"/>
        <v>Aderente</v>
      </c>
      <c r="BR269" s="15" t="str">
        <f t="shared" si="26"/>
        <v>*</v>
      </c>
      <c r="BS269" s="15" t="str">
        <f t="shared" si="27"/>
        <v>*</v>
      </c>
      <c r="BT269" s="157" t="str">
        <f t="shared" si="28"/>
        <v/>
      </c>
    </row>
    <row r="270" spans="1:72" hidden="1">
      <c r="A270" s="44" t="str">
        <f t="shared" si="24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5"/>
        <v>Aderente</v>
      </c>
      <c r="BR270" s="15" t="str">
        <f t="shared" si="26"/>
        <v>*</v>
      </c>
      <c r="BS270" s="15" t="str">
        <f t="shared" si="27"/>
        <v>*</v>
      </c>
      <c r="BT270" s="157" t="str">
        <f t="shared" si="28"/>
        <v/>
      </c>
    </row>
    <row r="271" spans="1:72" hidden="1">
      <c r="A271" s="44" t="str">
        <f t="shared" si="24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5"/>
        <v>Aderente</v>
      </c>
      <c r="BR271" s="15" t="str">
        <f t="shared" si="26"/>
        <v>*</v>
      </c>
      <c r="BS271" s="15" t="str">
        <f t="shared" si="27"/>
        <v>*</v>
      </c>
      <c r="BT271" s="157" t="str">
        <f t="shared" si="28"/>
        <v/>
      </c>
    </row>
    <row r="272" spans="1:72" hidden="1">
      <c r="A272" s="44" t="str">
        <f t="shared" si="24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5"/>
        <v>Aderente</v>
      </c>
      <c r="BR272" s="15" t="str">
        <f t="shared" si="26"/>
        <v>*</v>
      </c>
      <c r="BS272" s="15" t="str">
        <f t="shared" si="27"/>
        <v>*</v>
      </c>
      <c r="BT272" s="157" t="str">
        <f t="shared" si="28"/>
        <v/>
      </c>
    </row>
    <row r="273" spans="1:72" hidden="1">
      <c r="A273" s="44" t="str">
        <f t="shared" si="24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5"/>
        <v>Aderente</v>
      </c>
      <c r="BR273" s="15" t="str">
        <f t="shared" si="26"/>
        <v>*</v>
      </c>
      <c r="BS273" s="15" t="str">
        <f t="shared" si="27"/>
        <v>*</v>
      </c>
      <c r="BT273" s="157" t="str">
        <f t="shared" si="28"/>
        <v/>
      </c>
    </row>
    <row r="274" spans="1:72" hidden="1">
      <c r="A274" s="44" t="str">
        <f t="shared" si="24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5"/>
        <v>Aderente</v>
      </c>
      <c r="BR274" s="15" t="str">
        <f t="shared" si="26"/>
        <v>*</v>
      </c>
      <c r="BS274" s="15" t="str">
        <f t="shared" si="27"/>
        <v>*</v>
      </c>
      <c r="BT274" s="157" t="str">
        <f t="shared" si="28"/>
        <v/>
      </c>
    </row>
    <row r="275" spans="1:72" hidden="1">
      <c r="A275" s="44" t="str">
        <f t="shared" si="24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5"/>
        <v>Aderente</v>
      </c>
      <c r="BR275" s="15" t="str">
        <f t="shared" si="26"/>
        <v>*</v>
      </c>
      <c r="BS275" s="15" t="str">
        <f t="shared" si="27"/>
        <v>*</v>
      </c>
      <c r="BT275" s="157" t="str">
        <f t="shared" si="28"/>
        <v/>
      </c>
    </row>
    <row r="276" spans="1:72" hidden="1">
      <c r="A276" s="44" t="str">
        <f t="shared" si="24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5"/>
        <v>Aderente</v>
      </c>
      <c r="BR276" s="15" t="str">
        <f t="shared" si="26"/>
        <v>*</v>
      </c>
      <c r="BS276" s="15" t="str">
        <f t="shared" si="27"/>
        <v>*</v>
      </c>
      <c r="BT276" s="157" t="str">
        <f t="shared" si="28"/>
        <v/>
      </c>
    </row>
    <row r="277" spans="1:72" hidden="1">
      <c r="A277" s="44" t="str">
        <f t="shared" si="24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5"/>
        <v>Aderente</v>
      </c>
      <c r="BR277" s="15" t="str">
        <f t="shared" si="26"/>
        <v>*</v>
      </c>
      <c r="BS277" s="15" t="str">
        <f t="shared" si="27"/>
        <v>*</v>
      </c>
      <c r="BT277" s="157" t="str">
        <f t="shared" si="28"/>
        <v/>
      </c>
    </row>
    <row r="278" spans="1:72" hidden="1">
      <c r="A278" s="44" t="str">
        <f t="shared" si="24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5"/>
        <v>Aderente</v>
      </c>
      <c r="BR278" s="15" t="str">
        <f t="shared" si="26"/>
        <v>*</v>
      </c>
      <c r="BS278" s="15" t="str">
        <f t="shared" si="27"/>
        <v>*</v>
      </c>
      <c r="BT278" s="157" t="str">
        <f t="shared" si="28"/>
        <v/>
      </c>
    </row>
    <row r="279" spans="1:72" hidden="1">
      <c r="A279" s="44" t="str">
        <f t="shared" si="24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5"/>
        <v>Aderente</v>
      </c>
      <c r="BR279" s="15" t="str">
        <f t="shared" si="26"/>
        <v>*</v>
      </c>
      <c r="BS279" s="15" t="str">
        <f t="shared" si="27"/>
        <v>*</v>
      </c>
      <c r="BT279" s="157" t="str">
        <f t="shared" si="28"/>
        <v/>
      </c>
    </row>
    <row r="280" spans="1:72" hidden="1">
      <c r="A280" s="44" t="str">
        <f t="shared" si="24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5"/>
        <v>Aderente</v>
      </c>
      <c r="BR280" s="15" t="str">
        <f t="shared" si="26"/>
        <v>*</v>
      </c>
      <c r="BS280" s="15" t="str">
        <f t="shared" si="27"/>
        <v>*</v>
      </c>
      <c r="BT280" s="157" t="str">
        <f t="shared" si="28"/>
        <v/>
      </c>
    </row>
    <row r="281" spans="1:72" hidden="1">
      <c r="A281" s="44" t="str">
        <f t="shared" si="24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5"/>
        <v>Aderente</v>
      </c>
      <c r="BR281" s="15" t="str">
        <f t="shared" si="26"/>
        <v>*</v>
      </c>
      <c r="BS281" s="15" t="str">
        <f t="shared" si="27"/>
        <v>*</v>
      </c>
      <c r="BT281" s="157" t="str">
        <f t="shared" si="28"/>
        <v/>
      </c>
    </row>
    <row r="282" spans="1:72" hidden="1">
      <c r="A282" s="44" t="str">
        <f t="shared" si="24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5"/>
        <v>Aderente</v>
      </c>
      <c r="BR282" s="15" t="str">
        <f t="shared" si="26"/>
        <v>*</v>
      </c>
      <c r="BS282" s="15" t="str">
        <f t="shared" si="27"/>
        <v>*</v>
      </c>
      <c r="BT282" s="157" t="str">
        <f t="shared" si="28"/>
        <v/>
      </c>
    </row>
    <row r="283" spans="1:72" hidden="1">
      <c r="A283" s="44" t="str">
        <f t="shared" si="24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5"/>
        <v>Aderente</v>
      </c>
      <c r="BR283" s="15" t="str">
        <f t="shared" si="26"/>
        <v>*</v>
      </c>
      <c r="BS283" s="15" t="str">
        <f t="shared" si="27"/>
        <v>*</v>
      </c>
      <c r="BT283" s="157" t="str">
        <f t="shared" si="28"/>
        <v/>
      </c>
    </row>
    <row r="284" spans="1:72" hidden="1">
      <c r="A284" s="44" t="str">
        <f t="shared" si="24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5"/>
        <v>Aderente</v>
      </c>
      <c r="BR284" s="15" t="str">
        <f t="shared" si="26"/>
        <v>*</v>
      </c>
      <c r="BS284" s="15" t="str">
        <f t="shared" si="27"/>
        <v>*</v>
      </c>
      <c r="BT284" s="157" t="str">
        <f t="shared" si="28"/>
        <v/>
      </c>
    </row>
    <row r="285" spans="1:72" hidden="1">
      <c r="A285" s="44" t="str">
        <f t="shared" si="24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5"/>
        <v>Aderente</v>
      </c>
      <c r="BR285" s="15" t="str">
        <f t="shared" si="26"/>
        <v>*</v>
      </c>
      <c r="BS285" s="15" t="str">
        <f t="shared" si="27"/>
        <v>*</v>
      </c>
      <c r="BT285" s="157" t="str">
        <f t="shared" si="28"/>
        <v/>
      </c>
    </row>
    <row r="286" spans="1:72" hidden="1">
      <c r="A286" s="44" t="str">
        <f t="shared" si="24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5"/>
        <v>Aderente</v>
      </c>
      <c r="BR286" s="15" t="str">
        <f t="shared" si="26"/>
        <v>*</v>
      </c>
      <c r="BS286" s="15" t="str">
        <f t="shared" si="27"/>
        <v>*</v>
      </c>
      <c r="BT286" s="157" t="str">
        <f t="shared" si="28"/>
        <v/>
      </c>
    </row>
    <row r="287" spans="1:72" hidden="1">
      <c r="A287" s="44" t="str">
        <f t="shared" si="24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5"/>
        <v>Aderente</v>
      </c>
      <c r="BR287" s="15" t="str">
        <f t="shared" si="26"/>
        <v>*</v>
      </c>
      <c r="BS287" s="15" t="str">
        <f t="shared" si="27"/>
        <v>*</v>
      </c>
      <c r="BT287" s="157" t="str">
        <f t="shared" si="28"/>
        <v/>
      </c>
    </row>
    <row r="288" spans="1:72" hidden="1">
      <c r="A288" s="44" t="str">
        <f t="shared" si="24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5"/>
        <v>Aderente</v>
      </c>
      <c r="BR288" s="15" t="str">
        <f t="shared" si="26"/>
        <v>*</v>
      </c>
      <c r="BS288" s="15" t="str">
        <f t="shared" si="27"/>
        <v>*</v>
      </c>
      <c r="BT288" s="157" t="str">
        <f t="shared" si="28"/>
        <v/>
      </c>
    </row>
    <row r="289" spans="1:72" hidden="1">
      <c r="A289" s="44" t="str">
        <f t="shared" si="24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5"/>
        <v>Aderente</v>
      </c>
      <c r="BR289" s="15" t="str">
        <f t="shared" si="26"/>
        <v>*</v>
      </c>
      <c r="BS289" s="15" t="str">
        <f t="shared" si="27"/>
        <v>*</v>
      </c>
      <c r="BT289" s="157" t="str">
        <f t="shared" si="28"/>
        <v/>
      </c>
    </row>
    <row r="290" spans="1:72" hidden="1">
      <c r="A290" s="44" t="str">
        <f t="shared" si="24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5"/>
        <v>Aderente</v>
      </c>
      <c r="BR290" s="15" t="str">
        <f t="shared" si="26"/>
        <v>*</v>
      </c>
      <c r="BS290" s="15" t="str">
        <f t="shared" si="27"/>
        <v>*</v>
      </c>
      <c r="BT290" s="157" t="str">
        <f t="shared" si="28"/>
        <v/>
      </c>
    </row>
    <row r="291" spans="1:72" hidden="1">
      <c r="A291" s="44" t="str">
        <f t="shared" si="24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5"/>
        <v>Aderente</v>
      </c>
      <c r="BR291" s="15" t="str">
        <f t="shared" si="26"/>
        <v>*</v>
      </c>
      <c r="BS291" s="15" t="str">
        <f t="shared" si="27"/>
        <v>*</v>
      </c>
      <c r="BT291" s="157" t="str">
        <f t="shared" si="28"/>
        <v/>
      </c>
    </row>
    <row r="292" spans="1:72" hidden="1">
      <c r="A292" s="44" t="str">
        <f t="shared" si="24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5"/>
        <v>Aderente</v>
      </c>
      <c r="BR292" s="15" t="str">
        <f t="shared" si="26"/>
        <v>*</v>
      </c>
      <c r="BS292" s="15" t="str">
        <f t="shared" si="27"/>
        <v>*</v>
      </c>
      <c r="BT292" s="157" t="str">
        <f t="shared" si="28"/>
        <v/>
      </c>
    </row>
    <row r="293" spans="1:72" hidden="1">
      <c r="A293" s="44" t="str">
        <f t="shared" si="24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5"/>
        <v>Aderente</v>
      </c>
      <c r="BR293" s="15" t="str">
        <f t="shared" si="26"/>
        <v>*</v>
      </c>
      <c r="BS293" s="15" t="str">
        <f t="shared" si="27"/>
        <v>*</v>
      </c>
      <c r="BT293" s="157" t="str">
        <f t="shared" si="28"/>
        <v/>
      </c>
    </row>
    <row r="294" spans="1:72" hidden="1">
      <c r="A294" s="44" t="str">
        <f t="shared" si="24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5"/>
        <v>Aderente</v>
      </c>
      <c r="BR294" s="15" t="str">
        <f t="shared" si="26"/>
        <v>*</v>
      </c>
      <c r="BS294" s="15" t="str">
        <f t="shared" si="27"/>
        <v>*</v>
      </c>
      <c r="BT294" s="157" t="str">
        <f t="shared" si="28"/>
        <v/>
      </c>
    </row>
    <row r="295" spans="1:72" hidden="1">
      <c r="A295" s="44" t="str">
        <f t="shared" si="24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5"/>
        <v>Aderente</v>
      </c>
      <c r="BR295" s="15" t="str">
        <f t="shared" si="26"/>
        <v>*</v>
      </c>
      <c r="BS295" s="15" t="str">
        <f t="shared" si="27"/>
        <v>*</v>
      </c>
      <c r="BT295" s="157" t="str">
        <f t="shared" si="28"/>
        <v/>
      </c>
    </row>
    <row r="296" spans="1:72" hidden="1">
      <c r="A296" s="44" t="str">
        <f t="shared" si="24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5"/>
        <v>Aderente</v>
      </c>
      <c r="BR296" s="15" t="str">
        <f t="shared" si="26"/>
        <v>*</v>
      </c>
      <c r="BS296" s="15" t="str">
        <f t="shared" si="27"/>
        <v>*</v>
      </c>
      <c r="BT296" s="157" t="str">
        <f t="shared" si="28"/>
        <v/>
      </c>
    </row>
    <row r="297" spans="1:72" hidden="1">
      <c r="A297" s="44" t="str">
        <f t="shared" si="24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5"/>
        <v>Aderente</v>
      </c>
      <c r="BR297" s="15" t="str">
        <f t="shared" si="26"/>
        <v>*</v>
      </c>
      <c r="BS297" s="15" t="str">
        <f t="shared" si="27"/>
        <v>*</v>
      </c>
      <c r="BT297" s="157" t="str">
        <f t="shared" si="28"/>
        <v/>
      </c>
    </row>
    <row r="298" spans="1:72" hidden="1">
      <c r="A298" s="44" t="str">
        <f t="shared" si="24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5"/>
        <v>Aderente</v>
      </c>
      <c r="BR298" s="15" t="str">
        <f t="shared" si="26"/>
        <v>*</v>
      </c>
      <c r="BS298" s="15" t="str">
        <f t="shared" si="27"/>
        <v>*</v>
      </c>
      <c r="BT298" s="157" t="str">
        <f t="shared" si="28"/>
        <v/>
      </c>
    </row>
    <row r="299" spans="1:72" hidden="1">
      <c r="A299" s="44" t="str">
        <f t="shared" si="24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5"/>
        <v>Aderente</v>
      </c>
      <c r="BR299" s="15" t="str">
        <f t="shared" si="26"/>
        <v>*</v>
      </c>
      <c r="BS299" s="15" t="str">
        <f t="shared" si="27"/>
        <v>*</v>
      </c>
      <c r="BT299" s="157" t="str">
        <f t="shared" si="28"/>
        <v/>
      </c>
    </row>
    <row r="300" spans="1:72" hidden="1">
      <c r="A300" s="44" t="str">
        <f t="shared" si="24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5"/>
        <v>Aderente</v>
      </c>
      <c r="BR300" s="15" t="str">
        <f t="shared" si="26"/>
        <v>*</v>
      </c>
      <c r="BS300" s="15" t="str">
        <f t="shared" si="27"/>
        <v>*</v>
      </c>
      <c r="BT300" s="157" t="str">
        <f t="shared" si="28"/>
        <v/>
      </c>
    </row>
    <row r="301" spans="1:72" hidden="1">
      <c r="A301" s="44" t="str">
        <f t="shared" si="24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5"/>
        <v>Aderente</v>
      </c>
      <c r="BR301" s="15" t="str">
        <f t="shared" si="26"/>
        <v>*</v>
      </c>
      <c r="BS301" s="15" t="str">
        <f t="shared" si="27"/>
        <v>*</v>
      </c>
      <c r="BT301" s="157" t="str">
        <f t="shared" si="28"/>
        <v/>
      </c>
    </row>
    <row r="302" spans="1:72" hidden="1">
      <c r="A302" s="44" t="str">
        <f t="shared" si="24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5"/>
        <v>Aderente</v>
      </c>
      <c r="BR302" s="15" t="str">
        <f t="shared" si="26"/>
        <v>*</v>
      </c>
      <c r="BS302" s="15" t="str">
        <f t="shared" si="27"/>
        <v>*</v>
      </c>
      <c r="BT302" s="157" t="str">
        <f t="shared" si="28"/>
        <v/>
      </c>
    </row>
    <row r="303" spans="1:72" hidden="1">
      <c r="A303" s="44" t="str">
        <f t="shared" si="24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5"/>
        <v>Aderente</v>
      </c>
      <c r="BR303" s="15" t="str">
        <f t="shared" si="26"/>
        <v>*</v>
      </c>
      <c r="BS303" s="15" t="str">
        <f t="shared" si="27"/>
        <v>*</v>
      </c>
      <c r="BT303" s="157" t="str">
        <f t="shared" si="28"/>
        <v/>
      </c>
    </row>
    <row r="304" spans="1:72" hidden="1">
      <c r="A304" s="44" t="str">
        <f t="shared" si="24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5"/>
        <v>Aderente</v>
      </c>
      <c r="BR304" s="15" t="str">
        <f t="shared" si="26"/>
        <v>*</v>
      </c>
      <c r="BS304" s="15" t="str">
        <f t="shared" si="27"/>
        <v>*</v>
      </c>
      <c r="BT304" s="157" t="str">
        <f t="shared" si="28"/>
        <v/>
      </c>
    </row>
    <row r="305" spans="1:72" hidden="1">
      <c r="A305" s="44" t="str">
        <f t="shared" si="24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5"/>
        <v>Aderente</v>
      </c>
      <c r="BR305" s="15" t="str">
        <f t="shared" si="26"/>
        <v>*</v>
      </c>
      <c r="BS305" s="15" t="str">
        <f t="shared" si="27"/>
        <v>*</v>
      </c>
      <c r="BT305" s="157" t="str">
        <f t="shared" si="28"/>
        <v/>
      </c>
    </row>
    <row r="306" spans="1:72" hidden="1">
      <c r="A306" s="44" t="str">
        <f t="shared" ref="A306:A369" si="29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30">IF(AND(BR306&lt;1,BS306&lt;1),"Produção e Intervalo",IF(BR306&lt;1,"Intervalo",IF(BS306&lt;1,"Produção","Aderente")))</f>
        <v>Aderente</v>
      </c>
      <c r="BR306" s="15" t="str">
        <f t="shared" ref="BR306:BR369" si="31">IF(OR(B306="",F306=""),"*",AY306/P306)</f>
        <v>*</v>
      </c>
      <c r="BS306" s="15" t="str">
        <f t="shared" ref="BS306:BS369" si="32">IF(OR(B306="",F306=""),"*",BA306/Q306)</f>
        <v>*</v>
      </c>
      <c r="BT306" s="157" t="str">
        <f t="shared" ref="BT306:BT369" si="33">IF(BN306="","",SUBSTITUTE(BM306," ","")&amp;SUBSTITUTE(BN306," ",""))</f>
        <v/>
      </c>
    </row>
    <row r="307" spans="1:72" hidden="1">
      <c r="A307" s="44" t="str">
        <f t="shared" si="29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0"/>
        <v>Aderente</v>
      </c>
      <c r="BR307" s="15" t="str">
        <f t="shared" si="31"/>
        <v>*</v>
      </c>
      <c r="BS307" s="15" t="str">
        <f t="shared" si="32"/>
        <v>*</v>
      </c>
      <c r="BT307" s="157" t="str">
        <f t="shared" si="33"/>
        <v/>
      </c>
    </row>
    <row r="308" spans="1:72" hidden="1">
      <c r="A308" s="44" t="str">
        <f t="shared" si="29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0"/>
        <v>Aderente</v>
      </c>
      <c r="BR308" s="15" t="str">
        <f t="shared" si="31"/>
        <v>*</v>
      </c>
      <c r="BS308" s="15" t="str">
        <f t="shared" si="32"/>
        <v>*</v>
      </c>
      <c r="BT308" s="157" t="str">
        <f t="shared" si="33"/>
        <v/>
      </c>
    </row>
    <row r="309" spans="1:72" hidden="1">
      <c r="A309" s="44" t="str">
        <f t="shared" si="29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0"/>
        <v>Aderente</v>
      </c>
      <c r="BR309" s="15" t="str">
        <f t="shared" si="31"/>
        <v>*</v>
      </c>
      <c r="BS309" s="15" t="str">
        <f t="shared" si="32"/>
        <v>*</v>
      </c>
      <c r="BT309" s="157" t="str">
        <f t="shared" si="33"/>
        <v/>
      </c>
    </row>
    <row r="310" spans="1:72" hidden="1">
      <c r="A310" s="44" t="str">
        <f t="shared" si="29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0"/>
        <v>Aderente</v>
      </c>
      <c r="BR310" s="15" t="str">
        <f t="shared" si="31"/>
        <v>*</v>
      </c>
      <c r="BS310" s="15" t="str">
        <f t="shared" si="32"/>
        <v>*</v>
      </c>
      <c r="BT310" s="157" t="str">
        <f t="shared" si="33"/>
        <v/>
      </c>
    </row>
    <row r="311" spans="1:72" hidden="1">
      <c r="A311" s="44" t="str">
        <f t="shared" si="29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0"/>
        <v>Aderente</v>
      </c>
      <c r="BR311" s="15" t="str">
        <f t="shared" si="31"/>
        <v>*</v>
      </c>
      <c r="BS311" s="15" t="str">
        <f t="shared" si="32"/>
        <v>*</v>
      </c>
      <c r="BT311" s="157" t="str">
        <f t="shared" si="33"/>
        <v/>
      </c>
    </row>
    <row r="312" spans="1:72" hidden="1">
      <c r="A312" s="44" t="str">
        <f t="shared" si="29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0"/>
        <v>Aderente</v>
      </c>
      <c r="BR312" s="15" t="str">
        <f t="shared" si="31"/>
        <v>*</v>
      </c>
      <c r="BS312" s="15" t="str">
        <f t="shared" si="32"/>
        <v>*</v>
      </c>
      <c r="BT312" s="157" t="str">
        <f t="shared" si="33"/>
        <v/>
      </c>
    </row>
    <row r="313" spans="1:72" hidden="1">
      <c r="A313" s="44" t="str">
        <f t="shared" si="29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0"/>
        <v>Aderente</v>
      </c>
      <c r="BR313" s="15" t="str">
        <f t="shared" si="31"/>
        <v>*</v>
      </c>
      <c r="BS313" s="15" t="str">
        <f t="shared" si="32"/>
        <v>*</v>
      </c>
      <c r="BT313" s="157" t="str">
        <f t="shared" si="33"/>
        <v/>
      </c>
    </row>
    <row r="314" spans="1:72" hidden="1">
      <c r="A314" s="44" t="str">
        <f t="shared" si="29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0"/>
        <v>Aderente</v>
      </c>
      <c r="BR314" s="15" t="str">
        <f t="shared" si="31"/>
        <v>*</v>
      </c>
      <c r="BS314" s="15" t="str">
        <f t="shared" si="32"/>
        <v>*</v>
      </c>
      <c r="BT314" s="157" t="str">
        <f t="shared" si="33"/>
        <v/>
      </c>
    </row>
    <row r="315" spans="1:72" hidden="1">
      <c r="A315" s="44" t="str">
        <f t="shared" si="29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0"/>
        <v>Aderente</v>
      </c>
      <c r="BR315" s="15" t="str">
        <f t="shared" si="31"/>
        <v>*</v>
      </c>
      <c r="BS315" s="15" t="str">
        <f t="shared" si="32"/>
        <v>*</v>
      </c>
      <c r="BT315" s="157" t="str">
        <f t="shared" si="33"/>
        <v/>
      </c>
    </row>
    <row r="316" spans="1:72" hidden="1">
      <c r="A316" s="44" t="str">
        <f t="shared" si="29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0"/>
        <v>Aderente</v>
      </c>
      <c r="BR316" s="15" t="str">
        <f t="shared" si="31"/>
        <v>*</v>
      </c>
      <c r="BS316" s="15" t="str">
        <f t="shared" si="32"/>
        <v>*</v>
      </c>
      <c r="BT316" s="157" t="str">
        <f t="shared" si="33"/>
        <v/>
      </c>
    </row>
    <row r="317" spans="1:72" hidden="1">
      <c r="A317" s="44" t="str">
        <f t="shared" si="29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0"/>
        <v>Aderente</v>
      </c>
      <c r="BR317" s="15" t="str">
        <f t="shared" si="31"/>
        <v>*</v>
      </c>
      <c r="BS317" s="15" t="str">
        <f t="shared" si="32"/>
        <v>*</v>
      </c>
      <c r="BT317" s="157" t="str">
        <f t="shared" si="33"/>
        <v/>
      </c>
    </row>
    <row r="318" spans="1:72" hidden="1">
      <c r="A318" s="44" t="str">
        <f t="shared" si="29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0"/>
        <v>Aderente</v>
      </c>
      <c r="BR318" s="15" t="str">
        <f t="shared" si="31"/>
        <v>*</v>
      </c>
      <c r="BS318" s="15" t="str">
        <f t="shared" si="32"/>
        <v>*</v>
      </c>
      <c r="BT318" s="157" t="str">
        <f t="shared" si="33"/>
        <v/>
      </c>
    </row>
    <row r="319" spans="1:72" hidden="1">
      <c r="A319" s="44" t="str">
        <f t="shared" si="29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0"/>
        <v>Aderente</v>
      </c>
      <c r="BR319" s="15" t="str">
        <f t="shared" si="31"/>
        <v>*</v>
      </c>
      <c r="BS319" s="15" t="str">
        <f t="shared" si="32"/>
        <v>*</v>
      </c>
      <c r="BT319" s="157" t="str">
        <f t="shared" si="33"/>
        <v/>
      </c>
    </row>
    <row r="320" spans="1:72" hidden="1">
      <c r="A320" s="44" t="str">
        <f t="shared" si="29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0"/>
        <v>Aderente</v>
      </c>
      <c r="BR320" s="15" t="str">
        <f t="shared" si="31"/>
        <v>*</v>
      </c>
      <c r="BS320" s="15" t="str">
        <f t="shared" si="32"/>
        <v>*</v>
      </c>
      <c r="BT320" s="157" t="str">
        <f t="shared" si="33"/>
        <v/>
      </c>
    </row>
    <row r="321" spans="1:72" hidden="1">
      <c r="A321" s="44" t="str">
        <f t="shared" si="29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0"/>
        <v>Aderente</v>
      </c>
      <c r="BR321" s="15" t="str">
        <f t="shared" si="31"/>
        <v>*</v>
      </c>
      <c r="BS321" s="15" t="str">
        <f t="shared" si="32"/>
        <v>*</v>
      </c>
      <c r="BT321" s="157" t="str">
        <f t="shared" si="33"/>
        <v/>
      </c>
    </row>
    <row r="322" spans="1:72" hidden="1">
      <c r="A322" s="44" t="str">
        <f t="shared" si="29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0"/>
        <v>Aderente</v>
      </c>
      <c r="BR322" s="15" t="str">
        <f t="shared" si="31"/>
        <v>*</v>
      </c>
      <c r="BS322" s="15" t="str">
        <f t="shared" si="32"/>
        <v>*</v>
      </c>
      <c r="BT322" s="157" t="str">
        <f t="shared" si="33"/>
        <v/>
      </c>
    </row>
    <row r="323" spans="1:72" hidden="1">
      <c r="A323" s="44" t="str">
        <f t="shared" si="29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0"/>
        <v>Aderente</v>
      </c>
      <c r="BR323" s="15" t="str">
        <f t="shared" si="31"/>
        <v>*</v>
      </c>
      <c r="BS323" s="15" t="str">
        <f t="shared" si="32"/>
        <v>*</v>
      </c>
      <c r="BT323" s="157" t="str">
        <f t="shared" si="33"/>
        <v/>
      </c>
    </row>
    <row r="324" spans="1:72" hidden="1">
      <c r="A324" s="44" t="str">
        <f t="shared" si="29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0"/>
        <v>Aderente</v>
      </c>
      <c r="BR324" s="15" t="str">
        <f t="shared" si="31"/>
        <v>*</v>
      </c>
      <c r="BS324" s="15" t="str">
        <f t="shared" si="32"/>
        <v>*</v>
      </c>
      <c r="BT324" s="157" t="str">
        <f t="shared" si="33"/>
        <v/>
      </c>
    </row>
    <row r="325" spans="1:72" hidden="1">
      <c r="A325" s="44" t="str">
        <f t="shared" si="29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0"/>
        <v>Aderente</v>
      </c>
      <c r="BR325" s="15" t="str">
        <f t="shared" si="31"/>
        <v>*</v>
      </c>
      <c r="BS325" s="15" t="str">
        <f t="shared" si="32"/>
        <v>*</v>
      </c>
      <c r="BT325" s="157" t="str">
        <f t="shared" si="33"/>
        <v/>
      </c>
    </row>
    <row r="326" spans="1:72" hidden="1">
      <c r="A326" s="44" t="str">
        <f t="shared" si="29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0"/>
        <v>Aderente</v>
      </c>
      <c r="BR326" s="15" t="str">
        <f t="shared" si="31"/>
        <v>*</v>
      </c>
      <c r="BS326" s="15" t="str">
        <f t="shared" si="32"/>
        <v>*</v>
      </c>
      <c r="BT326" s="157" t="str">
        <f t="shared" si="33"/>
        <v/>
      </c>
    </row>
    <row r="327" spans="1:72" hidden="1">
      <c r="A327" s="44" t="str">
        <f t="shared" si="29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0"/>
        <v>Aderente</v>
      </c>
      <c r="BR327" s="15" t="str">
        <f t="shared" si="31"/>
        <v>*</v>
      </c>
      <c r="BS327" s="15" t="str">
        <f t="shared" si="32"/>
        <v>*</v>
      </c>
      <c r="BT327" s="157" t="str">
        <f t="shared" si="33"/>
        <v/>
      </c>
    </row>
    <row r="328" spans="1:72" hidden="1">
      <c r="A328" s="44" t="str">
        <f t="shared" si="29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0"/>
        <v>Aderente</v>
      </c>
      <c r="BR328" s="15" t="str">
        <f t="shared" si="31"/>
        <v>*</v>
      </c>
      <c r="BS328" s="15" t="str">
        <f t="shared" si="32"/>
        <v>*</v>
      </c>
      <c r="BT328" s="157" t="str">
        <f t="shared" si="33"/>
        <v/>
      </c>
    </row>
    <row r="329" spans="1:72" hidden="1">
      <c r="A329" s="44" t="str">
        <f t="shared" si="29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0"/>
        <v>Aderente</v>
      </c>
      <c r="BR329" s="15" t="str">
        <f t="shared" si="31"/>
        <v>*</v>
      </c>
      <c r="BS329" s="15" t="str">
        <f t="shared" si="32"/>
        <v>*</v>
      </c>
      <c r="BT329" s="157" t="str">
        <f t="shared" si="33"/>
        <v/>
      </c>
    </row>
    <row r="330" spans="1:72" hidden="1">
      <c r="A330" s="44" t="str">
        <f t="shared" si="29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0"/>
        <v>Aderente</v>
      </c>
      <c r="BR330" s="15" t="str">
        <f t="shared" si="31"/>
        <v>*</v>
      </c>
      <c r="BS330" s="15" t="str">
        <f t="shared" si="32"/>
        <v>*</v>
      </c>
      <c r="BT330" s="157" t="str">
        <f t="shared" si="33"/>
        <v/>
      </c>
    </row>
    <row r="331" spans="1:72" hidden="1">
      <c r="A331" s="44" t="str">
        <f t="shared" si="29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0"/>
        <v>Aderente</v>
      </c>
      <c r="BR331" s="15" t="str">
        <f t="shared" si="31"/>
        <v>*</v>
      </c>
      <c r="BS331" s="15" t="str">
        <f t="shared" si="32"/>
        <v>*</v>
      </c>
      <c r="BT331" s="157" t="str">
        <f t="shared" si="33"/>
        <v/>
      </c>
    </row>
    <row r="332" spans="1:72" hidden="1">
      <c r="A332" s="44" t="str">
        <f t="shared" si="29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0"/>
        <v>Aderente</v>
      </c>
      <c r="BR332" s="15" t="str">
        <f t="shared" si="31"/>
        <v>*</v>
      </c>
      <c r="BS332" s="15" t="str">
        <f t="shared" si="32"/>
        <v>*</v>
      </c>
      <c r="BT332" s="157" t="str">
        <f t="shared" si="33"/>
        <v/>
      </c>
    </row>
    <row r="333" spans="1:72" hidden="1">
      <c r="A333" s="44" t="str">
        <f t="shared" si="29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0"/>
        <v>Aderente</v>
      </c>
      <c r="BR333" s="15" t="str">
        <f t="shared" si="31"/>
        <v>*</v>
      </c>
      <c r="BS333" s="15" t="str">
        <f t="shared" si="32"/>
        <v>*</v>
      </c>
      <c r="BT333" s="157" t="str">
        <f t="shared" si="33"/>
        <v/>
      </c>
    </row>
    <row r="334" spans="1:72" hidden="1">
      <c r="A334" s="44" t="str">
        <f t="shared" si="29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0"/>
        <v>Aderente</v>
      </c>
      <c r="BR334" s="15" t="str">
        <f t="shared" si="31"/>
        <v>*</v>
      </c>
      <c r="BS334" s="15" t="str">
        <f t="shared" si="32"/>
        <v>*</v>
      </c>
      <c r="BT334" s="157" t="str">
        <f t="shared" si="33"/>
        <v/>
      </c>
    </row>
    <row r="335" spans="1:72" hidden="1">
      <c r="A335" s="44" t="str">
        <f t="shared" si="29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0"/>
        <v>Aderente</v>
      </c>
      <c r="BR335" s="15" t="str">
        <f t="shared" si="31"/>
        <v>*</v>
      </c>
      <c r="BS335" s="15" t="str">
        <f t="shared" si="32"/>
        <v>*</v>
      </c>
      <c r="BT335" s="157" t="str">
        <f t="shared" si="33"/>
        <v/>
      </c>
    </row>
    <row r="336" spans="1:72" hidden="1">
      <c r="A336" s="44" t="str">
        <f t="shared" si="29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0"/>
        <v>Aderente</v>
      </c>
      <c r="BR336" s="15" t="str">
        <f t="shared" si="31"/>
        <v>*</v>
      </c>
      <c r="BS336" s="15" t="str">
        <f t="shared" si="32"/>
        <v>*</v>
      </c>
      <c r="BT336" s="157" t="str">
        <f t="shared" si="33"/>
        <v/>
      </c>
    </row>
    <row r="337" spans="1:72" hidden="1">
      <c r="A337" s="44" t="str">
        <f t="shared" si="29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0"/>
        <v>Aderente</v>
      </c>
      <c r="BR337" s="15" t="str">
        <f t="shared" si="31"/>
        <v>*</v>
      </c>
      <c r="BS337" s="15" t="str">
        <f t="shared" si="32"/>
        <v>*</v>
      </c>
      <c r="BT337" s="157" t="str">
        <f t="shared" si="33"/>
        <v/>
      </c>
    </row>
    <row r="338" spans="1:72" hidden="1">
      <c r="A338" s="44" t="str">
        <f t="shared" si="29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0"/>
        <v>Aderente</v>
      </c>
      <c r="BR338" s="15" t="str">
        <f t="shared" si="31"/>
        <v>*</v>
      </c>
      <c r="BS338" s="15" t="str">
        <f t="shared" si="32"/>
        <v>*</v>
      </c>
      <c r="BT338" s="157" t="str">
        <f t="shared" si="33"/>
        <v/>
      </c>
    </row>
    <row r="339" spans="1:72" hidden="1">
      <c r="A339" s="44" t="str">
        <f t="shared" si="29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0"/>
        <v>Aderente</v>
      </c>
      <c r="BR339" s="15" t="str">
        <f t="shared" si="31"/>
        <v>*</v>
      </c>
      <c r="BS339" s="15" t="str">
        <f t="shared" si="32"/>
        <v>*</v>
      </c>
      <c r="BT339" s="157" t="str">
        <f t="shared" si="33"/>
        <v/>
      </c>
    </row>
    <row r="340" spans="1:72" hidden="1">
      <c r="A340" s="44" t="str">
        <f t="shared" si="29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0"/>
        <v>Aderente</v>
      </c>
      <c r="BR340" s="15" t="str">
        <f t="shared" si="31"/>
        <v>*</v>
      </c>
      <c r="BS340" s="15" t="str">
        <f t="shared" si="32"/>
        <v>*</v>
      </c>
      <c r="BT340" s="157" t="str">
        <f t="shared" si="33"/>
        <v/>
      </c>
    </row>
    <row r="341" spans="1:72" hidden="1">
      <c r="A341" s="44" t="str">
        <f t="shared" si="29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0"/>
        <v>Aderente</v>
      </c>
      <c r="BR341" s="15" t="str">
        <f t="shared" si="31"/>
        <v>*</v>
      </c>
      <c r="BS341" s="15" t="str">
        <f t="shared" si="32"/>
        <v>*</v>
      </c>
      <c r="BT341" s="157" t="str">
        <f t="shared" si="33"/>
        <v/>
      </c>
    </row>
    <row r="342" spans="1:72" hidden="1">
      <c r="A342" s="44" t="str">
        <f t="shared" si="29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0"/>
        <v>Aderente</v>
      </c>
      <c r="BR342" s="15" t="str">
        <f t="shared" si="31"/>
        <v>*</v>
      </c>
      <c r="BS342" s="15" t="str">
        <f t="shared" si="32"/>
        <v>*</v>
      </c>
      <c r="BT342" s="157" t="str">
        <f t="shared" si="33"/>
        <v/>
      </c>
    </row>
    <row r="343" spans="1:72" hidden="1">
      <c r="A343" s="44" t="str">
        <f t="shared" si="29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0"/>
        <v>Aderente</v>
      </c>
      <c r="BR343" s="15" t="str">
        <f t="shared" si="31"/>
        <v>*</v>
      </c>
      <c r="BS343" s="15" t="str">
        <f t="shared" si="32"/>
        <v>*</v>
      </c>
      <c r="BT343" s="157" t="str">
        <f t="shared" si="33"/>
        <v/>
      </c>
    </row>
    <row r="344" spans="1:72" hidden="1">
      <c r="A344" s="44" t="str">
        <f t="shared" si="29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0"/>
        <v>Aderente</v>
      </c>
      <c r="BR344" s="15" t="str">
        <f t="shared" si="31"/>
        <v>*</v>
      </c>
      <c r="BS344" s="15" t="str">
        <f t="shared" si="32"/>
        <v>*</v>
      </c>
      <c r="BT344" s="157" t="str">
        <f t="shared" si="33"/>
        <v/>
      </c>
    </row>
    <row r="345" spans="1:72" hidden="1">
      <c r="A345" s="44" t="str">
        <f t="shared" si="29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0"/>
        <v>Aderente</v>
      </c>
      <c r="BR345" s="15" t="str">
        <f t="shared" si="31"/>
        <v>*</v>
      </c>
      <c r="BS345" s="15" t="str">
        <f t="shared" si="32"/>
        <v>*</v>
      </c>
      <c r="BT345" s="157" t="str">
        <f t="shared" si="33"/>
        <v/>
      </c>
    </row>
    <row r="346" spans="1:72" hidden="1">
      <c r="A346" s="44" t="str">
        <f t="shared" si="29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0"/>
        <v>Aderente</v>
      </c>
      <c r="BR346" s="15" t="str">
        <f t="shared" si="31"/>
        <v>*</v>
      </c>
      <c r="BS346" s="15" t="str">
        <f t="shared" si="32"/>
        <v>*</v>
      </c>
      <c r="BT346" s="157" t="str">
        <f t="shared" si="33"/>
        <v/>
      </c>
    </row>
    <row r="347" spans="1:72" hidden="1">
      <c r="A347" s="44" t="str">
        <f t="shared" si="29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0"/>
        <v>Aderente</v>
      </c>
      <c r="BR347" s="15" t="str">
        <f t="shared" si="31"/>
        <v>*</v>
      </c>
      <c r="BS347" s="15" t="str">
        <f t="shared" si="32"/>
        <v>*</v>
      </c>
      <c r="BT347" s="157" t="str">
        <f t="shared" si="33"/>
        <v/>
      </c>
    </row>
    <row r="348" spans="1:72" hidden="1">
      <c r="A348" s="44" t="str">
        <f t="shared" si="29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0"/>
        <v>Aderente</v>
      </c>
      <c r="BR348" s="15" t="str">
        <f t="shared" si="31"/>
        <v>*</v>
      </c>
      <c r="BS348" s="15" t="str">
        <f t="shared" si="32"/>
        <v>*</v>
      </c>
      <c r="BT348" s="157" t="str">
        <f t="shared" si="33"/>
        <v/>
      </c>
    </row>
    <row r="349" spans="1:72" hidden="1">
      <c r="A349" s="44" t="str">
        <f t="shared" si="29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0"/>
        <v>Aderente</v>
      </c>
      <c r="BR349" s="15" t="str">
        <f t="shared" si="31"/>
        <v>*</v>
      </c>
      <c r="BS349" s="15" t="str">
        <f t="shared" si="32"/>
        <v>*</v>
      </c>
      <c r="BT349" s="157" t="str">
        <f t="shared" si="33"/>
        <v/>
      </c>
    </row>
    <row r="350" spans="1:72" hidden="1">
      <c r="A350" s="44" t="str">
        <f t="shared" si="29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0"/>
        <v>Aderente</v>
      </c>
      <c r="BR350" s="15" t="str">
        <f t="shared" si="31"/>
        <v>*</v>
      </c>
      <c r="BS350" s="15" t="str">
        <f t="shared" si="32"/>
        <v>*</v>
      </c>
      <c r="BT350" s="157" t="str">
        <f t="shared" si="33"/>
        <v/>
      </c>
    </row>
    <row r="351" spans="1:72" hidden="1">
      <c r="A351" s="44" t="str">
        <f t="shared" si="29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0"/>
        <v>Aderente</v>
      </c>
      <c r="BR351" s="15" t="str">
        <f t="shared" si="31"/>
        <v>*</v>
      </c>
      <c r="BS351" s="15" t="str">
        <f t="shared" si="32"/>
        <v>*</v>
      </c>
      <c r="BT351" s="157" t="str">
        <f t="shared" si="33"/>
        <v/>
      </c>
    </row>
    <row r="352" spans="1:72" hidden="1">
      <c r="A352" s="44" t="str">
        <f t="shared" si="29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0"/>
        <v>Aderente</v>
      </c>
      <c r="BR352" s="15" t="str">
        <f t="shared" si="31"/>
        <v>*</v>
      </c>
      <c r="BS352" s="15" t="str">
        <f t="shared" si="32"/>
        <v>*</v>
      </c>
      <c r="BT352" s="157" t="str">
        <f t="shared" si="33"/>
        <v/>
      </c>
    </row>
    <row r="353" spans="1:72" hidden="1">
      <c r="A353" s="44" t="str">
        <f t="shared" si="29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0"/>
        <v>Aderente</v>
      </c>
      <c r="BR353" s="15" t="str">
        <f t="shared" si="31"/>
        <v>*</v>
      </c>
      <c r="BS353" s="15" t="str">
        <f t="shared" si="32"/>
        <v>*</v>
      </c>
      <c r="BT353" s="157" t="str">
        <f t="shared" si="33"/>
        <v/>
      </c>
    </row>
    <row r="354" spans="1:72" hidden="1">
      <c r="A354" s="44" t="str">
        <f t="shared" si="29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0"/>
        <v>Aderente</v>
      </c>
      <c r="BR354" s="15" t="str">
        <f t="shared" si="31"/>
        <v>*</v>
      </c>
      <c r="BS354" s="15" t="str">
        <f t="shared" si="32"/>
        <v>*</v>
      </c>
      <c r="BT354" s="157" t="str">
        <f t="shared" si="33"/>
        <v/>
      </c>
    </row>
    <row r="355" spans="1:72" hidden="1">
      <c r="A355" s="44" t="str">
        <f t="shared" si="29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0"/>
        <v>Aderente</v>
      </c>
      <c r="BR355" s="15" t="str">
        <f t="shared" si="31"/>
        <v>*</v>
      </c>
      <c r="BS355" s="15" t="str">
        <f t="shared" si="32"/>
        <v>*</v>
      </c>
      <c r="BT355" s="157" t="str">
        <f t="shared" si="33"/>
        <v/>
      </c>
    </row>
    <row r="356" spans="1:72" hidden="1">
      <c r="A356" s="44" t="str">
        <f t="shared" si="29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0"/>
        <v>Aderente</v>
      </c>
      <c r="BR356" s="15" t="str">
        <f t="shared" si="31"/>
        <v>*</v>
      </c>
      <c r="BS356" s="15" t="str">
        <f t="shared" si="32"/>
        <v>*</v>
      </c>
      <c r="BT356" s="157" t="str">
        <f t="shared" si="33"/>
        <v/>
      </c>
    </row>
    <row r="357" spans="1:72" hidden="1">
      <c r="A357" s="44" t="str">
        <f t="shared" si="29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0"/>
        <v>Aderente</v>
      </c>
      <c r="BR357" s="15" t="str">
        <f t="shared" si="31"/>
        <v>*</v>
      </c>
      <c r="BS357" s="15" t="str">
        <f t="shared" si="32"/>
        <v>*</v>
      </c>
      <c r="BT357" s="157" t="str">
        <f t="shared" si="33"/>
        <v/>
      </c>
    </row>
    <row r="358" spans="1:72" hidden="1">
      <c r="A358" s="44" t="str">
        <f t="shared" si="29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0"/>
        <v>Aderente</v>
      </c>
      <c r="BR358" s="15" t="str">
        <f t="shared" si="31"/>
        <v>*</v>
      </c>
      <c r="BS358" s="15" t="str">
        <f t="shared" si="32"/>
        <v>*</v>
      </c>
      <c r="BT358" s="157" t="str">
        <f t="shared" si="33"/>
        <v/>
      </c>
    </row>
    <row r="359" spans="1:72" hidden="1">
      <c r="A359" s="44" t="str">
        <f t="shared" si="29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0"/>
        <v>Aderente</v>
      </c>
      <c r="BR359" s="15" t="str">
        <f t="shared" si="31"/>
        <v>*</v>
      </c>
      <c r="BS359" s="15" t="str">
        <f t="shared" si="32"/>
        <v>*</v>
      </c>
      <c r="BT359" s="157" t="str">
        <f t="shared" si="33"/>
        <v/>
      </c>
    </row>
    <row r="360" spans="1:72" hidden="1">
      <c r="A360" s="44" t="str">
        <f t="shared" si="29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0"/>
        <v>Aderente</v>
      </c>
      <c r="BR360" s="15" t="str">
        <f t="shared" si="31"/>
        <v>*</v>
      </c>
      <c r="BS360" s="15" t="str">
        <f t="shared" si="32"/>
        <v>*</v>
      </c>
      <c r="BT360" s="157" t="str">
        <f t="shared" si="33"/>
        <v/>
      </c>
    </row>
    <row r="361" spans="1:72" hidden="1">
      <c r="A361" s="44" t="str">
        <f t="shared" si="29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0"/>
        <v>Aderente</v>
      </c>
      <c r="BR361" s="15" t="str">
        <f t="shared" si="31"/>
        <v>*</v>
      </c>
      <c r="BS361" s="15" t="str">
        <f t="shared" si="32"/>
        <v>*</v>
      </c>
      <c r="BT361" s="157" t="str">
        <f t="shared" si="33"/>
        <v/>
      </c>
    </row>
    <row r="362" spans="1:72" hidden="1">
      <c r="A362" s="44" t="str">
        <f t="shared" si="29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0"/>
        <v>Aderente</v>
      </c>
      <c r="BR362" s="15" t="str">
        <f t="shared" si="31"/>
        <v>*</v>
      </c>
      <c r="BS362" s="15" t="str">
        <f t="shared" si="32"/>
        <v>*</v>
      </c>
      <c r="BT362" s="157" t="str">
        <f t="shared" si="33"/>
        <v/>
      </c>
    </row>
    <row r="363" spans="1:72" hidden="1">
      <c r="A363" s="44" t="str">
        <f t="shared" si="29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0"/>
        <v>Aderente</v>
      </c>
      <c r="BR363" s="15" t="str">
        <f t="shared" si="31"/>
        <v>*</v>
      </c>
      <c r="BS363" s="15" t="str">
        <f t="shared" si="32"/>
        <v>*</v>
      </c>
      <c r="BT363" s="157" t="str">
        <f t="shared" si="33"/>
        <v/>
      </c>
    </row>
    <row r="364" spans="1:72" hidden="1">
      <c r="A364" s="44" t="str">
        <f t="shared" si="29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0"/>
        <v>Aderente</v>
      </c>
      <c r="BR364" s="15" t="str">
        <f t="shared" si="31"/>
        <v>*</v>
      </c>
      <c r="BS364" s="15" t="str">
        <f t="shared" si="32"/>
        <v>*</v>
      </c>
      <c r="BT364" s="157" t="str">
        <f t="shared" si="33"/>
        <v/>
      </c>
    </row>
    <row r="365" spans="1:72" hidden="1">
      <c r="A365" s="44" t="str">
        <f t="shared" si="29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0"/>
        <v>Aderente</v>
      </c>
      <c r="BR365" s="15" t="str">
        <f t="shared" si="31"/>
        <v>*</v>
      </c>
      <c r="BS365" s="15" t="str">
        <f t="shared" si="32"/>
        <v>*</v>
      </c>
      <c r="BT365" s="157" t="str">
        <f t="shared" si="33"/>
        <v/>
      </c>
    </row>
    <row r="366" spans="1:72" hidden="1">
      <c r="A366" s="44" t="str">
        <f t="shared" si="29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0"/>
        <v>Aderente</v>
      </c>
      <c r="BR366" s="15" t="str">
        <f t="shared" si="31"/>
        <v>*</v>
      </c>
      <c r="BS366" s="15" t="str">
        <f t="shared" si="32"/>
        <v>*</v>
      </c>
      <c r="BT366" s="157" t="str">
        <f t="shared" si="33"/>
        <v/>
      </c>
    </row>
    <row r="367" spans="1:72" hidden="1">
      <c r="A367" s="44" t="str">
        <f t="shared" si="29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0"/>
        <v>Aderente</v>
      </c>
      <c r="BR367" s="15" t="str">
        <f t="shared" si="31"/>
        <v>*</v>
      </c>
      <c r="BS367" s="15" t="str">
        <f t="shared" si="32"/>
        <v>*</v>
      </c>
      <c r="BT367" s="157" t="str">
        <f t="shared" si="33"/>
        <v/>
      </c>
    </row>
    <row r="368" spans="1:72" hidden="1">
      <c r="A368" s="44" t="str">
        <f t="shared" si="29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0"/>
        <v>Aderente</v>
      </c>
      <c r="BR368" s="15" t="str">
        <f t="shared" si="31"/>
        <v>*</v>
      </c>
      <c r="BS368" s="15" t="str">
        <f t="shared" si="32"/>
        <v>*</v>
      </c>
      <c r="BT368" s="157" t="str">
        <f t="shared" si="33"/>
        <v/>
      </c>
    </row>
    <row r="369" spans="1:72" hidden="1">
      <c r="A369" s="44" t="str">
        <f t="shared" si="29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0"/>
        <v>Aderente</v>
      </c>
      <c r="BR369" s="15" t="str">
        <f t="shared" si="31"/>
        <v>*</v>
      </c>
      <c r="BS369" s="15" t="str">
        <f t="shared" si="32"/>
        <v>*</v>
      </c>
      <c r="BT369" s="157" t="str">
        <f t="shared" si="33"/>
        <v/>
      </c>
    </row>
    <row r="370" spans="1:72" hidden="1">
      <c r="A370" s="44" t="str">
        <f t="shared" ref="A370:A433" si="34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5">IF(AND(BR370&lt;1,BS370&lt;1),"Produção e Intervalo",IF(BR370&lt;1,"Intervalo",IF(BS370&lt;1,"Produção","Aderente")))</f>
        <v>Aderente</v>
      </c>
      <c r="BR370" s="15" t="str">
        <f t="shared" ref="BR370:BR433" si="36">IF(OR(B370="",F370=""),"*",AY370/P370)</f>
        <v>*</v>
      </c>
      <c r="BS370" s="15" t="str">
        <f t="shared" ref="BS370:BS433" si="37">IF(OR(B370="",F370=""),"*",BA370/Q370)</f>
        <v>*</v>
      </c>
      <c r="BT370" s="157" t="str">
        <f t="shared" ref="BT370:BT433" si="38">IF(BN370="","",SUBSTITUTE(BM370," ","")&amp;SUBSTITUTE(BN370," ",""))</f>
        <v/>
      </c>
    </row>
    <row r="371" spans="1:72" hidden="1">
      <c r="A371" s="44" t="str">
        <f t="shared" si="34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5"/>
        <v>Aderente</v>
      </c>
      <c r="BR371" s="15" t="str">
        <f t="shared" si="36"/>
        <v>*</v>
      </c>
      <c r="BS371" s="15" t="str">
        <f t="shared" si="37"/>
        <v>*</v>
      </c>
      <c r="BT371" s="157" t="str">
        <f t="shared" si="38"/>
        <v/>
      </c>
    </row>
    <row r="372" spans="1:72" hidden="1">
      <c r="A372" s="44" t="str">
        <f t="shared" si="34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5"/>
        <v>Aderente</v>
      </c>
      <c r="BR372" s="15" t="str">
        <f t="shared" si="36"/>
        <v>*</v>
      </c>
      <c r="BS372" s="15" t="str">
        <f t="shared" si="37"/>
        <v>*</v>
      </c>
      <c r="BT372" s="157" t="str">
        <f t="shared" si="38"/>
        <v/>
      </c>
    </row>
    <row r="373" spans="1:72" hidden="1">
      <c r="A373" s="44" t="str">
        <f t="shared" si="34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5"/>
        <v>Aderente</v>
      </c>
      <c r="BR373" s="15" t="str">
        <f t="shared" si="36"/>
        <v>*</v>
      </c>
      <c r="BS373" s="15" t="str">
        <f t="shared" si="37"/>
        <v>*</v>
      </c>
      <c r="BT373" s="157" t="str">
        <f t="shared" si="38"/>
        <v/>
      </c>
    </row>
    <row r="374" spans="1:72" hidden="1">
      <c r="A374" s="44" t="str">
        <f t="shared" si="34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5"/>
        <v>Aderente</v>
      </c>
      <c r="BR374" s="15" t="str">
        <f t="shared" si="36"/>
        <v>*</v>
      </c>
      <c r="BS374" s="15" t="str">
        <f t="shared" si="37"/>
        <v>*</v>
      </c>
      <c r="BT374" s="157" t="str">
        <f t="shared" si="38"/>
        <v/>
      </c>
    </row>
    <row r="375" spans="1:72" hidden="1">
      <c r="A375" s="44" t="str">
        <f t="shared" si="34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5"/>
        <v>Aderente</v>
      </c>
      <c r="BR375" s="15" t="str">
        <f t="shared" si="36"/>
        <v>*</v>
      </c>
      <c r="BS375" s="15" t="str">
        <f t="shared" si="37"/>
        <v>*</v>
      </c>
      <c r="BT375" s="157" t="str">
        <f t="shared" si="38"/>
        <v/>
      </c>
    </row>
    <row r="376" spans="1:72" hidden="1">
      <c r="A376" s="44" t="str">
        <f t="shared" si="34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5"/>
        <v>Aderente</v>
      </c>
      <c r="BR376" s="15" t="str">
        <f t="shared" si="36"/>
        <v>*</v>
      </c>
      <c r="BS376" s="15" t="str">
        <f t="shared" si="37"/>
        <v>*</v>
      </c>
      <c r="BT376" s="157" t="str">
        <f t="shared" si="38"/>
        <v/>
      </c>
    </row>
    <row r="377" spans="1:72" hidden="1">
      <c r="A377" s="44" t="str">
        <f t="shared" si="34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5"/>
        <v>Aderente</v>
      </c>
      <c r="BR377" s="15" t="str">
        <f t="shared" si="36"/>
        <v>*</v>
      </c>
      <c r="BS377" s="15" t="str">
        <f t="shared" si="37"/>
        <v>*</v>
      </c>
      <c r="BT377" s="157" t="str">
        <f t="shared" si="38"/>
        <v/>
      </c>
    </row>
    <row r="378" spans="1:72" hidden="1">
      <c r="A378" s="44" t="str">
        <f t="shared" si="34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5"/>
        <v>Aderente</v>
      </c>
      <c r="BR378" s="15" t="str">
        <f t="shared" si="36"/>
        <v>*</v>
      </c>
      <c r="BS378" s="15" t="str">
        <f t="shared" si="37"/>
        <v>*</v>
      </c>
      <c r="BT378" s="157" t="str">
        <f t="shared" si="38"/>
        <v/>
      </c>
    </row>
    <row r="379" spans="1:72" hidden="1">
      <c r="A379" s="44" t="str">
        <f t="shared" si="34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5"/>
        <v>Aderente</v>
      </c>
      <c r="BR379" s="15" t="str">
        <f t="shared" si="36"/>
        <v>*</v>
      </c>
      <c r="BS379" s="15" t="str">
        <f t="shared" si="37"/>
        <v>*</v>
      </c>
      <c r="BT379" s="157" t="str">
        <f t="shared" si="38"/>
        <v/>
      </c>
    </row>
    <row r="380" spans="1:72" hidden="1">
      <c r="A380" s="44" t="str">
        <f t="shared" si="34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5"/>
        <v>Aderente</v>
      </c>
      <c r="BR380" s="15" t="str">
        <f t="shared" si="36"/>
        <v>*</v>
      </c>
      <c r="BS380" s="15" t="str">
        <f t="shared" si="37"/>
        <v>*</v>
      </c>
      <c r="BT380" s="157" t="str">
        <f t="shared" si="38"/>
        <v/>
      </c>
    </row>
    <row r="381" spans="1:72" hidden="1">
      <c r="A381" s="44" t="str">
        <f t="shared" si="34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5"/>
        <v>Aderente</v>
      </c>
      <c r="BR381" s="15" t="str">
        <f t="shared" si="36"/>
        <v>*</v>
      </c>
      <c r="BS381" s="15" t="str">
        <f t="shared" si="37"/>
        <v>*</v>
      </c>
      <c r="BT381" s="157" t="str">
        <f t="shared" si="38"/>
        <v/>
      </c>
    </row>
    <row r="382" spans="1:72" hidden="1">
      <c r="A382" s="44" t="str">
        <f t="shared" si="34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5"/>
        <v>Aderente</v>
      </c>
      <c r="BR382" s="15" t="str">
        <f t="shared" si="36"/>
        <v>*</v>
      </c>
      <c r="BS382" s="15" t="str">
        <f t="shared" si="37"/>
        <v>*</v>
      </c>
      <c r="BT382" s="157" t="str">
        <f t="shared" si="38"/>
        <v/>
      </c>
    </row>
    <row r="383" spans="1:72" hidden="1">
      <c r="A383" s="44" t="str">
        <f t="shared" si="34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5"/>
        <v>Aderente</v>
      </c>
      <c r="BR383" s="15" t="str">
        <f t="shared" si="36"/>
        <v>*</v>
      </c>
      <c r="BS383" s="15" t="str">
        <f t="shared" si="37"/>
        <v>*</v>
      </c>
      <c r="BT383" s="157" t="str">
        <f t="shared" si="38"/>
        <v/>
      </c>
    </row>
    <row r="384" spans="1:72" hidden="1">
      <c r="A384" s="44" t="str">
        <f t="shared" si="34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5"/>
        <v>Aderente</v>
      </c>
      <c r="BR384" s="15" t="str">
        <f t="shared" si="36"/>
        <v>*</v>
      </c>
      <c r="BS384" s="15" t="str">
        <f t="shared" si="37"/>
        <v>*</v>
      </c>
      <c r="BT384" s="157" t="str">
        <f t="shared" si="38"/>
        <v/>
      </c>
    </row>
    <row r="385" spans="1:72" hidden="1">
      <c r="A385" s="44" t="str">
        <f t="shared" si="34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5"/>
        <v>Aderente</v>
      </c>
      <c r="BR385" s="15" t="str">
        <f t="shared" si="36"/>
        <v>*</v>
      </c>
      <c r="BS385" s="15" t="str">
        <f t="shared" si="37"/>
        <v>*</v>
      </c>
      <c r="BT385" s="157" t="str">
        <f t="shared" si="38"/>
        <v/>
      </c>
    </row>
    <row r="386" spans="1:72" hidden="1">
      <c r="A386" s="44" t="str">
        <f t="shared" si="34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5"/>
        <v>Aderente</v>
      </c>
      <c r="BR386" s="15" t="str">
        <f t="shared" si="36"/>
        <v>*</v>
      </c>
      <c r="BS386" s="15" t="str">
        <f t="shared" si="37"/>
        <v>*</v>
      </c>
      <c r="BT386" s="157" t="str">
        <f t="shared" si="38"/>
        <v/>
      </c>
    </row>
    <row r="387" spans="1:72" hidden="1">
      <c r="A387" s="44" t="str">
        <f t="shared" si="34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5"/>
        <v>Aderente</v>
      </c>
      <c r="BR387" s="15" t="str">
        <f t="shared" si="36"/>
        <v>*</v>
      </c>
      <c r="BS387" s="15" t="str">
        <f t="shared" si="37"/>
        <v>*</v>
      </c>
      <c r="BT387" s="157" t="str">
        <f t="shared" si="38"/>
        <v/>
      </c>
    </row>
    <row r="388" spans="1:72" hidden="1">
      <c r="A388" s="44" t="str">
        <f t="shared" si="34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5"/>
        <v>Aderente</v>
      </c>
      <c r="BR388" s="15" t="str">
        <f t="shared" si="36"/>
        <v>*</v>
      </c>
      <c r="BS388" s="15" t="str">
        <f t="shared" si="37"/>
        <v>*</v>
      </c>
      <c r="BT388" s="157" t="str">
        <f t="shared" si="38"/>
        <v/>
      </c>
    </row>
    <row r="389" spans="1:72" hidden="1">
      <c r="A389" s="44" t="str">
        <f t="shared" si="34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5"/>
        <v>Aderente</v>
      </c>
      <c r="BR389" s="15" t="str">
        <f t="shared" si="36"/>
        <v>*</v>
      </c>
      <c r="BS389" s="15" t="str">
        <f t="shared" si="37"/>
        <v>*</v>
      </c>
      <c r="BT389" s="157" t="str">
        <f t="shared" si="38"/>
        <v/>
      </c>
    </row>
    <row r="390" spans="1:72" hidden="1">
      <c r="A390" s="44" t="str">
        <f t="shared" si="34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5"/>
        <v>Aderente</v>
      </c>
      <c r="BR390" s="15" t="str">
        <f t="shared" si="36"/>
        <v>*</v>
      </c>
      <c r="BS390" s="15" t="str">
        <f t="shared" si="37"/>
        <v>*</v>
      </c>
      <c r="BT390" s="157" t="str">
        <f t="shared" si="38"/>
        <v/>
      </c>
    </row>
    <row r="391" spans="1:72" hidden="1">
      <c r="A391" s="44" t="str">
        <f t="shared" si="34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5"/>
        <v>Aderente</v>
      </c>
      <c r="BR391" s="15" t="str">
        <f t="shared" si="36"/>
        <v>*</v>
      </c>
      <c r="BS391" s="15" t="str">
        <f t="shared" si="37"/>
        <v>*</v>
      </c>
      <c r="BT391" s="157" t="str">
        <f t="shared" si="38"/>
        <v/>
      </c>
    </row>
    <row r="392" spans="1:72" hidden="1">
      <c r="A392" s="44" t="str">
        <f t="shared" si="34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5"/>
        <v>Aderente</v>
      </c>
      <c r="BR392" s="15" t="str">
        <f t="shared" si="36"/>
        <v>*</v>
      </c>
      <c r="BS392" s="15" t="str">
        <f t="shared" si="37"/>
        <v>*</v>
      </c>
      <c r="BT392" s="157" t="str">
        <f t="shared" si="38"/>
        <v/>
      </c>
    </row>
    <row r="393" spans="1:72" hidden="1">
      <c r="A393" s="44" t="str">
        <f t="shared" si="34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5"/>
        <v>Aderente</v>
      </c>
      <c r="BR393" s="15" t="str">
        <f t="shared" si="36"/>
        <v>*</v>
      </c>
      <c r="BS393" s="15" t="str">
        <f t="shared" si="37"/>
        <v>*</v>
      </c>
      <c r="BT393" s="157" t="str">
        <f t="shared" si="38"/>
        <v/>
      </c>
    </row>
    <row r="394" spans="1:72" hidden="1">
      <c r="A394" s="44" t="str">
        <f t="shared" si="34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5"/>
        <v>Aderente</v>
      </c>
      <c r="BR394" s="15" t="str">
        <f t="shared" si="36"/>
        <v>*</v>
      </c>
      <c r="BS394" s="15" t="str">
        <f t="shared" si="37"/>
        <v>*</v>
      </c>
      <c r="BT394" s="157" t="str">
        <f t="shared" si="38"/>
        <v/>
      </c>
    </row>
    <row r="395" spans="1:72" hidden="1">
      <c r="A395" s="44" t="str">
        <f t="shared" si="34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5"/>
        <v>Aderente</v>
      </c>
      <c r="BR395" s="15" t="str">
        <f t="shared" si="36"/>
        <v>*</v>
      </c>
      <c r="BS395" s="15" t="str">
        <f t="shared" si="37"/>
        <v>*</v>
      </c>
      <c r="BT395" s="157" t="str">
        <f t="shared" si="38"/>
        <v/>
      </c>
    </row>
    <row r="396" spans="1:72" hidden="1">
      <c r="A396" s="44" t="str">
        <f t="shared" si="34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5"/>
        <v>Aderente</v>
      </c>
      <c r="BR396" s="15" t="str">
        <f t="shared" si="36"/>
        <v>*</v>
      </c>
      <c r="BS396" s="15" t="str">
        <f t="shared" si="37"/>
        <v>*</v>
      </c>
      <c r="BT396" s="157" t="str">
        <f t="shared" si="38"/>
        <v/>
      </c>
    </row>
    <row r="397" spans="1:72" hidden="1">
      <c r="A397" s="44" t="str">
        <f t="shared" si="34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5"/>
        <v>Aderente</v>
      </c>
      <c r="BR397" s="15" t="str">
        <f t="shared" si="36"/>
        <v>*</v>
      </c>
      <c r="BS397" s="15" t="str">
        <f t="shared" si="37"/>
        <v>*</v>
      </c>
      <c r="BT397" s="157" t="str">
        <f t="shared" si="38"/>
        <v/>
      </c>
    </row>
    <row r="398" spans="1:72" hidden="1">
      <c r="A398" s="44" t="str">
        <f t="shared" si="34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5"/>
        <v>Aderente</v>
      </c>
      <c r="BR398" s="15" t="str">
        <f t="shared" si="36"/>
        <v>*</v>
      </c>
      <c r="BS398" s="15" t="str">
        <f t="shared" si="37"/>
        <v>*</v>
      </c>
      <c r="BT398" s="157" t="str">
        <f t="shared" si="38"/>
        <v/>
      </c>
    </row>
    <row r="399" spans="1:72" hidden="1">
      <c r="A399" s="44" t="str">
        <f t="shared" si="34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5"/>
        <v>Aderente</v>
      </c>
      <c r="BR399" s="15" t="str">
        <f t="shared" si="36"/>
        <v>*</v>
      </c>
      <c r="BS399" s="15" t="str">
        <f t="shared" si="37"/>
        <v>*</v>
      </c>
      <c r="BT399" s="157" t="str">
        <f t="shared" si="38"/>
        <v/>
      </c>
    </row>
    <row r="400" spans="1:72" hidden="1">
      <c r="A400" s="44" t="str">
        <f t="shared" si="34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5"/>
        <v>Aderente</v>
      </c>
      <c r="BR400" s="15" t="str">
        <f t="shared" si="36"/>
        <v>*</v>
      </c>
      <c r="BS400" s="15" t="str">
        <f t="shared" si="37"/>
        <v>*</v>
      </c>
      <c r="BT400" s="157" t="str">
        <f t="shared" si="38"/>
        <v/>
      </c>
    </row>
    <row r="401" spans="1:72" hidden="1">
      <c r="A401" s="44" t="str">
        <f t="shared" si="34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5"/>
        <v>Aderente</v>
      </c>
      <c r="BR401" s="15" t="str">
        <f t="shared" si="36"/>
        <v>*</v>
      </c>
      <c r="BS401" s="15" t="str">
        <f t="shared" si="37"/>
        <v>*</v>
      </c>
      <c r="BT401" s="157" t="str">
        <f t="shared" si="38"/>
        <v/>
      </c>
    </row>
    <row r="402" spans="1:72" hidden="1">
      <c r="A402" s="44" t="str">
        <f t="shared" si="34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5"/>
        <v>Aderente</v>
      </c>
      <c r="BR402" s="15" t="str">
        <f t="shared" si="36"/>
        <v>*</v>
      </c>
      <c r="BS402" s="15" t="str">
        <f t="shared" si="37"/>
        <v>*</v>
      </c>
      <c r="BT402" s="157" t="str">
        <f t="shared" si="38"/>
        <v/>
      </c>
    </row>
    <row r="403" spans="1:72" hidden="1">
      <c r="A403" s="44" t="str">
        <f t="shared" si="34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5"/>
        <v>Aderente</v>
      </c>
      <c r="BR403" s="15" t="str">
        <f t="shared" si="36"/>
        <v>*</v>
      </c>
      <c r="BS403" s="15" t="str">
        <f t="shared" si="37"/>
        <v>*</v>
      </c>
      <c r="BT403" s="157" t="str">
        <f t="shared" si="38"/>
        <v/>
      </c>
    </row>
    <row r="404" spans="1:72" hidden="1">
      <c r="A404" s="44" t="str">
        <f t="shared" si="34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5"/>
        <v>Aderente</v>
      </c>
      <c r="BR404" s="15" t="str">
        <f t="shared" si="36"/>
        <v>*</v>
      </c>
      <c r="BS404" s="15" t="str">
        <f t="shared" si="37"/>
        <v>*</v>
      </c>
      <c r="BT404" s="157" t="str">
        <f t="shared" si="38"/>
        <v/>
      </c>
    </row>
    <row r="405" spans="1:72" hidden="1">
      <c r="A405" s="44" t="str">
        <f t="shared" si="34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5"/>
        <v>Aderente</v>
      </c>
      <c r="BR405" s="15" t="str">
        <f t="shared" si="36"/>
        <v>*</v>
      </c>
      <c r="BS405" s="15" t="str">
        <f t="shared" si="37"/>
        <v>*</v>
      </c>
      <c r="BT405" s="157" t="str">
        <f t="shared" si="38"/>
        <v/>
      </c>
    </row>
    <row r="406" spans="1:72" hidden="1">
      <c r="A406" s="44" t="str">
        <f t="shared" si="34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5"/>
        <v>Aderente</v>
      </c>
      <c r="BR406" s="15" t="str">
        <f t="shared" si="36"/>
        <v>*</v>
      </c>
      <c r="BS406" s="15" t="str">
        <f t="shared" si="37"/>
        <v>*</v>
      </c>
      <c r="BT406" s="157" t="str">
        <f t="shared" si="38"/>
        <v/>
      </c>
    </row>
    <row r="407" spans="1:72" hidden="1">
      <c r="A407" s="44" t="str">
        <f t="shared" si="34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5"/>
        <v>Aderente</v>
      </c>
      <c r="BR407" s="15" t="str">
        <f t="shared" si="36"/>
        <v>*</v>
      </c>
      <c r="BS407" s="15" t="str">
        <f t="shared" si="37"/>
        <v>*</v>
      </c>
      <c r="BT407" s="157" t="str">
        <f t="shared" si="38"/>
        <v/>
      </c>
    </row>
    <row r="408" spans="1:72" hidden="1">
      <c r="A408" s="44" t="str">
        <f t="shared" si="34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5"/>
        <v>Aderente</v>
      </c>
      <c r="BR408" s="15" t="str">
        <f t="shared" si="36"/>
        <v>*</v>
      </c>
      <c r="BS408" s="15" t="str">
        <f t="shared" si="37"/>
        <v>*</v>
      </c>
      <c r="BT408" s="157" t="str">
        <f t="shared" si="38"/>
        <v/>
      </c>
    </row>
    <row r="409" spans="1:72" hidden="1">
      <c r="A409" s="44" t="str">
        <f t="shared" si="34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5"/>
        <v>Aderente</v>
      </c>
      <c r="BR409" s="15" t="str">
        <f t="shared" si="36"/>
        <v>*</v>
      </c>
      <c r="BS409" s="15" t="str">
        <f t="shared" si="37"/>
        <v>*</v>
      </c>
      <c r="BT409" s="157" t="str">
        <f t="shared" si="38"/>
        <v/>
      </c>
    </row>
    <row r="410" spans="1:72" hidden="1">
      <c r="A410" s="44" t="str">
        <f t="shared" si="34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5"/>
        <v>Aderente</v>
      </c>
      <c r="BR410" s="15" t="str">
        <f t="shared" si="36"/>
        <v>*</v>
      </c>
      <c r="BS410" s="15" t="str">
        <f t="shared" si="37"/>
        <v>*</v>
      </c>
      <c r="BT410" s="157" t="str">
        <f t="shared" si="38"/>
        <v/>
      </c>
    </row>
    <row r="411" spans="1:72" hidden="1">
      <c r="A411" s="44" t="str">
        <f t="shared" si="34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5"/>
        <v>Aderente</v>
      </c>
      <c r="BR411" s="15" t="str">
        <f t="shared" si="36"/>
        <v>*</v>
      </c>
      <c r="BS411" s="15" t="str">
        <f t="shared" si="37"/>
        <v>*</v>
      </c>
      <c r="BT411" s="157" t="str">
        <f t="shared" si="38"/>
        <v/>
      </c>
    </row>
    <row r="412" spans="1:72" hidden="1">
      <c r="A412" s="44" t="str">
        <f t="shared" si="34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5"/>
        <v>Aderente</v>
      </c>
      <c r="BR412" s="15" t="str">
        <f t="shared" si="36"/>
        <v>*</v>
      </c>
      <c r="BS412" s="15" t="str">
        <f t="shared" si="37"/>
        <v>*</v>
      </c>
      <c r="BT412" s="157" t="str">
        <f t="shared" si="38"/>
        <v/>
      </c>
    </row>
    <row r="413" spans="1:72" hidden="1">
      <c r="A413" s="44" t="str">
        <f t="shared" si="34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5"/>
        <v>Aderente</v>
      </c>
      <c r="BR413" s="15" t="str">
        <f t="shared" si="36"/>
        <v>*</v>
      </c>
      <c r="BS413" s="15" t="str">
        <f t="shared" si="37"/>
        <v>*</v>
      </c>
      <c r="BT413" s="157" t="str">
        <f t="shared" si="38"/>
        <v/>
      </c>
    </row>
    <row r="414" spans="1:72" hidden="1">
      <c r="A414" s="44" t="str">
        <f t="shared" si="34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5"/>
        <v>Aderente</v>
      </c>
      <c r="BR414" s="15" t="str">
        <f t="shared" si="36"/>
        <v>*</v>
      </c>
      <c r="BS414" s="15" t="str">
        <f t="shared" si="37"/>
        <v>*</v>
      </c>
      <c r="BT414" s="157" t="str">
        <f t="shared" si="38"/>
        <v/>
      </c>
    </row>
    <row r="415" spans="1:72" hidden="1">
      <c r="A415" s="44" t="str">
        <f t="shared" si="34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5"/>
        <v>Aderente</v>
      </c>
      <c r="BR415" s="15" t="str">
        <f t="shared" si="36"/>
        <v>*</v>
      </c>
      <c r="BS415" s="15" t="str">
        <f t="shared" si="37"/>
        <v>*</v>
      </c>
      <c r="BT415" s="157" t="str">
        <f t="shared" si="38"/>
        <v/>
      </c>
    </row>
    <row r="416" spans="1:72" hidden="1">
      <c r="A416" s="44" t="str">
        <f t="shared" si="34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5"/>
        <v>Aderente</v>
      </c>
      <c r="BR416" s="15" t="str">
        <f t="shared" si="36"/>
        <v>*</v>
      </c>
      <c r="BS416" s="15" t="str">
        <f t="shared" si="37"/>
        <v>*</v>
      </c>
      <c r="BT416" s="157" t="str">
        <f t="shared" si="38"/>
        <v/>
      </c>
    </row>
    <row r="417" spans="1:72" hidden="1">
      <c r="A417" s="44" t="str">
        <f t="shared" si="34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5"/>
        <v>Aderente</v>
      </c>
      <c r="BR417" s="15" t="str">
        <f t="shared" si="36"/>
        <v>*</v>
      </c>
      <c r="BS417" s="15" t="str">
        <f t="shared" si="37"/>
        <v>*</v>
      </c>
      <c r="BT417" s="157" t="str">
        <f t="shared" si="38"/>
        <v/>
      </c>
    </row>
    <row r="418" spans="1:72" hidden="1">
      <c r="A418" s="44" t="str">
        <f t="shared" si="34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5"/>
        <v>Aderente</v>
      </c>
      <c r="BR418" s="15" t="str">
        <f t="shared" si="36"/>
        <v>*</v>
      </c>
      <c r="BS418" s="15" t="str">
        <f t="shared" si="37"/>
        <v>*</v>
      </c>
      <c r="BT418" s="157" t="str">
        <f t="shared" si="38"/>
        <v/>
      </c>
    </row>
    <row r="419" spans="1:72" hidden="1">
      <c r="A419" s="44" t="str">
        <f t="shared" si="34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5"/>
        <v>Aderente</v>
      </c>
      <c r="BR419" s="15" t="str">
        <f t="shared" si="36"/>
        <v>*</v>
      </c>
      <c r="BS419" s="15" t="str">
        <f t="shared" si="37"/>
        <v>*</v>
      </c>
      <c r="BT419" s="157" t="str">
        <f t="shared" si="38"/>
        <v/>
      </c>
    </row>
    <row r="420" spans="1:72" hidden="1">
      <c r="A420" s="44" t="str">
        <f t="shared" si="34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5"/>
        <v>Aderente</v>
      </c>
      <c r="BR420" s="15" t="str">
        <f t="shared" si="36"/>
        <v>*</v>
      </c>
      <c r="BS420" s="15" t="str">
        <f t="shared" si="37"/>
        <v>*</v>
      </c>
      <c r="BT420" s="157" t="str">
        <f t="shared" si="38"/>
        <v/>
      </c>
    </row>
    <row r="421" spans="1:72" hidden="1">
      <c r="A421" s="44" t="str">
        <f t="shared" si="34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5"/>
        <v>Aderente</v>
      </c>
      <c r="BR421" s="15" t="str">
        <f t="shared" si="36"/>
        <v>*</v>
      </c>
      <c r="BS421" s="15" t="str">
        <f t="shared" si="37"/>
        <v>*</v>
      </c>
      <c r="BT421" s="157" t="str">
        <f t="shared" si="38"/>
        <v/>
      </c>
    </row>
    <row r="422" spans="1:72" hidden="1">
      <c r="A422" s="44" t="str">
        <f t="shared" si="34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5"/>
        <v>Aderente</v>
      </c>
      <c r="BR422" s="15" t="str">
        <f t="shared" si="36"/>
        <v>*</v>
      </c>
      <c r="BS422" s="15" t="str">
        <f t="shared" si="37"/>
        <v>*</v>
      </c>
      <c r="BT422" s="157" t="str">
        <f t="shared" si="38"/>
        <v/>
      </c>
    </row>
    <row r="423" spans="1:72" hidden="1">
      <c r="A423" s="44" t="str">
        <f t="shared" si="34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5"/>
        <v>Aderente</v>
      </c>
      <c r="BR423" s="15" t="str">
        <f t="shared" si="36"/>
        <v>*</v>
      </c>
      <c r="BS423" s="15" t="str">
        <f t="shared" si="37"/>
        <v>*</v>
      </c>
      <c r="BT423" s="157" t="str">
        <f t="shared" si="38"/>
        <v/>
      </c>
    </row>
    <row r="424" spans="1:72" hidden="1">
      <c r="A424" s="44" t="str">
        <f t="shared" si="34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5"/>
        <v>Aderente</v>
      </c>
      <c r="BR424" s="15" t="str">
        <f t="shared" si="36"/>
        <v>*</v>
      </c>
      <c r="BS424" s="15" t="str">
        <f t="shared" si="37"/>
        <v>*</v>
      </c>
      <c r="BT424" s="157" t="str">
        <f t="shared" si="38"/>
        <v/>
      </c>
    </row>
    <row r="425" spans="1:72" hidden="1">
      <c r="A425" s="44" t="str">
        <f t="shared" si="34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5"/>
        <v>Aderente</v>
      </c>
      <c r="BR425" s="15" t="str">
        <f t="shared" si="36"/>
        <v>*</v>
      </c>
      <c r="BS425" s="15" t="str">
        <f t="shared" si="37"/>
        <v>*</v>
      </c>
      <c r="BT425" s="157" t="str">
        <f t="shared" si="38"/>
        <v/>
      </c>
    </row>
    <row r="426" spans="1:72" hidden="1">
      <c r="A426" s="44" t="str">
        <f t="shared" si="34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5"/>
        <v>Aderente</v>
      </c>
      <c r="BR426" s="15" t="str">
        <f t="shared" si="36"/>
        <v>*</v>
      </c>
      <c r="BS426" s="15" t="str">
        <f t="shared" si="37"/>
        <v>*</v>
      </c>
      <c r="BT426" s="157" t="str">
        <f t="shared" si="38"/>
        <v/>
      </c>
    </row>
    <row r="427" spans="1:72" hidden="1">
      <c r="A427" s="44" t="str">
        <f t="shared" si="34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5"/>
        <v>Aderente</v>
      </c>
      <c r="BR427" s="15" t="str">
        <f t="shared" si="36"/>
        <v>*</v>
      </c>
      <c r="BS427" s="15" t="str">
        <f t="shared" si="37"/>
        <v>*</v>
      </c>
      <c r="BT427" s="157" t="str">
        <f t="shared" si="38"/>
        <v/>
      </c>
    </row>
    <row r="428" spans="1:72" hidden="1">
      <c r="A428" s="44" t="str">
        <f t="shared" si="34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5"/>
        <v>Aderente</v>
      </c>
      <c r="BR428" s="15" t="str">
        <f t="shared" si="36"/>
        <v>*</v>
      </c>
      <c r="BS428" s="15" t="str">
        <f t="shared" si="37"/>
        <v>*</v>
      </c>
      <c r="BT428" s="157" t="str">
        <f t="shared" si="38"/>
        <v/>
      </c>
    </row>
    <row r="429" spans="1:72" hidden="1">
      <c r="A429" s="44" t="str">
        <f t="shared" si="34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5"/>
        <v>Aderente</v>
      </c>
      <c r="BR429" s="15" t="str">
        <f t="shared" si="36"/>
        <v>*</v>
      </c>
      <c r="BS429" s="15" t="str">
        <f t="shared" si="37"/>
        <v>*</v>
      </c>
      <c r="BT429" s="157" t="str">
        <f t="shared" si="38"/>
        <v/>
      </c>
    </row>
    <row r="430" spans="1:72" hidden="1">
      <c r="A430" s="44" t="str">
        <f t="shared" si="34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5"/>
        <v>Aderente</v>
      </c>
      <c r="BR430" s="15" t="str">
        <f t="shared" si="36"/>
        <v>*</v>
      </c>
      <c r="BS430" s="15" t="str">
        <f t="shared" si="37"/>
        <v>*</v>
      </c>
      <c r="BT430" s="157" t="str">
        <f t="shared" si="38"/>
        <v/>
      </c>
    </row>
    <row r="431" spans="1:72" hidden="1">
      <c r="A431" s="44" t="str">
        <f t="shared" si="34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5"/>
        <v>Aderente</v>
      </c>
      <c r="BR431" s="15" t="str">
        <f t="shared" si="36"/>
        <v>*</v>
      </c>
      <c r="BS431" s="15" t="str">
        <f t="shared" si="37"/>
        <v>*</v>
      </c>
      <c r="BT431" s="157" t="str">
        <f t="shared" si="38"/>
        <v/>
      </c>
    </row>
    <row r="432" spans="1:72" hidden="1">
      <c r="A432" s="44" t="str">
        <f t="shared" si="34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5"/>
        <v>Aderente</v>
      </c>
      <c r="BR432" s="15" t="str">
        <f t="shared" si="36"/>
        <v>*</v>
      </c>
      <c r="BS432" s="15" t="str">
        <f t="shared" si="37"/>
        <v>*</v>
      </c>
      <c r="BT432" s="157" t="str">
        <f t="shared" si="38"/>
        <v/>
      </c>
    </row>
    <row r="433" spans="1:72" hidden="1">
      <c r="A433" s="44" t="str">
        <f t="shared" si="34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5"/>
        <v>Aderente</v>
      </c>
      <c r="BR433" s="15" t="str">
        <f t="shared" si="36"/>
        <v>*</v>
      </c>
      <c r="BS433" s="15" t="str">
        <f t="shared" si="37"/>
        <v>*</v>
      </c>
      <c r="BT433" s="157" t="str">
        <f t="shared" si="38"/>
        <v/>
      </c>
    </row>
    <row r="434" spans="1:72" hidden="1">
      <c r="A434" s="44" t="str">
        <f t="shared" ref="A434:A497" si="39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40">IF(AND(BR434&lt;1,BS434&lt;1),"Produção e Intervalo",IF(BR434&lt;1,"Intervalo",IF(BS434&lt;1,"Produção","Aderente")))</f>
        <v>Aderente</v>
      </c>
      <c r="BR434" s="15" t="str">
        <f t="shared" ref="BR434:BR497" si="41">IF(OR(B434="",F434=""),"*",AY434/P434)</f>
        <v>*</v>
      </c>
      <c r="BS434" s="15" t="str">
        <f t="shared" ref="BS434:BS497" si="42">IF(OR(B434="",F434=""),"*",BA434/Q434)</f>
        <v>*</v>
      </c>
      <c r="BT434" s="157" t="str">
        <f t="shared" ref="BT434:BT497" si="43">IF(BN434="","",SUBSTITUTE(BM434," ","")&amp;SUBSTITUTE(BN434," ",""))</f>
        <v/>
      </c>
    </row>
    <row r="435" spans="1:72" hidden="1">
      <c r="A435" s="44" t="str">
        <f t="shared" si="39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0"/>
        <v>Aderente</v>
      </c>
      <c r="BR435" s="15" t="str">
        <f t="shared" si="41"/>
        <v>*</v>
      </c>
      <c r="BS435" s="15" t="str">
        <f t="shared" si="42"/>
        <v>*</v>
      </c>
      <c r="BT435" s="157" t="str">
        <f t="shared" si="43"/>
        <v/>
      </c>
    </row>
    <row r="436" spans="1:72" hidden="1">
      <c r="A436" s="44" t="str">
        <f t="shared" si="39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0"/>
        <v>Aderente</v>
      </c>
      <c r="BR436" s="15" t="str">
        <f t="shared" si="41"/>
        <v>*</v>
      </c>
      <c r="BS436" s="15" t="str">
        <f t="shared" si="42"/>
        <v>*</v>
      </c>
      <c r="BT436" s="157" t="str">
        <f t="shared" si="43"/>
        <v/>
      </c>
    </row>
    <row r="437" spans="1:72" hidden="1">
      <c r="A437" s="44" t="str">
        <f t="shared" si="39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0"/>
        <v>Aderente</v>
      </c>
      <c r="BR437" s="15" t="str">
        <f t="shared" si="41"/>
        <v>*</v>
      </c>
      <c r="BS437" s="15" t="str">
        <f t="shared" si="42"/>
        <v>*</v>
      </c>
      <c r="BT437" s="157" t="str">
        <f t="shared" si="43"/>
        <v/>
      </c>
    </row>
    <row r="438" spans="1:72" hidden="1">
      <c r="A438" s="44" t="str">
        <f t="shared" si="39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0"/>
        <v>Aderente</v>
      </c>
      <c r="BR438" s="15" t="str">
        <f t="shared" si="41"/>
        <v>*</v>
      </c>
      <c r="BS438" s="15" t="str">
        <f t="shared" si="42"/>
        <v>*</v>
      </c>
      <c r="BT438" s="157" t="str">
        <f t="shared" si="43"/>
        <v/>
      </c>
    </row>
    <row r="439" spans="1:72" hidden="1">
      <c r="A439" s="44" t="str">
        <f t="shared" si="39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0"/>
        <v>Aderente</v>
      </c>
      <c r="BR439" s="15" t="str">
        <f t="shared" si="41"/>
        <v>*</v>
      </c>
      <c r="BS439" s="15" t="str">
        <f t="shared" si="42"/>
        <v>*</v>
      </c>
      <c r="BT439" s="157" t="str">
        <f t="shared" si="43"/>
        <v/>
      </c>
    </row>
    <row r="440" spans="1:72" hidden="1">
      <c r="A440" s="44" t="str">
        <f t="shared" si="39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0"/>
        <v>Aderente</v>
      </c>
      <c r="BR440" s="15" t="str">
        <f t="shared" si="41"/>
        <v>*</v>
      </c>
      <c r="BS440" s="15" t="str">
        <f t="shared" si="42"/>
        <v>*</v>
      </c>
      <c r="BT440" s="157" t="str">
        <f t="shared" si="43"/>
        <v/>
      </c>
    </row>
    <row r="441" spans="1:72" hidden="1">
      <c r="A441" s="44" t="str">
        <f t="shared" si="39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0"/>
        <v>Aderente</v>
      </c>
      <c r="BR441" s="15" t="str">
        <f t="shared" si="41"/>
        <v>*</v>
      </c>
      <c r="BS441" s="15" t="str">
        <f t="shared" si="42"/>
        <v>*</v>
      </c>
      <c r="BT441" s="157" t="str">
        <f t="shared" si="43"/>
        <v/>
      </c>
    </row>
    <row r="442" spans="1:72" hidden="1">
      <c r="A442" s="44" t="str">
        <f t="shared" si="39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0"/>
        <v>Aderente</v>
      </c>
      <c r="BR442" s="15" t="str">
        <f t="shared" si="41"/>
        <v>*</v>
      </c>
      <c r="BS442" s="15" t="str">
        <f t="shared" si="42"/>
        <v>*</v>
      </c>
      <c r="BT442" s="157" t="str">
        <f t="shared" si="43"/>
        <v/>
      </c>
    </row>
    <row r="443" spans="1:72" hidden="1">
      <c r="A443" s="44" t="str">
        <f t="shared" si="39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0"/>
        <v>Aderente</v>
      </c>
      <c r="BR443" s="15" t="str">
        <f t="shared" si="41"/>
        <v>*</v>
      </c>
      <c r="BS443" s="15" t="str">
        <f t="shared" si="42"/>
        <v>*</v>
      </c>
      <c r="BT443" s="157" t="str">
        <f t="shared" si="43"/>
        <v/>
      </c>
    </row>
    <row r="444" spans="1:72" hidden="1">
      <c r="A444" s="44" t="str">
        <f t="shared" si="39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0"/>
        <v>Aderente</v>
      </c>
      <c r="BR444" s="15" t="str">
        <f t="shared" si="41"/>
        <v>*</v>
      </c>
      <c r="BS444" s="15" t="str">
        <f t="shared" si="42"/>
        <v>*</v>
      </c>
      <c r="BT444" s="157" t="str">
        <f t="shared" si="43"/>
        <v/>
      </c>
    </row>
    <row r="445" spans="1:72" hidden="1">
      <c r="A445" s="44" t="str">
        <f t="shared" si="39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0"/>
        <v>Aderente</v>
      </c>
      <c r="BR445" s="15" t="str">
        <f t="shared" si="41"/>
        <v>*</v>
      </c>
      <c r="BS445" s="15" t="str">
        <f t="shared" si="42"/>
        <v>*</v>
      </c>
      <c r="BT445" s="157" t="str">
        <f t="shared" si="43"/>
        <v/>
      </c>
    </row>
    <row r="446" spans="1:72" hidden="1">
      <c r="A446" s="44" t="str">
        <f t="shared" si="39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0"/>
        <v>Aderente</v>
      </c>
      <c r="BR446" s="15" t="str">
        <f t="shared" si="41"/>
        <v>*</v>
      </c>
      <c r="BS446" s="15" t="str">
        <f t="shared" si="42"/>
        <v>*</v>
      </c>
      <c r="BT446" s="157" t="str">
        <f t="shared" si="43"/>
        <v/>
      </c>
    </row>
    <row r="447" spans="1:72" hidden="1">
      <c r="A447" s="44" t="str">
        <f t="shared" si="39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0"/>
        <v>Aderente</v>
      </c>
      <c r="BR447" s="15" t="str">
        <f t="shared" si="41"/>
        <v>*</v>
      </c>
      <c r="BS447" s="15" t="str">
        <f t="shared" si="42"/>
        <v>*</v>
      </c>
      <c r="BT447" s="157" t="str">
        <f t="shared" si="43"/>
        <v/>
      </c>
    </row>
    <row r="448" spans="1:72" hidden="1">
      <c r="A448" s="44" t="str">
        <f t="shared" si="39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0"/>
        <v>Aderente</v>
      </c>
      <c r="BR448" s="15" t="str">
        <f t="shared" si="41"/>
        <v>*</v>
      </c>
      <c r="BS448" s="15" t="str">
        <f t="shared" si="42"/>
        <v>*</v>
      </c>
      <c r="BT448" s="157" t="str">
        <f t="shared" si="43"/>
        <v/>
      </c>
    </row>
    <row r="449" spans="1:72" hidden="1">
      <c r="A449" s="44" t="str">
        <f t="shared" si="39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0"/>
        <v>Aderente</v>
      </c>
      <c r="BR449" s="15" t="str">
        <f t="shared" si="41"/>
        <v>*</v>
      </c>
      <c r="BS449" s="15" t="str">
        <f t="shared" si="42"/>
        <v>*</v>
      </c>
      <c r="BT449" s="157" t="str">
        <f t="shared" si="43"/>
        <v/>
      </c>
    </row>
    <row r="450" spans="1:72" hidden="1">
      <c r="A450" s="44" t="str">
        <f t="shared" si="39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0"/>
        <v>Aderente</v>
      </c>
      <c r="BR450" s="15" t="str">
        <f t="shared" si="41"/>
        <v>*</v>
      </c>
      <c r="BS450" s="15" t="str">
        <f t="shared" si="42"/>
        <v>*</v>
      </c>
      <c r="BT450" s="157" t="str">
        <f t="shared" si="43"/>
        <v/>
      </c>
    </row>
    <row r="451" spans="1:72" hidden="1">
      <c r="A451" s="44" t="str">
        <f t="shared" si="39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0"/>
        <v>Aderente</v>
      </c>
      <c r="BR451" s="15" t="str">
        <f t="shared" si="41"/>
        <v>*</v>
      </c>
      <c r="BS451" s="15" t="str">
        <f t="shared" si="42"/>
        <v>*</v>
      </c>
      <c r="BT451" s="157" t="str">
        <f t="shared" si="43"/>
        <v/>
      </c>
    </row>
    <row r="452" spans="1:72" hidden="1">
      <c r="A452" s="44" t="str">
        <f t="shared" si="39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0"/>
        <v>Aderente</v>
      </c>
      <c r="BR452" s="15" t="str">
        <f t="shared" si="41"/>
        <v>*</v>
      </c>
      <c r="BS452" s="15" t="str">
        <f t="shared" si="42"/>
        <v>*</v>
      </c>
      <c r="BT452" s="157" t="str">
        <f t="shared" si="43"/>
        <v/>
      </c>
    </row>
    <row r="453" spans="1:72" hidden="1">
      <c r="A453" s="44" t="str">
        <f t="shared" si="39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0"/>
        <v>Aderente</v>
      </c>
      <c r="BR453" s="15" t="str">
        <f t="shared" si="41"/>
        <v>*</v>
      </c>
      <c r="BS453" s="15" t="str">
        <f t="shared" si="42"/>
        <v>*</v>
      </c>
      <c r="BT453" s="157" t="str">
        <f t="shared" si="43"/>
        <v/>
      </c>
    </row>
    <row r="454" spans="1:72" hidden="1">
      <c r="A454" s="44" t="str">
        <f t="shared" si="39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0"/>
        <v>Aderente</v>
      </c>
      <c r="BR454" s="15" t="str">
        <f t="shared" si="41"/>
        <v>*</v>
      </c>
      <c r="BS454" s="15" t="str">
        <f t="shared" si="42"/>
        <v>*</v>
      </c>
      <c r="BT454" s="157" t="str">
        <f t="shared" si="43"/>
        <v/>
      </c>
    </row>
    <row r="455" spans="1:72" hidden="1">
      <c r="A455" s="44" t="str">
        <f t="shared" si="39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0"/>
        <v>Aderente</v>
      </c>
      <c r="BR455" s="15" t="str">
        <f t="shared" si="41"/>
        <v>*</v>
      </c>
      <c r="BS455" s="15" t="str">
        <f t="shared" si="42"/>
        <v>*</v>
      </c>
      <c r="BT455" s="157" t="str">
        <f t="shared" si="43"/>
        <v/>
      </c>
    </row>
    <row r="456" spans="1:72" hidden="1">
      <c r="A456" s="44" t="str">
        <f t="shared" si="39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0"/>
        <v>Aderente</v>
      </c>
      <c r="BR456" s="15" t="str">
        <f t="shared" si="41"/>
        <v>*</v>
      </c>
      <c r="BS456" s="15" t="str">
        <f t="shared" si="42"/>
        <v>*</v>
      </c>
      <c r="BT456" s="157" t="str">
        <f t="shared" si="43"/>
        <v/>
      </c>
    </row>
    <row r="457" spans="1:72" hidden="1">
      <c r="A457" s="44" t="str">
        <f t="shared" si="39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0"/>
        <v>Aderente</v>
      </c>
      <c r="BR457" s="15" t="str">
        <f t="shared" si="41"/>
        <v>*</v>
      </c>
      <c r="BS457" s="15" t="str">
        <f t="shared" si="42"/>
        <v>*</v>
      </c>
      <c r="BT457" s="157" t="str">
        <f t="shared" si="43"/>
        <v/>
      </c>
    </row>
    <row r="458" spans="1:72" hidden="1">
      <c r="A458" s="44" t="str">
        <f t="shared" si="39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0"/>
        <v>Aderente</v>
      </c>
      <c r="BR458" s="15" t="str">
        <f t="shared" si="41"/>
        <v>*</v>
      </c>
      <c r="BS458" s="15" t="str">
        <f t="shared" si="42"/>
        <v>*</v>
      </c>
      <c r="BT458" s="157" t="str">
        <f t="shared" si="43"/>
        <v/>
      </c>
    </row>
    <row r="459" spans="1:72" hidden="1">
      <c r="A459" s="44" t="str">
        <f t="shared" si="39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0"/>
        <v>Aderente</v>
      </c>
      <c r="BR459" s="15" t="str">
        <f t="shared" si="41"/>
        <v>*</v>
      </c>
      <c r="BS459" s="15" t="str">
        <f t="shared" si="42"/>
        <v>*</v>
      </c>
      <c r="BT459" s="157" t="str">
        <f t="shared" si="43"/>
        <v/>
      </c>
    </row>
    <row r="460" spans="1:72" hidden="1">
      <c r="A460" s="44" t="str">
        <f t="shared" si="39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0"/>
        <v>Aderente</v>
      </c>
      <c r="BR460" s="15" t="str">
        <f t="shared" si="41"/>
        <v>*</v>
      </c>
      <c r="BS460" s="15" t="str">
        <f t="shared" si="42"/>
        <v>*</v>
      </c>
      <c r="BT460" s="157" t="str">
        <f t="shared" si="43"/>
        <v/>
      </c>
    </row>
    <row r="461" spans="1:72" hidden="1">
      <c r="A461" s="44" t="str">
        <f t="shared" si="39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0"/>
        <v>Aderente</v>
      </c>
      <c r="BR461" s="15" t="str">
        <f t="shared" si="41"/>
        <v>*</v>
      </c>
      <c r="BS461" s="15" t="str">
        <f t="shared" si="42"/>
        <v>*</v>
      </c>
      <c r="BT461" s="157" t="str">
        <f t="shared" si="43"/>
        <v/>
      </c>
    </row>
    <row r="462" spans="1:72" hidden="1">
      <c r="A462" s="44" t="str">
        <f t="shared" si="39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0"/>
        <v>Aderente</v>
      </c>
      <c r="BR462" s="15" t="str">
        <f t="shared" si="41"/>
        <v>*</v>
      </c>
      <c r="BS462" s="15" t="str">
        <f t="shared" si="42"/>
        <v>*</v>
      </c>
      <c r="BT462" s="157" t="str">
        <f t="shared" si="43"/>
        <v/>
      </c>
    </row>
    <row r="463" spans="1:72" hidden="1">
      <c r="A463" s="44" t="str">
        <f t="shared" si="39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0"/>
        <v>Aderente</v>
      </c>
      <c r="BR463" s="15" t="str">
        <f t="shared" si="41"/>
        <v>*</v>
      </c>
      <c r="BS463" s="15" t="str">
        <f t="shared" si="42"/>
        <v>*</v>
      </c>
      <c r="BT463" s="157" t="str">
        <f t="shared" si="43"/>
        <v/>
      </c>
    </row>
    <row r="464" spans="1:72" hidden="1">
      <c r="A464" s="44" t="str">
        <f t="shared" si="39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0"/>
        <v>Aderente</v>
      </c>
      <c r="BR464" s="15" t="str">
        <f t="shared" si="41"/>
        <v>*</v>
      </c>
      <c r="BS464" s="15" t="str">
        <f t="shared" si="42"/>
        <v>*</v>
      </c>
      <c r="BT464" s="157" t="str">
        <f t="shared" si="43"/>
        <v/>
      </c>
    </row>
    <row r="465" spans="1:72" hidden="1">
      <c r="A465" s="44" t="str">
        <f t="shared" si="39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0"/>
        <v>Aderente</v>
      </c>
      <c r="BR465" s="15" t="str">
        <f t="shared" si="41"/>
        <v>*</v>
      </c>
      <c r="BS465" s="15" t="str">
        <f t="shared" si="42"/>
        <v>*</v>
      </c>
      <c r="BT465" s="157" t="str">
        <f t="shared" si="43"/>
        <v/>
      </c>
    </row>
    <row r="466" spans="1:72" hidden="1">
      <c r="A466" s="44" t="str">
        <f t="shared" si="39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0"/>
        <v>Aderente</v>
      </c>
      <c r="BR466" s="15" t="str">
        <f t="shared" si="41"/>
        <v>*</v>
      </c>
      <c r="BS466" s="15" t="str">
        <f t="shared" si="42"/>
        <v>*</v>
      </c>
      <c r="BT466" s="157" t="str">
        <f t="shared" si="43"/>
        <v/>
      </c>
    </row>
    <row r="467" spans="1:72" hidden="1">
      <c r="A467" s="44" t="str">
        <f t="shared" si="39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0"/>
        <v>Aderente</v>
      </c>
      <c r="BR467" s="15" t="str">
        <f t="shared" si="41"/>
        <v>*</v>
      </c>
      <c r="BS467" s="15" t="str">
        <f t="shared" si="42"/>
        <v>*</v>
      </c>
      <c r="BT467" s="157" t="str">
        <f t="shared" si="43"/>
        <v/>
      </c>
    </row>
    <row r="468" spans="1:72" hidden="1">
      <c r="A468" s="44" t="str">
        <f t="shared" si="39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0"/>
        <v>Aderente</v>
      </c>
      <c r="BR468" s="15" t="str">
        <f t="shared" si="41"/>
        <v>*</v>
      </c>
      <c r="BS468" s="15" t="str">
        <f t="shared" si="42"/>
        <v>*</v>
      </c>
      <c r="BT468" s="157" t="str">
        <f t="shared" si="43"/>
        <v/>
      </c>
    </row>
    <row r="469" spans="1:72" hidden="1">
      <c r="A469" s="44" t="str">
        <f t="shared" si="39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0"/>
        <v>Aderente</v>
      </c>
      <c r="BR469" s="15" t="str">
        <f t="shared" si="41"/>
        <v>*</v>
      </c>
      <c r="BS469" s="15" t="str">
        <f t="shared" si="42"/>
        <v>*</v>
      </c>
      <c r="BT469" s="157" t="str">
        <f t="shared" si="43"/>
        <v/>
      </c>
    </row>
    <row r="470" spans="1:72" hidden="1">
      <c r="A470" s="44" t="str">
        <f t="shared" si="39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0"/>
        <v>Aderente</v>
      </c>
      <c r="BR470" s="15" t="str">
        <f t="shared" si="41"/>
        <v>*</v>
      </c>
      <c r="BS470" s="15" t="str">
        <f t="shared" si="42"/>
        <v>*</v>
      </c>
      <c r="BT470" s="157" t="str">
        <f t="shared" si="43"/>
        <v/>
      </c>
    </row>
    <row r="471" spans="1:72" hidden="1">
      <c r="A471" s="44" t="str">
        <f t="shared" si="39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0"/>
        <v>Aderente</v>
      </c>
      <c r="BR471" s="15" t="str">
        <f t="shared" si="41"/>
        <v>*</v>
      </c>
      <c r="BS471" s="15" t="str">
        <f t="shared" si="42"/>
        <v>*</v>
      </c>
      <c r="BT471" s="157" t="str">
        <f t="shared" si="43"/>
        <v/>
      </c>
    </row>
    <row r="472" spans="1:72" hidden="1">
      <c r="A472" s="44" t="str">
        <f t="shared" si="39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0"/>
        <v>Aderente</v>
      </c>
      <c r="BR472" s="15" t="str">
        <f t="shared" si="41"/>
        <v>*</v>
      </c>
      <c r="BS472" s="15" t="str">
        <f t="shared" si="42"/>
        <v>*</v>
      </c>
      <c r="BT472" s="157" t="str">
        <f t="shared" si="43"/>
        <v/>
      </c>
    </row>
    <row r="473" spans="1:72" hidden="1">
      <c r="A473" s="44" t="str">
        <f t="shared" si="39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0"/>
        <v>Aderente</v>
      </c>
      <c r="BR473" s="15" t="str">
        <f t="shared" si="41"/>
        <v>*</v>
      </c>
      <c r="BS473" s="15" t="str">
        <f t="shared" si="42"/>
        <v>*</v>
      </c>
      <c r="BT473" s="157" t="str">
        <f t="shared" si="43"/>
        <v/>
      </c>
    </row>
    <row r="474" spans="1:72" hidden="1">
      <c r="A474" s="44" t="str">
        <f t="shared" si="39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0"/>
        <v>Aderente</v>
      </c>
      <c r="BR474" s="15" t="str">
        <f t="shared" si="41"/>
        <v>*</v>
      </c>
      <c r="BS474" s="15" t="str">
        <f t="shared" si="42"/>
        <v>*</v>
      </c>
      <c r="BT474" s="157" t="str">
        <f t="shared" si="43"/>
        <v/>
      </c>
    </row>
    <row r="475" spans="1:72" hidden="1">
      <c r="A475" s="44" t="str">
        <f t="shared" si="39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0"/>
        <v>Aderente</v>
      </c>
      <c r="BR475" s="15" t="str">
        <f t="shared" si="41"/>
        <v>*</v>
      </c>
      <c r="BS475" s="15" t="str">
        <f t="shared" si="42"/>
        <v>*</v>
      </c>
      <c r="BT475" s="157" t="str">
        <f t="shared" si="43"/>
        <v/>
      </c>
    </row>
    <row r="476" spans="1:72" hidden="1">
      <c r="A476" s="44" t="str">
        <f t="shared" si="39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0"/>
        <v>Aderente</v>
      </c>
      <c r="BR476" s="15" t="str">
        <f t="shared" si="41"/>
        <v>*</v>
      </c>
      <c r="BS476" s="15" t="str">
        <f t="shared" si="42"/>
        <v>*</v>
      </c>
      <c r="BT476" s="157" t="str">
        <f t="shared" si="43"/>
        <v/>
      </c>
    </row>
    <row r="477" spans="1:72" hidden="1">
      <c r="A477" s="44" t="str">
        <f t="shared" si="39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0"/>
        <v>Aderente</v>
      </c>
      <c r="BR477" s="15" t="str">
        <f t="shared" si="41"/>
        <v>*</v>
      </c>
      <c r="BS477" s="15" t="str">
        <f t="shared" si="42"/>
        <v>*</v>
      </c>
      <c r="BT477" s="157" t="str">
        <f t="shared" si="43"/>
        <v/>
      </c>
    </row>
    <row r="478" spans="1:72" hidden="1">
      <c r="A478" s="44" t="str">
        <f t="shared" si="39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0"/>
        <v>Aderente</v>
      </c>
      <c r="BR478" s="15" t="str">
        <f t="shared" si="41"/>
        <v>*</v>
      </c>
      <c r="BS478" s="15" t="str">
        <f t="shared" si="42"/>
        <v>*</v>
      </c>
      <c r="BT478" s="157" t="str">
        <f t="shared" si="43"/>
        <v/>
      </c>
    </row>
    <row r="479" spans="1:72" hidden="1">
      <c r="A479" s="44" t="str">
        <f t="shared" si="39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0"/>
        <v>Aderente</v>
      </c>
      <c r="BR479" s="15" t="str">
        <f t="shared" si="41"/>
        <v>*</v>
      </c>
      <c r="BS479" s="15" t="str">
        <f t="shared" si="42"/>
        <v>*</v>
      </c>
      <c r="BT479" s="157" t="str">
        <f t="shared" si="43"/>
        <v/>
      </c>
    </row>
    <row r="480" spans="1:72" hidden="1">
      <c r="A480" s="44" t="str">
        <f t="shared" si="39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0"/>
        <v>Aderente</v>
      </c>
      <c r="BR480" s="15" t="str">
        <f t="shared" si="41"/>
        <v>*</v>
      </c>
      <c r="BS480" s="15" t="str">
        <f t="shared" si="42"/>
        <v>*</v>
      </c>
      <c r="BT480" s="157" t="str">
        <f t="shared" si="43"/>
        <v/>
      </c>
    </row>
    <row r="481" spans="1:72" hidden="1">
      <c r="A481" s="44" t="str">
        <f t="shared" si="39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0"/>
        <v>Aderente</v>
      </c>
      <c r="BR481" s="15" t="str">
        <f t="shared" si="41"/>
        <v>*</v>
      </c>
      <c r="BS481" s="15" t="str">
        <f t="shared" si="42"/>
        <v>*</v>
      </c>
      <c r="BT481" s="157" t="str">
        <f t="shared" si="43"/>
        <v/>
      </c>
    </row>
    <row r="482" spans="1:72" hidden="1">
      <c r="A482" s="44" t="str">
        <f t="shared" si="39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0"/>
        <v>Aderente</v>
      </c>
      <c r="BR482" s="15" t="str">
        <f t="shared" si="41"/>
        <v>*</v>
      </c>
      <c r="BS482" s="15" t="str">
        <f t="shared" si="42"/>
        <v>*</v>
      </c>
      <c r="BT482" s="157" t="str">
        <f t="shared" si="43"/>
        <v/>
      </c>
    </row>
    <row r="483" spans="1:72" hidden="1">
      <c r="A483" s="44" t="str">
        <f t="shared" si="39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0"/>
        <v>Aderente</v>
      </c>
      <c r="BR483" s="15" t="str">
        <f t="shared" si="41"/>
        <v>*</v>
      </c>
      <c r="BS483" s="15" t="str">
        <f t="shared" si="42"/>
        <v>*</v>
      </c>
      <c r="BT483" s="157" t="str">
        <f t="shared" si="43"/>
        <v/>
      </c>
    </row>
    <row r="484" spans="1:72" hidden="1">
      <c r="A484" s="44" t="str">
        <f t="shared" si="39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0"/>
        <v>Aderente</v>
      </c>
      <c r="BR484" s="15" t="str">
        <f t="shared" si="41"/>
        <v>*</v>
      </c>
      <c r="BS484" s="15" t="str">
        <f t="shared" si="42"/>
        <v>*</v>
      </c>
      <c r="BT484" s="157" t="str">
        <f t="shared" si="43"/>
        <v/>
      </c>
    </row>
    <row r="485" spans="1:72" hidden="1">
      <c r="A485" s="44" t="str">
        <f t="shared" si="39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0"/>
        <v>Aderente</v>
      </c>
      <c r="BR485" s="15" t="str">
        <f t="shared" si="41"/>
        <v>*</v>
      </c>
      <c r="BS485" s="15" t="str">
        <f t="shared" si="42"/>
        <v>*</v>
      </c>
      <c r="BT485" s="157" t="str">
        <f t="shared" si="43"/>
        <v/>
      </c>
    </row>
    <row r="486" spans="1:72" hidden="1">
      <c r="A486" s="44" t="str">
        <f t="shared" si="39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0"/>
        <v>Aderente</v>
      </c>
      <c r="BR486" s="15" t="str">
        <f t="shared" si="41"/>
        <v>*</v>
      </c>
      <c r="BS486" s="15" t="str">
        <f t="shared" si="42"/>
        <v>*</v>
      </c>
      <c r="BT486" s="157" t="str">
        <f t="shared" si="43"/>
        <v/>
      </c>
    </row>
    <row r="487" spans="1:72" hidden="1">
      <c r="A487" s="44" t="str">
        <f t="shared" si="39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0"/>
        <v>Aderente</v>
      </c>
      <c r="BR487" s="15" t="str">
        <f t="shared" si="41"/>
        <v>*</v>
      </c>
      <c r="BS487" s="15" t="str">
        <f t="shared" si="42"/>
        <v>*</v>
      </c>
      <c r="BT487" s="157" t="str">
        <f t="shared" si="43"/>
        <v/>
      </c>
    </row>
    <row r="488" spans="1:72" hidden="1">
      <c r="A488" s="44" t="str">
        <f t="shared" si="39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0"/>
        <v>Aderente</v>
      </c>
      <c r="BR488" s="15" t="str">
        <f t="shared" si="41"/>
        <v>*</v>
      </c>
      <c r="BS488" s="15" t="str">
        <f t="shared" si="42"/>
        <v>*</v>
      </c>
      <c r="BT488" s="157" t="str">
        <f t="shared" si="43"/>
        <v/>
      </c>
    </row>
    <row r="489" spans="1:72" hidden="1">
      <c r="A489" s="44" t="str">
        <f t="shared" si="39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0"/>
        <v>Aderente</v>
      </c>
      <c r="BR489" s="15" t="str">
        <f t="shared" si="41"/>
        <v>*</v>
      </c>
      <c r="BS489" s="15" t="str">
        <f t="shared" si="42"/>
        <v>*</v>
      </c>
      <c r="BT489" s="157" t="str">
        <f t="shared" si="43"/>
        <v/>
      </c>
    </row>
    <row r="490" spans="1:72" hidden="1">
      <c r="A490" s="44" t="str">
        <f t="shared" si="39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0"/>
        <v>Aderente</v>
      </c>
      <c r="BR490" s="15" t="str">
        <f t="shared" si="41"/>
        <v>*</v>
      </c>
      <c r="BS490" s="15" t="str">
        <f t="shared" si="42"/>
        <v>*</v>
      </c>
      <c r="BT490" s="157" t="str">
        <f t="shared" si="43"/>
        <v/>
      </c>
    </row>
    <row r="491" spans="1:72" hidden="1">
      <c r="A491" s="44" t="str">
        <f t="shared" si="39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0"/>
        <v>Aderente</v>
      </c>
      <c r="BR491" s="15" t="str">
        <f t="shared" si="41"/>
        <v>*</v>
      </c>
      <c r="BS491" s="15" t="str">
        <f t="shared" si="42"/>
        <v>*</v>
      </c>
      <c r="BT491" s="157" t="str">
        <f t="shared" si="43"/>
        <v/>
      </c>
    </row>
    <row r="492" spans="1:72" hidden="1">
      <c r="A492" s="44" t="str">
        <f t="shared" si="39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0"/>
        <v>Aderente</v>
      </c>
      <c r="BR492" s="15" t="str">
        <f t="shared" si="41"/>
        <v>*</v>
      </c>
      <c r="BS492" s="15" t="str">
        <f t="shared" si="42"/>
        <v>*</v>
      </c>
      <c r="BT492" s="157" t="str">
        <f t="shared" si="43"/>
        <v/>
      </c>
    </row>
    <row r="493" spans="1:72" hidden="1">
      <c r="A493" s="44" t="str">
        <f t="shared" si="39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0"/>
        <v>Aderente</v>
      </c>
      <c r="BR493" s="15" t="str">
        <f t="shared" si="41"/>
        <v>*</v>
      </c>
      <c r="BS493" s="15" t="str">
        <f t="shared" si="42"/>
        <v>*</v>
      </c>
      <c r="BT493" s="157" t="str">
        <f t="shared" si="43"/>
        <v/>
      </c>
    </row>
    <row r="494" spans="1:72" hidden="1">
      <c r="A494" s="44" t="str">
        <f t="shared" si="39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0"/>
        <v>Aderente</v>
      </c>
      <c r="BR494" s="15" t="str">
        <f t="shared" si="41"/>
        <v>*</v>
      </c>
      <c r="BS494" s="15" t="str">
        <f t="shared" si="42"/>
        <v>*</v>
      </c>
      <c r="BT494" s="157" t="str">
        <f t="shared" si="43"/>
        <v/>
      </c>
    </row>
    <row r="495" spans="1:72" hidden="1">
      <c r="A495" s="44" t="str">
        <f t="shared" si="39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0"/>
        <v>Aderente</v>
      </c>
      <c r="BR495" s="15" t="str">
        <f t="shared" si="41"/>
        <v>*</v>
      </c>
      <c r="BS495" s="15" t="str">
        <f t="shared" si="42"/>
        <v>*</v>
      </c>
      <c r="BT495" s="157" t="str">
        <f t="shared" si="43"/>
        <v/>
      </c>
    </row>
    <row r="496" spans="1:72" hidden="1">
      <c r="A496" s="44" t="str">
        <f t="shared" si="39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0"/>
        <v>Aderente</v>
      </c>
      <c r="BR496" s="15" t="str">
        <f t="shared" si="41"/>
        <v>*</v>
      </c>
      <c r="BS496" s="15" t="str">
        <f t="shared" si="42"/>
        <v>*</v>
      </c>
      <c r="BT496" s="157" t="str">
        <f t="shared" si="43"/>
        <v/>
      </c>
    </row>
    <row r="497" spans="1:72" hidden="1">
      <c r="A497" s="44" t="str">
        <f t="shared" si="39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0"/>
        <v>Aderente</v>
      </c>
      <c r="BR497" s="15" t="str">
        <f t="shared" si="41"/>
        <v>*</v>
      </c>
      <c r="BS497" s="15" t="str">
        <f t="shared" si="42"/>
        <v>*</v>
      </c>
      <c r="BT497" s="157" t="str">
        <f t="shared" si="43"/>
        <v/>
      </c>
    </row>
    <row r="498" spans="1:72" hidden="1">
      <c r="A498" s="44" t="str">
        <f t="shared" ref="A498:A561" si="44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5">IF(AND(BR498&lt;1,BS498&lt;1),"Produção e Intervalo",IF(BR498&lt;1,"Intervalo",IF(BS498&lt;1,"Produção","Aderente")))</f>
        <v>Aderente</v>
      </c>
      <c r="BR498" s="15" t="str">
        <f t="shared" ref="BR498:BR561" si="46">IF(OR(B498="",F498=""),"*",AY498/P498)</f>
        <v>*</v>
      </c>
      <c r="BS498" s="15" t="str">
        <f t="shared" ref="BS498:BS561" si="47">IF(OR(B498="",F498=""),"*",BA498/Q498)</f>
        <v>*</v>
      </c>
      <c r="BT498" s="157" t="str">
        <f t="shared" ref="BT498:BT561" si="48">IF(BN498="","",SUBSTITUTE(BM498," ","")&amp;SUBSTITUTE(BN498," ",""))</f>
        <v/>
      </c>
    </row>
    <row r="499" spans="1:72" hidden="1">
      <c r="A499" s="44" t="str">
        <f t="shared" si="44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4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4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4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4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4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4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4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4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4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4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4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4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4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4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4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4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4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4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4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4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4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si="44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5"/>
        <v>Aderente</v>
      </c>
      <c r="BR521" s="15" t="str">
        <f t="shared" si="46"/>
        <v>*</v>
      </c>
      <c r="BS521" s="15" t="str">
        <f t="shared" si="47"/>
        <v>*</v>
      </c>
      <c r="BT521" s="157" t="str">
        <f t="shared" si="48"/>
        <v/>
      </c>
    </row>
    <row r="522" spans="1:72" hidden="1">
      <c r="A522" s="44" t="str">
        <f t="shared" si="44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5"/>
        <v>Aderente</v>
      </c>
      <c r="BR522" s="15" t="str">
        <f t="shared" si="46"/>
        <v>*</v>
      </c>
      <c r="BS522" s="15" t="str">
        <f t="shared" si="47"/>
        <v>*</v>
      </c>
      <c r="BT522" s="157" t="str">
        <f t="shared" si="48"/>
        <v/>
      </c>
    </row>
    <row r="523" spans="1:72" hidden="1">
      <c r="A523" s="44" t="str">
        <f t="shared" si="44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5"/>
        <v>Aderente</v>
      </c>
      <c r="BR523" s="15" t="str">
        <f t="shared" si="46"/>
        <v>*</v>
      </c>
      <c r="BS523" s="15" t="str">
        <f t="shared" si="47"/>
        <v>*</v>
      </c>
      <c r="BT523" s="157" t="str">
        <f t="shared" si="48"/>
        <v/>
      </c>
    </row>
    <row r="524" spans="1:72" hidden="1">
      <c r="A524" s="44" t="str">
        <f t="shared" si="44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5"/>
        <v>Aderente</v>
      </c>
      <c r="BR524" s="15" t="str">
        <f t="shared" si="46"/>
        <v>*</v>
      </c>
      <c r="BS524" s="15" t="str">
        <f t="shared" si="47"/>
        <v>*</v>
      </c>
      <c r="BT524" s="157" t="str">
        <f t="shared" si="48"/>
        <v/>
      </c>
    </row>
    <row r="525" spans="1:72" hidden="1">
      <c r="A525" s="44" t="str">
        <f t="shared" si="44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5"/>
        <v>Aderente</v>
      </c>
      <c r="BR525" s="15" t="str">
        <f t="shared" si="46"/>
        <v>*</v>
      </c>
      <c r="BS525" s="15" t="str">
        <f t="shared" si="47"/>
        <v>*</v>
      </c>
      <c r="BT525" s="157" t="str">
        <f t="shared" si="48"/>
        <v/>
      </c>
    </row>
    <row r="526" spans="1:72" hidden="1">
      <c r="A526" s="44" t="str">
        <f t="shared" si="44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5"/>
        <v>Aderente</v>
      </c>
      <c r="BR526" s="15" t="str">
        <f t="shared" si="46"/>
        <v>*</v>
      </c>
      <c r="BS526" s="15" t="str">
        <f t="shared" si="47"/>
        <v>*</v>
      </c>
      <c r="BT526" s="157" t="str">
        <f t="shared" si="48"/>
        <v/>
      </c>
    </row>
    <row r="527" spans="1:72" hidden="1">
      <c r="A527" s="44" t="str">
        <f t="shared" si="44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5"/>
        <v>Aderente</v>
      </c>
      <c r="BR527" s="15" t="str">
        <f t="shared" si="46"/>
        <v>*</v>
      </c>
      <c r="BS527" s="15" t="str">
        <f t="shared" si="47"/>
        <v>*</v>
      </c>
      <c r="BT527" s="157" t="str">
        <f t="shared" si="48"/>
        <v/>
      </c>
    </row>
    <row r="528" spans="1:72" hidden="1">
      <c r="A528" s="44" t="str">
        <f t="shared" si="44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5"/>
        <v>Aderente</v>
      </c>
      <c r="BR528" s="15" t="str">
        <f t="shared" si="46"/>
        <v>*</v>
      </c>
      <c r="BS528" s="15" t="str">
        <f t="shared" si="47"/>
        <v>*</v>
      </c>
      <c r="BT528" s="157" t="str">
        <f t="shared" si="48"/>
        <v/>
      </c>
    </row>
    <row r="529" spans="1:72" hidden="1">
      <c r="A529" s="44" t="str">
        <f t="shared" si="44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5"/>
        <v>Aderente</v>
      </c>
      <c r="BR529" s="15" t="str">
        <f t="shared" si="46"/>
        <v>*</v>
      </c>
      <c r="BS529" s="15" t="str">
        <f t="shared" si="47"/>
        <v>*</v>
      </c>
      <c r="BT529" s="157" t="str">
        <f t="shared" si="48"/>
        <v/>
      </c>
    </row>
    <row r="530" spans="1:72" hidden="1">
      <c r="A530" s="44" t="str">
        <f t="shared" si="44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5"/>
        <v>Aderente</v>
      </c>
      <c r="BR530" s="15" t="str">
        <f t="shared" si="46"/>
        <v>*</v>
      </c>
      <c r="BS530" s="15" t="str">
        <f t="shared" si="47"/>
        <v>*</v>
      </c>
      <c r="BT530" s="157" t="str">
        <f t="shared" si="48"/>
        <v/>
      </c>
    </row>
    <row r="531" spans="1:72" hidden="1">
      <c r="A531" s="44" t="str">
        <f t="shared" si="44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5"/>
        <v>Aderente</v>
      </c>
      <c r="BR531" s="15" t="str">
        <f t="shared" si="46"/>
        <v>*</v>
      </c>
      <c r="BS531" s="15" t="str">
        <f t="shared" si="47"/>
        <v>*</v>
      </c>
      <c r="BT531" s="157" t="str">
        <f t="shared" si="48"/>
        <v/>
      </c>
    </row>
    <row r="532" spans="1:72" hidden="1">
      <c r="A532" s="44" t="str">
        <f t="shared" si="44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5"/>
        <v>Aderente</v>
      </c>
      <c r="BR532" s="15" t="str">
        <f t="shared" si="46"/>
        <v>*</v>
      </c>
      <c r="BS532" s="15" t="str">
        <f t="shared" si="47"/>
        <v>*</v>
      </c>
      <c r="BT532" s="157" t="str">
        <f t="shared" si="48"/>
        <v/>
      </c>
    </row>
    <row r="533" spans="1:72" hidden="1">
      <c r="A533" s="44" t="str">
        <f t="shared" si="44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5"/>
        <v>Aderente</v>
      </c>
      <c r="BR533" s="15" t="str">
        <f t="shared" si="46"/>
        <v>*</v>
      </c>
      <c r="BS533" s="15" t="str">
        <f t="shared" si="47"/>
        <v>*</v>
      </c>
      <c r="BT533" s="157" t="str">
        <f t="shared" si="48"/>
        <v/>
      </c>
    </row>
    <row r="534" spans="1:72" hidden="1">
      <c r="A534" s="44" t="str">
        <f t="shared" si="44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5"/>
        <v>Aderente</v>
      </c>
      <c r="BR534" s="15" t="str">
        <f t="shared" si="46"/>
        <v>*</v>
      </c>
      <c r="BS534" s="15" t="str">
        <f t="shared" si="47"/>
        <v>*</v>
      </c>
      <c r="BT534" s="157" t="str">
        <f t="shared" si="48"/>
        <v/>
      </c>
    </row>
    <row r="535" spans="1:72" hidden="1">
      <c r="A535" s="44" t="str">
        <f t="shared" si="44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5"/>
        <v>Aderente</v>
      </c>
      <c r="BR535" s="15" t="str">
        <f t="shared" si="46"/>
        <v>*</v>
      </c>
      <c r="BS535" s="15" t="str">
        <f t="shared" si="47"/>
        <v>*</v>
      </c>
      <c r="BT535" s="157" t="str">
        <f t="shared" si="48"/>
        <v/>
      </c>
    </row>
    <row r="536" spans="1:72" hidden="1">
      <c r="A536" s="44" t="str">
        <f t="shared" si="44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5"/>
        <v>Aderente</v>
      </c>
      <c r="BR536" s="15" t="str">
        <f t="shared" si="46"/>
        <v>*</v>
      </c>
      <c r="BS536" s="15" t="str">
        <f t="shared" si="47"/>
        <v>*</v>
      </c>
      <c r="BT536" s="157" t="str">
        <f t="shared" si="48"/>
        <v/>
      </c>
    </row>
    <row r="537" spans="1:72" hidden="1">
      <c r="A537" s="44" t="str">
        <f t="shared" si="44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5"/>
        <v>Aderente</v>
      </c>
      <c r="BR537" s="15" t="str">
        <f t="shared" si="46"/>
        <v>*</v>
      </c>
      <c r="BS537" s="15" t="str">
        <f t="shared" si="47"/>
        <v>*</v>
      </c>
      <c r="BT537" s="157" t="str">
        <f t="shared" si="48"/>
        <v/>
      </c>
    </row>
    <row r="538" spans="1:72" hidden="1">
      <c r="A538" s="44" t="str">
        <f t="shared" si="44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5"/>
        <v>Aderente</v>
      </c>
      <c r="BR538" s="15" t="str">
        <f t="shared" si="46"/>
        <v>*</v>
      </c>
      <c r="BS538" s="15" t="str">
        <f t="shared" si="47"/>
        <v>*</v>
      </c>
      <c r="BT538" s="157" t="str">
        <f t="shared" si="48"/>
        <v/>
      </c>
    </row>
    <row r="539" spans="1:72" hidden="1">
      <c r="A539" s="44" t="str">
        <f t="shared" si="44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5"/>
        <v>Aderente</v>
      </c>
      <c r="BR539" s="15" t="str">
        <f t="shared" si="46"/>
        <v>*</v>
      </c>
      <c r="BS539" s="15" t="str">
        <f t="shared" si="47"/>
        <v>*</v>
      </c>
      <c r="BT539" s="157" t="str">
        <f t="shared" si="48"/>
        <v/>
      </c>
    </row>
    <row r="540" spans="1:72" hidden="1">
      <c r="A540" s="44" t="str">
        <f t="shared" si="44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5"/>
        <v>Aderente</v>
      </c>
      <c r="BR540" s="15" t="str">
        <f t="shared" si="46"/>
        <v>*</v>
      </c>
      <c r="BS540" s="15" t="str">
        <f t="shared" si="47"/>
        <v>*</v>
      </c>
      <c r="BT540" s="157" t="str">
        <f t="shared" si="48"/>
        <v/>
      </c>
    </row>
    <row r="541" spans="1:72" hidden="1">
      <c r="A541" s="44" t="str">
        <f t="shared" si="44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5"/>
        <v>Aderente</v>
      </c>
      <c r="BR541" s="15" t="str">
        <f t="shared" si="46"/>
        <v>*</v>
      </c>
      <c r="BS541" s="15" t="str">
        <f t="shared" si="47"/>
        <v>*</v>
      </c>
      <c r="BT541" s="157" t="str">
        <f t="shared" si="48"/>
        <v/>
      </c>
    </row>
    <row r="542" spans="1:72" hidden="1">
      <c r="A542" s="44" t="str">
        <f t="shared" si="44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5"/>
        <v>Aderente</v>
      </c>
      <c r="BR542" s="15" t="str">
        <f t="shared" si="46"/>
        <v>*</v>
      </c>
      <c r="BS542" s="15" t="str">
        <f t="shared" si="47"/>
        <v>*</v>
      </c>
      <c r="BT542" s="157" t="str">
        <f t="shared" si="48"/>
        <v/>
      </c>
    </row>
    <row r="543" spans="1:72" hidden="1">
      <c r="A543" s="44" t="str">
        <f t="shared" si="44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5"/>
        <v>Aderente</v>
      </c>
      <c r="BR543" s="15" t="str">
        <f t="shared" si="46"/>
        <v>*</v>
      </c>
      <c r="BS543" s="15" t="str">
        <f t="shared" si="47"/>
        <v>*</v>
      </c>
      <c r="BT543" s="157" t="str">
        <f t="shared" si="48"/>
        <v/>
      </c>
    </row>
    <row r="544" spans="1:72" hidden="1">
      <c r="A544" s="44" t="str">
        <f t="shared" si="44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5"/>
        <v>Aderente</v>
      </c>
      <c r="BR544" s="15" t="str">
        <f t="shared" si="46"/>
        <v>*</v>
      </c>
      <c r="BS544" s="15" t="str">
        <f t="shared" si="47"/>
        <v>*</v>
      </c>
      <c r="BT544" s="157" t="str">
        <f t="shared" si="48"/>
        <v/>
      </c>
    </row>
    <row r="545" spans="1:72" hidden="1">
      <c r="A545" s="44" t="str">
        <f t="shared" si="44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5"/>
        <v>Aderente</v>
      </c>
      <c r="BR545" s="15" t="str">
        <f t="shared" si="46"/>
        <v>*</v>
      </c>
      <c r="BS545" s="15" t="str">
        <f t="shared" si="47"/>
        <v>*</v>
      </c>
      <c r="BT545" s="157" t="str">
        <f t="shared" si="48"/>
        <v/>
      </c>
    </row>
    <row r="546" spans="1:72" hidden="1">
      <c r="A546" s="44" t="str">
        <f t="shared" si="44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5"/>
        <v>Aderente</v>
      </c>
      <c r="BR546" s="15" t="str">
        <f t="shared" si="46"/>
        <v>*</v>
      </c>
      <c r="BS546" s="15" t="str">
        <f t="shared" si="47"/>
        <v>*</v>
      </c>
      <c r="BT546" s="157" t="str">
        <f t="shared" si="48"/>
        <v/>
      </c>
    </row>
    <row r="547" spans="1:72" hidden="1">
      <c r="A547" s="44" t="str">
        <f t="shared" si="44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5"/>
        <v>Aderente</v>
      </c>
      <c r="BR547" s="15" t="str">
        <f t="shared" si="46"/>
        <v>*</v>
      </c>
      <c r="BS547" s="15" t="str">
        <f t="shared" si="47"/>
        <v>*</v>
      </c>
      <c r="BT547" s="157" t="str">
        <f t="shared" si="48"/>
        <v/>
      </c>
    </row>
    <row r="548" spans="1:72" hidden="1">
      <c r="A548" s="44" t="str">
        <f t="shared" si="44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5"/>
        <v>Aderente</v>
      </c>
      <c r="BR548" s="15" t="str">
        <f t="shared" si="46"/>
        <v>*</v>
      </c>
      <c r="BS548" s="15" t="str">
        <f t="shared" si="47"/>
        <v>*</v>
      </c>
      <c r="BT548" s="157" t="str">
        <f t="shared" si="48"/>
        <v/>
      </c>
    </row>
    <row r="549" spans="1:72" hidden="1">
      <c r="A549" s="44" t="str">
        <f t="shared" si="44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5"/>
        <v>Aderente</v>
      </c>
      <c r="BR549" s="15" t="str">
        <f t="shared" si="46"/>
        <v>*</v>
      </c>
      <c r="BS549" s="15" t="str">
        <f t="shared" si="47"/>
        <v>*</v>
      </c>
      <c r="BT549" s="157" t="str">
        <f t="shared" si="48"/>
        <v/>
      </c>
    </row>
    <row r="550" spans="1:72" hidden="1">
      <c r="A550" s="44" t="str">
        <f t="shared" si="44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5"/>
        <v>Aderente</v>
      </c>
      <c r="BR550" s="15" t="str">
        <f t="shared" si="46"/>
        <v>*</v>
      </c>
      <c r="BS550" s="15" t="str">
        <f t="shared" si="47"/>
        <v>*</v>
      </c>
      <c r="BT550" s="157" t="str">
        <f t="shared" si="48"/>
        <v/>
      </c>
    </row>
    <row r="551" spans="1:72" hidden="1">
      <c r="A551" s="44" t="str">
        <f t="shared" si="44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5"/>
        <v>Aderente</v>
      </c>
      <c r="BR551" s="15" t="str">
        <f t="shared" si="46"/>
        <v>*</v>
      </c>
      <c r="BS551" s="15" t="str">
        <f t="shared" si="47"/>
        <v>*</v>
      </c>
      <c r="BT551" s="157" t="str">
        <f t="shared" si="48"/>
        <v/>
      </c>
    </row>
    <row r="552" spans="1:72" hidden="1">
      <c r="A552" s="44" t="str">
        <f t="shared" si="44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5"/>
        <v>Aderente</v>
      </c>
      <c r="BR552" s="15" t="str">
        <f t="shared" si="46"/>
        <v>*</v>
      </c>
      <c r="BS552" s="15" t="str">
        <f t="shared" si="47"/>
        <v>*</v>
      </c>
      <c r="BT552" s="157" t="str">
        <f t="shared" si="48"/>
        <v/>
      </c>
    </row>
    <row r="553" spans="1:72" hidden="1">
      <c r="A553" s="44" t="str">
        <f t="shared" si="44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5"/>
        <v>Aderente</v>
      </c>
      <c r="BR553" s="15" t="str">
        <f t="shared" si="46"/>
        <v>*</v>
      </c>
      <c r="BS553" s="15" t="str">
        <f t="shared" si="47"/>
        <v>*</v>
      </c>
      <c r="BT553" s="157" t="str">
        <f t="shared" si="48"/>
        <v/>
      </c>
    </row>
    <row r="554" spans="1:72" hidden="1">
      <c r="A554" s="44" t="str">
        <f t="shared" si="44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5"/>
        <v>Aderente</v>
      </c>
      <c r="BR554" s="15" t="str">
        <f t="shared" si="46"/>
        <v>*</v>
      </c>
      <c r="BS554" s="15" t="str">
        <f t="shared" si="47"/>
        <v>*</v>
      </c>
      <c r="BT554" s="157" t="str">
        <f t="shared" si="48"/>
        <v/>
      </c>
    </row>
    <row r="555" spans="1:72" hidden="1">
      <c r="A555" s="44" t="str">
        <f t="shared" si="44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5"/>
        <v>Aderente</v>
      </c>
      <c r="BR555" s="15" t="str">
        <f t="shared" si="46"/>
        <v>*</v>
      </c>
      <c r="BS555" s="15" t="str">
        <f t="shared" si="47"/>
        <v>*</v>
      </c>
      <c r="BT555" s="157" t="str">
        <f t="shared" si="48"/>
        <v/>
      </c>
    </row>
    <row r="556" spans="1:72" hidden="1">
      <c r="A556" s="44" t="str">
        <f t="shared" si="44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5"/>
        <v>Aderente</v>
      </c>
      <c r="BR556" s="15" t="str">
        <f t="shared" si="46"/>
        <v>*</v>
      </c>
      <c r="BS556" s="15" t="str">
        <f t="shared" si="47"/>
        <v>*</v>
      </c>
      <c r="BT556" s="157" t="str">
        <f t="shared" si="48"/>
        <v/>
      </c>
    </row>
    <row r="557" spans="1:72" hidden="1">
      <c r="A557" s="44" t="str">
        <f t="shared" si="44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5"/>
        <v>Aderente</v>
      </c>
      <c r="BR557" s="15" t="str">
        <f t="shared" si="46"/>
        <v>*</v>
      </c>
      <c r="BS557" s="15" t="str">
        <f t="shared" si="47"/>
        <v>*</v>
      </c>
      <c r="BT557" s="157" t="str">
        <f t="shared" si="48"/>
        <v/>
      </c>
    </row>
    <row r="558" spans="1:72" hidden="1">
      <c r="A558" s="44" t="str">
        <f t="shared" si="44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5"/>
        <v>Aderente</v>
      </c>
      <c r="BR558" s="15" t="str">
        <f t="shared" si="46"/>
        <v>*</v>
      </c>
      <c r="BS558" s="15" t="str">
        <f t="shared" si="47"/>
        <v>*</v>
      </c>
      <c r="BT558" s="157" t="str">
        <f t="shared" si="48"/>
        <v/>
      </c>
    </row>
    <row r="559" spans="1:72" hidden="1">
      <c r="A559" s="44" t="str">
        <f t="shared" si="44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5"/>
        <v>Aderente</v>
      </c>
      <c r="BR559" s="15" t="str">
        <f t="shared" si="46"/>
        <v>*</v>
      </c>
      <c r="BS559" s="15" t="str">
        <f t="shared" si="47"/>
        <v>*</v>
      </c>
      <c r="BT559" s="157" t="str">
        <f t="shared" si="48"/>
        <v/>
      </c>
    </row>
    <row r="560" spans="1:72" hidden="1">
      <c r="A560" s="44" t="str">
        <f t="shared" si="44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5"/>
        <v>Aderente</v>
      </c>
      <c r="BR560" s="15" t="str">
        <f t="shared" si="46"/>
        <v>*</v>
      </c>
      <c r="BS560" s="15" t="str">
        <f t="shared" si="47"/>
        <v>*</v>
      </c>
      <c r="BT560" s="157" t="str">
        <f t="shared" si="48"/>
        <v/>
      </c>
    </row>
    <row r="561" spans="1:72" hidden="1">
      <c r="A561" s="44" t="str">
        <f t="shared" si="44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5"/>
        <v>Aderente</v>
      </c>
      <c r="BR561" s="15" t="str">
        <f t="shared" si="46"/>
        <v>*</v>
      </c>
      <c r="BS561" s="15" t="str">
        <f t="shared" si="47"/>
        <v>*</v>
      </c>
      <c r="BT561" s="157" t="str">
        <f t="shared" si="48"/>
        <v/>
      </c>
    </row>
    <row r="562" spans="1:72" hidden="1">
      <c r="A562" s="44" t="str">
        <f t="shared" ref="A562:A625" si="49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50">IF(AND(BR562&lt;1,BS562&lt;1),"Produção e Intervalo",IF(BR562&lt;1,"Intervalo",IF(BS562&lt;1,"Produção","Aderente")))</f>
        <v>Aderente</v>
      </c>
      <c r="BR562" s="15" t="str">
        <f t="shared" ref="BR562:BR625" si="51">IF(OR(B562="",F562=""),"*",AY562/P562)</f>
        <v>*</v>
      </c>
      <c r="BS562" s="15" t="str">
        <f t="shared" ref="BS562:BS625" si="52">IF(OR(B562="",F562=""),"*",BA562/Q562)</f>
        <v>*</v>
      </c>
      <c r="BT562" s="157" t="str">
        <f t="shared" ref="BT562:BT625" si="53">IF(BN562="","",SUBSTITUTE(BM562," ","")&amp;SUBSTITUTE(BN562," ",""))</f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0"/>
        <v>Aderente</v>
      </c>
      <c r="BR563" s="15" t="str">
        <f t="shared" si="51"/>
        <v>*</v>
      </c>
      <c r="BS563" s="15" t="str">
        <f t="shared" si="52"/>
        <v>*</v>
      </c>
      <c r="BT563" s="157" t="str">
        <f t="shared" si="53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0"/>
        <v>Aderente</v>
      </c>
      <c r="BR564" s="15" t="str">
        <f t="shared" si="51"/>
        <v>*</v>
      </c>
      <c r="BS564" s="15" t="str">
        <f t="shared" si="52"/>
        <v>*</v>
      </c>
      <c r="BT564" s="157" t="str">
        <f t="shared" si="53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0"/>
        <v>Aderente</v>
      </c>
      <c r="BR565" s="15" t="str">
        <f t="shared" si="51"/>
        <v>*</v>
      </c>
      <c r="BS565" s="15" t="str">
        <f t="shared" si="52"/>
        <v>*</v>
      </c>
      <c r="BT565" s="157" t="str">
        <f t="shared" si="53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0"/>
        <v>Aderente</v>
      </c>
      <c r="BR566" s="15" t="str">
        <f t="shared" si="51"/>
        <v>*</v>
      </c>
      <c r="BS566" s="15" t="str">
        <f t="shared" si="52"/>
        <v>*</v>
      </c>
      <c r="BT566" s="157" t="str">
        <f t="shared" si="53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0"/>
        <v>Aderente</v>
      </c>
      <c r="BR567" s="15" t="str">
        <f t="shared" si="51"/>
        <v>*</v>
      </c>
      <c r="BS567" s="15" t="str">
        <f t="shared" si="52"/>
        <v>*</v>
      </c>
      <c r="BT567" s="157" t="str">
        <f t="shared" si="53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0"/>
        <v>Aderente</v>
      </c>
      <c r="BR568" s="15" t="str">
        <f t="shared" si="51"/>
        <v>*</v>
      </c>
      <c r="BS568" s="15" t="str">
        <f t="shared" si="52"/>
        <v>*</v>
      </c>
      <c r="BT568" s="157" t="str">
        <f t="shared" si="53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0"/>
        <v>Aderente</v>
      </c>
      <c r="BR569" s="15" t="str">
        <f t="shared" si="51"/>
        <v>*</v>
      </c>
      <c r="BS569" s="15" t="str">
        <f t="shared" si="52"/>
        <v>*</v>
      </c>
      <c r="BT569" s="157" t="str">
        <f t="shared" si="53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0"/>
        <v>Aderente</v>
      </c>
      <c r="BR570" s="15" t="str">
        <f t="shared" si="51"/>
        <v>*</v>
      </c>
      <c r="BS570" s="15" t="str">
        <f t="shared" si="52"/>
        <v>*</v>
      </c>
      <c r="BT570" s="157" t="str">
        <f t="shared" si="53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0"/>
        <v>Aderente</v>
      </c>
      <c r="BR571" s="15" t="str">
        <f t="shared" si="51"/>
        <v>*</v>
      </c>
      <c r="BS571" s="15" t="str">
        <f t="shared" si="52"/>
        <v>*</v>
      </c>
      <c r="BT571" s="157" t="str">
        <f t="shared" si="53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0"/>
        <v>Aderente</v>
      </c>
      <c r="BR572" s="15" t="str">
        <f t="shared" si="51"/>
        <v>*</v>
      </c>
      <c r="BS572" s="15" t="str">
        <f t="shared" si="52"/>
        <v>*</v>
      </c>
      <c r="BT572" s="157" t="str">
        <f t="shared" si="53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0"/>
        <v>Aderente</v>
      </c>
      <c r="BR573" s="15" t="str">
        <f t="shared" si="51"/>
        <v>*</v>
      </c>
      <c r="BS573" s="15" t="str">
        <f t="shared" si="52"/>
        <v>*</v>
      </c>
      <c r="BT573" s="157" t="str">
        <f t="shared" si="53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0"/>
        <v>Aderente</v>
      </c>
      <c r="BR574" s="15" t="str">
        <f t="shared" si="51"/>
        <v>*</v>
      </c>
      <c r="BS574" s="15" t="str">
        <f t="shared" si="52"/>
        <v>*</v>
      </c>
      <c r="BT574" s="157" t="str">
        <f t="shared" si="53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0"/>
        <v>Aderente</v>
      </c>
      <c r="BR575" s="15" t="str">
        <f t="shared" si="51"/>
        <v>*</v>
      </c>
      <c r="BS575" s="15" t="str">
        <f t="shared" si="52"/>
        <v>*</v>
      </c>
      <c r="BT575" s="157" t="str">
        <f t="shared" si="53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0"/>
        <v>Aderente</v>
      </c>
      <c r="BR576" s="15" t="str">
        <f t="shared" si="51"/>
        <v>*</v>
      </c>
      <c r="BS576" s="15" t="str">
        <f t="shared" si="52"/>
        <v>*</v>
      </c>
      <c r="BT576" s="157" t="str">
        <f t="shared" si="53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0"/>
        <v>Aderente</v>
      </c>
      <c r="BR577" s="15" t="str">
        <f t="shared" si="51"/>
        <v>*</v>
      </c>
      <c r="BS577" s="15" t="str">
        <f t="shared" si="52"/>
        <v>*</v>
      </c>
      <c r="BT577" s="157" t="str">
        <f t="shared" si="53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0"/>
        <v>Aderente</v>
      </c>
      <c r="BR578" s="15" t="str">
        <f t="shared" si="51"/>
        <v>*</v>
      </c>
      <c r="BS578" s="15" t="str">
        <f t="shared" si="52"/>
        <v>*</v>
      </c>
      <c r="BT578" s="157" t="str">
        <f t="shared" si="53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0"/>
        <v>Aderente</v>
      </c>
      <c r="BR579" s="15" t="str">
        <f t="shared" si="51"/>
        <v>*</v>
      </c>
      <c r="BS579" s="15" t="str">
        <f t="shared" si="52"/>
        <v>*</v>
      </c>
      <c r="BT579" s="157" t="str">
        <f t="shared" si="53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0"/>
        <v>Aderente</v>
      </c>
      <c r="BR580" s="15" t="str">
        <f t="shared" si="51"/>
        <v>*</v>
      </c>
      <c r="BS580" s="15" t="str">
        <f t="shared" si="52"/>
        <v>*</v>
      </c>
      <c r="BT580" s="157" t="str">
        <f t="shared" si="53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0"/>
        <v>Aderente</v>
      </c>
      <c r="BR581" s="15" t="str">
        <f t="shared" si="51"/>
        <v>*</v>
      </c>
      <c r="BS581" s="15" t="str">
        <f t="shared" si="52"/>
        <v>*</v>
      </c>
      <c r="BT581" s="157" t="str">
        <f t="shared" si="53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0"/>
        <v>Aderente</v>
      </c>
      <c r="BR582" s="15" t="str">
        <f t="shared" si="51"/>
        <v>*</v>
      </c>
      <c r="BS582" s="15" t="str">
        <f t="shared" si="52"/>
        <v>*</v>
      </c>
      <c r="BT582" s="157" t="str">
        <f t="shared" si="53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0"/>
        <v>Aderente</v>
      </c>
      <c r="BR583" s="15" t="str">
        <f t="shared" si="51"/>
        <v>*</v>
      </c>
      <c r="BS583" s="15" t="str">
        <f t="shared" si="52"/>
        <v>*</v>
      </c>
      <c r="BT583" s="157" t="str">
        <f t="shared" si="53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0"/>
        <v>Aderente</v>
      </c>
      <c r="BR584" s="15" t="str">
        <f t="shared" si="51"/>
        <v>*</v>
      </c>
      <c r="BS584" s="15" t="str">
        <f t="shared" si="52"/>
        <v>*</v>
      </c>
      <c r="BT584" s="157" t="str">
        <f t="shared" si="53"/>
        <v/>
      </c>
    </row>
    <row r="585" spans="1:72" hidden="1">
      <c r="A585" s="44" t="str">
        <f t="shared" si="49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0"/>
        <v>Aderente</v>
      </c>
      <c r="BR585" s="15" t="str">
        <f t="shared" si="51"/>
        <v>*</v>
      </c>
      <c r="BS585" s="15" t="str">
        <f t="shared" si="52"/>
        <v>*</v>
      </c>
      <c r="BT585" s="157" t="str">
        <f t="shared" si="53"/>
        <v/>
      </c>
    </row>
    <row r="586" spans="1:72" hidden="1">
      <c r="A586" s="44" t="str">
        <f t="shared" si="49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0"/>
        <v>Aderente</v>
      </c>
      <c r="BR586" s="15" t="str">
        <f t="shared" si="51"/>
        <v>*</v>
      </c>
      <c r="BS586" s="15" t="str">
        <f t="shared" si="52"/>
        <v>*</v>
      </c>
      <c r="BT586" s="157" t="str">
        <f t="shared" si="53"/>
        <v/>
      </c>
    </row>
    <row r="587" spans="1:72" hidden="1">
      <c r="A587" s="44" t="str">
        <f t="shared" si="49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0"/>
        <v>Aderente</v>
      </c>
      <c r="BR587" s="15" t="str">
        <f t="shared" si="51"/>
        <v>*</v>
      </c>
      <c r="BS587" s="15" t="str">
        <f t="shared" si="52"/>
        <v>*</v>
      </c>
      <c r="BT587" s="157" t="str">
        <f t="shared" si="53"/>
        <v/>
      </c>
    </row>
    <row r="588" spans="1:72" hidden="1">
      <c r="A588" s="44" t="str">
        <f t="shared" si="49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0"/>
        <v>Aderente</v>
      </c>
      <c r="BR588" s="15" t="str">
        <f t="shared" si="51"/>
        <v>*</v>
      </c>
      <c r="BS588" s="15" t="str">
        <f t="shared" si="52"/>
        <v>*</v>
      </c>
      <c r="BT588" s="157" t="str">
        <f t="shared" si="53"/>
        <v/>
      </c>
    </row>
    <row r="589" spans="1:72" hidden="1">
      <c r="A589" s="44" t="str">
        <f t="shared" si="49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0"/>
        <v>Aderente</v>
      </c>
      <c r="BR589" s="15" t="str">
        <f t="shared" si="51"/>
        <v>*</v>
      </c>
      <c r="BS589" s="15" t="str">
        <f t="shared" si="52"/>
        <v>*</v>
      </c>
      <c r="BT589" s="157" t="str">
        <f t="shared" si="53"/>
        <v/>
      </c>
    </row>
    <row r="590" spans="1:72" hidden="1">
      <c r="A590" s="44" t="str">
        <f t="shared" si="49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0"/>
        <v>Aderente</v>
      </c>
      <c r="BR590" s="15" t="str">
        <f t="shared" si="51"/>
        <v>*</v>
      </c>
      <c r="BS590" s="15" t="str">
        <f t="shared" si="52"/>
        <v>*</v>
      </c>
      <c r="BT590" s="157" t="str">
        <f t="shared" si="53"/>
        <v/>
      </c>
    </row>
    <row r="591" spans="1:72" hidden="1">
      <c r="A591" s="44" t="str">
        <f t="shared" si="49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0"/>
        <v>Aderente</v>
      </c>
      <c r="BR591" s="15" t="str">
        <f t="shared" si="51"/>
        <v>*</v>
      </c>
      <c r="BS591" s="15" t="str">
        <f t="shared" si="52"/>
        <v>*</v>
      </c>
      <c r="BT591" s="157" t="str">
        <f t="shared" si="53"/>
        <v/>
      </c>
    </row>
    <row r="592" spans="1:72" hidden="1">
      <c r="A592" s="44" t="str">
        <f t="shared" si="49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0"/>
        <v>Aderente</v>
      </c>
      <c r="BR592" s="15" t="str">
        <f t="shared" si="51"/>
        <v>*</v>
      </c>
      <c r="BS592" s="15" t="str">
        <f t="shared" si="52"/>
        <v>*</v>
      </c>
      <c r="BT592" s="157" t="str">
        <f t="shared" si="53"/>
        <v/>
      </c>
    </row>
    <row r="593" spans="1:72" hidden="1">
      <c r="A593" s="44" t="str">
        <f t="shared" si="49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0"/>
        <v>Aderente</v>
      </c>
      <c r="BR593" s="15" t="str">
        <f t="shared" si="51"/>
        <v>*</v>
      </c>
      <c r="BS593" s="15" t="str">
        <f t="shared" si="52"/>
        <v>*</v>
      </c>
      <c r="BT593" s="157" t="str">
        <f t="shared" si="53"/>
        <v/>
      </c>
    </row>
    <row r="594" spans="1:72" hidden="1">
      <c r="A594" s="44" t="str">
        <f t="shared" si="49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0"/>
        <v>Aderente</v>
      </c>
      <c r="BR594" s="15" t="str">
        <f t="shared" si="51"/>
        <v>*</v>
      </c>
      <c r="BS594" s="15" t="str">
        <f t="shared" si="52"/>
        <v>*</v>
      </c>
      <c r="BT594" s="157" t="str">
        <f t="shared" si="53"/>
        <v/>
      </c>
    </row>
    <row r="595" spans="1:72" hidden="1">
      <c r="A595" s="44" t="str">
        <f t="shared" si="49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0"/>
        <v>Aderente</v>
      </c>
      <c r="BR595" s="15" t="str">
        <f t="shared" si="51"/>
        <v>*</v>
      </c>
      <c r="BS595" s="15" t="str">
        <f t="shared" si="52"/>
        <v>*</v>
      </c>
      <c r="BT595" s="157" t="str">
        <f t="shared" si="53"/>
        <v/>
      </c>
    </row>
    <row r="596" spans="1:72" hidden="1">
      <c r="A596" s="44" t="str">
        <f t="shared" si="49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0"/>
        <v>Aderente</v>
      </c>
      <c r="BR596" s="15" t="str">
        <f t="shared" si="51"/>
        <v>*</v>
      </c>
      <c r="BS596" s="15" t="str">
        <f t="shared" si="52"/>
        <v>*</v>
      </c>
      <c r="BT596" s="157" t="str">
        <f t="shared" si="53"/>
        <v/>
      </c>
    </row>
    <row r="597" spans="1:72" hidden="1">
      <c r="A597" s="44" t="str">
        <f t="shared" si="49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0"/>
        <v>Aderente</v>
      </c>
      <c r="BR597" s="15" t="str">
        <f t="shared" si="51"/>
        <v>*</v>
      </c>
      <c r="BS597" s="15" t="str">
        <f t="shared" si="52"/>
        <v>*</v>
      </c>
      <c r="BT597" s="157" t="str">
        <f t="shared" si="53"/>
        <v/>
      </c>
    </row>
    <row r="598" spans="1:72" hidden="1">
      <c r="A598" s="44" t="str">
        <f t="shared" si="49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0"/>
        <v>Aderente</v>
      </c>
      <c r="BR598" s="15" t="str">
        <f t="shared" si="51"/>
        <v>*</v>
      </c>
      <c r="BS598" s="15" t="str">
        <f t="shared" si="52"/>
        <v>*</v>
      </c>
      <c r="BT598" s="157" t="str">
        <f t="shared" si="53"/>
        <v/>
      </c>
    </row>
    <row r="599" spans="1:72" hidden="1">
      <c r="A599" s="44" t="str">
        <f t="shared" si="49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0"/>
        <v>Aderente</v>
      </c>
      <c r="BR599" s="15" t="str">
        <f t="shared" si="51"/>
        <v>*</v>
      </c>
      <c r="BS599" s="15" t="str">
        <f t="shared" si="52"/>
        <v>*</v>
      </c>
      <c r="BT599" s="157" t="str">
        <f t="shared" si="53"/>
        <v/>
      </c>
    </row>
    <row r="600" spans="1:72" hidden="1">
      <c r="A600" s="44" t="str">
        <f t="shared" si="49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0"/>
        <v>Aderente</v>
      </c>
      <c r="BR600" s="15" t="str">
        <f t="shared" si="51"/>
        <v>*</v>
      </c>
      <c r="BS600" s="15" t="str">
        <f t="shared" si="52"/>
        <v>*</v>
      </c>
      <c r="BT600" s="157" t="str">
        <f t="shared" si="53"/>
        <v/>
      </c>
    </row>
    <row r="601" spans="1:72" hidden="1">
      <c r="A601" s="44" t="str">
        <f t="shared" si="49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0"/>
        <v>Aderente</v>
      </c>
      <c r="BR601" s="15" t="str">
        <f t="shared" si="51"/>
        <v>*</v>
      </c>
      <c r="BS601" s="15" t="str">
        <f t="shared" si="52"/>
        <v>*</v>
      </c>
      <c r="BT601" s="157" t="str">
        <f t="shared" si="53"/>
        <v/>
      </c>
    </row>
    <row r="602" spans="1:72" hidden="1">
      <c r="A602" s="44" t="str">
        <f t="shared" si="49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0"/>
        <v>Aderente</v>
      </c>
      <c r="BR602" s="15" t="str">
        <f t="shared" si="51"/>
        <v>*</v>
      </c>
      <c r="BS602" s="15" t="str">
        <f t="shared" si="52"/>
        <v>*</v>
      </c>
      <c r="BT602" s="157" t="str">
        <f t="shared" si="53"/>
        <v/>
      </c>
    </row>
    <row r="603" spans="1:72" hidden="1">
      <c r="A603" s="44" t="str">
        <f t="shared" si="49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0"/>
        <v>Aderente</v>
      </c>
      <c r="BR603" s="15" t="str">
        <f t="shared" si="51"/>
        <v>*</v>
      </c>
      <c r="BS603" s="15" t="str">
        <f t="shared" si="52"/>
        <v>*</v>
      </c>
      <c r="BT603" s="157" t="str">
        <f t="shared" si="53"/>
        <v/>
      </c>
    </row>
    <row r="604" spans="1:72" hidden="1">
      <c r="A604" s="44" t="str">
        <f t="shared" si="49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0"/>
        <v>Aderente</v>
      </c>
      <c r="BR604" s="15" t="str">
        <f t="shared" si="51"/>
        <v>*</v>
      </c>
      <c r="BS604" s="15" t="str">
        <f t="shared" si="52"/>
        <v>*</v>
      </c>
      <c r="BT604" s="157" t="str">
        <f t="shared" si="53"/>
        <v/>
      </c>
    </row>
    <row r="605" spans="1:72" hidden="1">
      <c r="A605" s="44" t="str">
        <f t="shared" si="49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0"/>
        <v>Aderente</v>
      </c>
      <c r="BR605" s="15" t="str">
        <f t="shared" si="51"/>
        <v>*</v>
      </c>
      <c r="BS605" s="15" t="str">
        <f t="shared" si="52"/>
        <v>*</v>
      </c>
      <c r="BT605" s="157" t="str">
        <f t="shared" si="53"/>
        <v/>
      </c>
    </row>
    <row r="606" spans="1:72" hidden="1">
      <c r="A606" s="44" t="str">
        <f t="shared" si="49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0"/>
        <v>Aderente</v>
      </c>
      <c r="BR606" s="15" t="str">
        <f t="shared" si="51"/>
        <v>*</v>
      </c>
      <c r="BS606" s="15" t="str">
        <f t="shared" si="52"/>
        <v>*</v>
      </c>
      <c r="BT606" s="157" t="str">
        <f t="shared" si="53"/>
        <v/>
      </c>
    </row>
    <row r="607" spans="1:72" hidden="1">
      <c r="A607" s="44" t="str">
        <f t="shared" si="49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0"/>
        <v>Aderente</v>
      </c>
      <c r="BR607" s="15" t="str">
        <f t="shared" si="51"/>
        <v>*</v>
      </c>
      <c r="BS607" s="15" t="str">
        <f t="shared" si="52"/>
        <v>*</v>
      </c>
      <c r="BT607" s="157" t="str">
        <f t="shared" si="53"/>
        <v/>
      </c>
    </row>
    <row r="608" spans="1:72" hidden="1">
      <c r="A608" s="44" t="str">
        <f t="shared" si="49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0"/>
        <v>Aderente</v>
      </c>
      <c r="BR608" s="15" t="str">
        <f t="shared" si="51"/>
        <v>*</v>
      </c>
      <c r="BS608" s="15" t="str">
        <f t="shared" si="52"/>
        <v>*</v>
      </c>
      <c r="BT608" s="157" t="str">
        <f t="shared" si="53"/>
        <v/>
      </c>
    </row>
    <row r="609" spans="1:72" hidden="1">
      <c r="A609" s="44" t="str">
        <f t="shared" si="49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0"/>
        <v>Aderente</v>
      </c>
      <c r="BR609" s="15" t="str">
        <f t="shared" si="51"/>
        <v>*</v>
      </c>
      <c r="BS609" s="15" t="str">
        <f t="shared" si="52"/>
        <v>*</v>
      </c>
      <c r="BT609" s="157" t="str">
        <f t="shared" si="53"/>
        <v/>
      </c>
    </row>
    <row r="610" spans="1:72" hidden="1">
      <c r="A610" s="44" t="str">
        <f t="shared" si="49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0"/>
        <v>Aderente</v>
      </c>
      <c r="BR610" s="15" t="str">
        <f t="shared" si="51"/>
        <v>*</v>
      </c>
      <c r="BS610" s="15" t="str">
        <f t="shared" si="52"/>
        <v>*</v>
      </c>
      <c r="BT610" s="157" t="str">
        <f t="shared" si="53"/>
        <v/>
      </c>
    </row>
    <row r="611" spans="1:72" hidden="1">
      <c r="A611" s="44" t="str">
        <f t="shared" si="49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0"/>
        <v>Aderente</v>
      </c>
      <c r="BR611" s="15" t="str">
        <f t="shared" si="51"/>
        <v>*</v>
      </c>
      <c r="BS611" s="15" t="str">
        <f t="shared" si="52"/>
        <v>*</v>
      </c>
      <c r="BT611" s="157" t="str">
        <f t="shared" si="53"/>
        <v/>
      </c>
    </row>
    <row r="612" spans="1:72" hidden="1">
      <c r="A612" s="44" t="str">
        <f t="shared" si="49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0"/>
        <v>Aderente</v>
      </c>
      <c r="BR612" s="15" t="str">
        <f t="shared" si="51"/>
        <v>*</v>
      </c>
      <c r="BS612" s="15" t="str">
        <f t="shared" si="52"/>
        <v>*</v>
      </c>
      <c r="BT612" s="157" t="str">
        <f t="shared" si="53"/>
        <v/>
      </c>
    </row>
    <row r="613" spans="1:72" hidden="1">
      <c r="A613" s="44" t="str">
        <f t="shared" si="49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0"/>
        <v>Aderente</v>
      </c>
      <c r="BR613" s="15" t="str">
        <f t="shared" si="51"/>
        <v>*</v>
      </c>
      <c r="BS613" s="15" t="str">
        <f t="shared" si="52"/>
        <v>*</v>
      </c>
      <c r="BT613" s="157" t="str">
        <f t="shared" si="53"/>
        <v/>
      </c>
    </row>
    <row r="614" spans="1:72" hidden="1">
      <c r="A614" s="44" t="str">
        <f t="shared" si="49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0"/>
        <v>Aderente</v>
      </c>
      <c r="BR614" s="15" t="str">
        <f t="shared" si="51"/>
        <v>*</v>
      </c>
      <c r="BS614" s="15" t="str">
        <f t="shared" si="52"/>
        <v>*</v>
      </c>
      <c r="BT614" s="157" t="str">
        <f t="shared" si="53"/>
        <v/>
      </c>
    </row>
    <row r="615" spans="1:72" hidden="1">
      <c r="A615" s="44" t="str">
        <f t="shared" si="49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0"/>
        <v>Aderente</v>
      </c>
      <c r="BR615" s="15" t="str">
        <f t="shared" si="51"/>
        <v>*</v>
      </c>
      <c r="BS615" s="15" t="str">
        <f t="shared" si="52"/>
        <v>*</v>
      </c>
      <c r="BT615" s="157" t="str">
        <f t="shared" si="53"/>
        <v/>
      </c>
    </row>
    <row r="616" spans="1:72" hidden="1">
      <c r="A616" s="44" t="str">
        <f t="shared" si="49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0"/>
        <v>Aderente</v>
      </c>
      <c r="BR616" s="15" t="str">
        <f t="shared" si="51"/>
        <v>*</v>
      </c>
      <c r="BS616" s="15" t="str">
        <f t="shared" si="52"/>
        <v>*</v>
      </c>
      <c r="BT616" s="157" t="str">
        <f t="shared" si="53"/>
        <v/>
      </c>
    </row>
    <row r="617" spans="1:72" hidden="1">
      <c r="A617" s="44" t="str">
        <f t="shared" si="49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0"/>
        <v>Aderente</v>
      </c>
      <c r="BR617" s="15" t="str">
        <f t="shared" si="51"/>
        <v>*</v>
      </c>
      <c r="BS617" s="15" t="str">
        <f t="shared" si="52"/>
        <v>*</v>
      </c>
      <c r="BT617" s="157" t="str">
        <f t="shared" si="53"/>
        <v/>
      </c>
    </row>
    <row r="618" spans="1:72" hidden="1">
      <c r="A618" s="44" t="str">
        <f t="shared" si="49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0"/>
        <v>Aderente</v>
      </c>
      <c r="BR618" s="15" t="str">
        <f t="shared" si="51"/>
        <v>*</v>
      </c>
      <c r="BS618" s="15" t="str">
        <f t="shared" si="52"/>
        <v>*</v>
      </c>
      <c r="BT618" s="157" t="str">
        <f t="shared" si="53"/>
        <v/>
      </c>
    </row>
    <row r="619" spans="1:72" hidden="1">
      <c r="A619" s="44" t="str">
        <f t="shared" si="49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0"/>
        <v>Aderente</v>
      </c>
      <c r="BR619" s="15" t="str">
        <f t="shared" si="51"/>
        <v>*</v>
      </c>
      <c r="BS619" s="15" t="str">
        <f t="shared" si="52"/>
        <v>*</v>
      </c>
      <c r="BT619" s="157" t="str">
        <f t="shared" si="53"/>
        <v/>
      </c>
    </row>
    <row r="620" spans="1:72" hidden="1">
      <c r="A620" s="44" t="str">
        <f t="shared" si="49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0"/>
        <v>Aderente</v>
      </c>
      <c r="BR620" s="15" t="str">
        <f t="shared" si="51"/>
        <v>*</v>
      </c>
      <c r="BS620" s="15" t="str">
        <f t="shared" si="52"/>
        <v>*</v>
      </c>
      <c r="BT620" s="157" t="str">
        <f t="shared" si="53"/>
        <v/>
      </c>
    </row>
    <row r="621" spans="1:72" hidden="1">
      <c r="A621" s="44" t="str">
        <f t="shared" si="49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0"/>
        <v>Aderente</v>
      </c>
      <c r="BR621" s="15" t="str">
        <f t="shared" si="51"/>
        <v>*</v>
      </c>
      <c r="BS621" s="15" t="str">
        <f t="shared" si="52"/>
        <v>*</v>
      </c>
      <c r="BT621" s="157" t="str">
        <f t="shared" si="53"/>
        <v/>
      </c>
    </row>
    <row r="622" spans="1:72" hidden="1">
      <c r="A622" s="44" t="str">
        <f t="shared" si="49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0"/>
        <v>Aderente</v>
      </c>
      <c r="BR622" s="15" t="str">
        <f t="shared" si="51"/>
        <v>*</v>
      </c>
      <c r="BS622" s="15" t="str">
        <f t="shared" si="52"/>
        <v>*</v>
      </c>
      <c r="BT622" s="157" t="str">
        <f t="shared" si="53"/>
        <v/>
      </c>
    </row>
    <row r="623" spans="1:72" hidden="1">
      <c r="A623" s="44" t="str">
        <f t="shared" si="49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0"/>
        <v>Aderente</v>
      </c>
      <c r="BR623" s="15" t="str">
        <f t="shared" si="51"/>
        <v>*</v>
      </c>
      <c r="BS623" s="15" t="str">
        <f t="shared" si="52"/>
        <v>*</v>
      </c>
      <c r="BT623" s="157" t="str">
        <f t="shared" si="53"/>
        <v/>
      </c>
    </row>
    <row r="624" spans="1:72" hidden="1">
      <c r="A624" s="44" t="str">
        <f t="shared" si="49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0"/>
        <v>Aderente</v>
      </c>
      <c r="BR624" s="15" t="str">
        <f t="shared" si="51"/>
        <v>*</v>
      </c>
      <c r="BS624" s="15" t="str">
        <f t="shared" si="52"/>
        <v>*</v>
      </c>
      <c r="BT624" s="157" t="str">
        <f t="shared" si="53"/>
        <v/>
      </c>
    </row>
    <row r="625" spans="1:72" hidden="1">
      <c r="A625" s="44" t="str">
        <f t="shared" si="49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0"/>
        <v>Aderente</v>
      </c>
      <c r="BR625" s="15" t="str">
        <f t="shared" si="51"/>
        <v>*</v>
      </c>
      <c r="BS625" s="15" t="str">
        <f t="shared" si="52"/>
        <v>*</v>
      </c>
      <c r="BT625" s="157" t="str">
        <f t="shared" si="53"/>
        <v/>
      </c>
    </row>
    <row r="626" spans="1:72" hidden="1">
      <c r="A626" s="44" t="str">
        <f t="shared" ref="A626:A689" si="54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5">IF(AND(BR626&lt;1,BS626&lt;1),"Produção e Intervalo",IF(BR626&lt;1,"Intervalo",IF(BS626&lt;1,"Produção","Aderente")))</f>
        <v>Aderente</v>
      </c>
      <c r="BR626" s="15" t="str">
        <f t="shared" ref="BR626:BR689" si="56">IF(OR(B626="",F626=""),"*",AY626/P626)</f>
        <v>*</v>
      </c>
      <c r="BS626" s="15" t="str">
        <f t="shared" ref="BS626:BS689" si="57">IF(OR(B626="",F626=""),"*",BA626/Q626)</f>
        <v>*</v>
      </c>
      <c r="BT626" s="157" t="str">
        <f t="shared" ref="BT626:BT689" si="58">IF(BN626="","",SUBSTITUTE(BM626," ","")&amp;SUBSTITUTE(BN626," ",""))</f>
        <v/>
      </c>
    </row>
    <row r="627" spans="1:72" hidden="1">
      <c r="A627" s="44" t="str">
        <f t="shared" si="54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5"/>
        <v>Aderente</v>
      </c>
      <c r="BR627" s="15" t="str">
        <f t="shared" si="56"/>
        <v>*</v>
      </c>
      <c r="BS627" s="15" t="str">
        <f t="shared" si="57"/>
        <v>*</v>
      </c>
      <c r="BT627" s="157" t="str">
        <f t="shared" si="58"/>
        <v/>
      </c>
    </row>
    <row r="628" spans="1:72" hidden="1">
      <c r="A628" s="44" t="str">
        <f t="shared" si="54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5"/>
        <v>Aderente</v>
      </c>
      <c r="BR628" s="15" t="str">
        <f t="shared" si="56"/>
        <v>*</v>
      </c>
      <c r="BS628" s="15" t="str">
        <f t="shared" si="57"/>
        <v>*</v>
      </c>
      <c r="BT628" s="157" t="str">
        <f t="shared" si="58"/>
        <v/>
      </c>
    </row>
    <row r="629" spans="1:72" hidden="1">
      <c r="A629" s="44" t="str">
        <f t="shared" si="54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5"/>
        <v>Aderente</v>
      </c>
      <c r="BR629" s="15" t="str">
        <f t="shared" si="56"/>
        <v>*</v>
      </c>
      <c r="BS629" s="15" t="str">
        <f t="shared" si="57"/>
        <v>*</v>
      </c>
      <c r="BT629" s="157" t="str">
        <f t="shared" si="58"/>
        <v/>
      </c>
    </row>
    <row r="630" spans="1:72" hidden="1">
      <c r="A630" s="44" t="str">
        <f t="shared" si="54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5"/>
        <v>Aderente</v>
      </c>
      <c r="BR630" s="15" t="str">
        <f t="shared" si="56"/>
        <v>*</v>
      </c>
      <c r="BS630" s="15" t="str">
        <f t="shared" si="57"/>
        <v>*</v>
      </c>
      <c r="BT630" s="157" t="str">
        <f t="shared" si="58"/>
        <v/>
      </c>
    </row>
    <row r="631" spans="1:72" hidden="1">
      <c r="A631" s="44" t="str">
        <f t="shared" si="54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5"/>
        <v>Aderente</v>
      </c>
      <c r="BR631" s="15" t="str">
        <f t="shared" si="56"/>
        <v>*</v>
      </c>
      <c r="BS631" s="15" t="str">
        <f t="shared" si="57"/>
        <v>*</v>
      </c>
      <c r="BT631" s="157" t="str">
        <f t="shared" si="58"/>
        <v/>
      </c>
    </row>
    <row r="632" spans="1:72" hidden="1">
      <c r="A632" s="44" t="str">
        <f t="shared" si="54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5"/>
        <v>Aderente</v>
      </c>
      <c r="BR632" s="15" t="str">
        <f t="shared" si="56"/>
        <v>*</v>
      </c>
      <c r="BS632" s="15" t="str">
        <f t="shared" si="57"/>
        <v>*</v>
      </c>
      <c r="BT632" s="157" t="str">
        <f t="shared" si="58"/>
        <v/>
      </c>
    </row>
    <row r="633" spans="1:72" hidden="1">
      <c r="A633" s="44" t="str">
        <f t="shared" si="54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5"/>
        <v>Aderente</v>
      </c>
      <c r="BR633" s="15" t="str">
        <f t="shared" si="56"/>
        <v>*</v>
      </c>
      <c r="BS633" s="15" t="str">
        <f t="shared" si="57"/>
        <v>*</v>
      </c>
      <c r="BT633" s="157" t="str">
        <f t="shared" si="58"/>
        <v/>
      </c>
    </row>
    <row r="634" spans="1:72" hidden="1">
      <c r="A634" s="44" t="str">
        <f t="shared" si="54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5"/>
        <v>Aderente</v>
      </c>
      <c r="BR634" s="15" t="str">
        <f t="shared" si="56"/>
        <v>*</v>
      </c>
      <c r="BS634" s="15" t="str">
        <f t="shared" si="57"/>
        <v>*</v>
      </c>
      <c r="BT634" s="157" t="str">
        <f t="shared" si="58"/>
        <v/>
      </c>
    </row>
    <row r="635" spans="1:72" hidden="1">
      <c r="A635" s="44" t="str">
        <f t="shared" si="54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5"/>
        <v>Aderente</v>
      </c>
      <c r="BR635" s="15" t="str">
        <f t="shared" si="56"/>
        <v>*</v>
      </c>
      <c r="BS635" s="15" t="str">
        <f t="shared" si="57"/>
        <v>*</v>
      </c>
      <c r="BT635" s="157" t="str">
        <f t="shared" si="58"/>
        <v/>
      </c>
    </row>
    <row r="636" spans="1:72" hidden="1">
      <c r="A636" s="44" t="str">
        <f t="shared" si="54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5"/>
        <v>Aderente</v>
      </c>
      <c r="BR636" s="15" t="str">
        <f t="shared" si="56"/>
        <v>*</v>
      </c>
      <c r="BS636" s="15" t="str">
        <f t="shared" si="57"/>
        <v>*</v>
      </c>
      <c r="BT636" s="157" t="str">
        <f t="shared" si="58"/>
        <v/>
      </c>
    </row>
    <row r="637" spans="1:72" hidden="1">
      <c r="A637" s="44" t="str">
        <f t="shared" si="54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5"/>
        <v>Aderente</v>
      </c>
      <c r="BR637" s="15" t="str">
        <f t="shared" si="56"/>
        <v>*</v>
      </c>
      <c r="BS637" s="15" t="str">
        <f t="shared" si="57"/>
        <v>*</v>
      </c>
      <c r="BT637" s="157" t="str">
        <f t="shared" si="58"/>
        <v/>
      </c>
    </row>
    <row r="638" spans="1:72" hidden="1">
      <c r="A638" s="44" t="str">
        <f t="shared" si="54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5"/>
        <v>Aderente</v>
      </c>
      <c r="BR638" s="15" t="str">
        <f t="shared" si="56"/>
        <v>*</v>
      </c>
      <c r="BS638" s="15" t="str">
        <f t="shared" si="57"/>
        <v>*</v>
      </c>
      <c r="BT638" s="157" t="str">
        <f t="shared" si="58"/>
        <v/>
      </c>
    </row>
    <row r="639" spans="1:72" hidden="1">
      <c r="A639" s="44" t="str">
        <f t="shared" si="54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5"/>
        <v>Aderente</v>
      </c>
      <c r="BR639" s="15" t="str">
        <f t="shared" si="56"/>
        <v>*</v>
      </c>
      <c r="BS639" s="15" t="str">
        <f t="shared" si="57"/>
        <v>*</v>
      </c>
      <c r="BT639" s="157" t="str">
        <f t="shared" si="58"/>
        <v/>
      </c>
    </row>
    <row r="640" spans="1:72" hidden="1">
      <c r="A640" s="44" t="str">
        <f t="shared" si="54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5"/>
        <v>Aderente</v>
      </c>
      <c r="BR640" s="15" t="str">
        <f t="shared" si="56"/>
        <v>*</v>
      </c>
      <c r="BS640" s="15" t="str">
        <f t="shared" si="57"/>
        <v>*</v>
      </c>
      <c r="BT640" s="157" t="str">
        <f t="shared" si="58"/>
        <v/>
      </c>
    </row>
    <row r="641" spans="1:72" hidden="1">
      <c r="A641" s="44" t="str">
        <f t="shared" si="54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5"/>
        <v>Aderente</v>
      </c>
      <c r="BR641" s="15" t="str">
        <f t="shared" si="56"/>
        <v>*</v>
      </c>
      <c r="BS641" s="15" t="str">
        <f t="shared" si="57"/>
        <v>*</v>
      </c>
      <c r="BT641" s="157" t="str">
        <f t="shared" si="58"/>
        <v/>
      </c>
    </row>
    <row r="642" spans="1:72" hidden="1">
      <c r="A642" s="44" t="str">
        <f t="shared" si="54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5"/>
        <v>Aderente</v>
      </c>
      <c r="BR642" s="15" t="str">
        <f t="shared" si="56"/>
        <v>*</v>
      </c>
      <c r="BS642" s="15" t="str">
        <f t="shared" si="57"/>
        <v>*</v>
      </c>
      <c r="BT642" s="157" t="str">
        <f t="shared" si="58"/>
        <v/>
      </c>
    </row>
    <row r="643" spans="1:72" hidden="1">
      <c r="A643" s="44" t="str">
        <f t="shared" si="54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5"/>
        <v>Aderente</v>
      </c>
      <c r="BR643" s="15" t="str">
        <f t="shared" si="56"/>
        <v>*</v>
      </c>
      <c r="BS643" s="15" t="str">
        <f t="shared" si="57"/>
        <v>*</v>
      </c>
      <c r="BT643" s="157" t="str">
        <f t="shared" si="58"/>
        <v/>
      </c>
    </row>
    <row r="644" spans="1:72" hidden="1">
      <c r="A644" s="44" t="str">
        <f t="shared" si="54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5"/>
        <v>Aderente</v>
      </c>
      <c r="BR644" s="15" t="str">
        <f t="shared" si="56"/>
        <v>*</v>
      </c>
      <c r="BS644" s="15" t="str">
        <f t="shared" si="57"/>
        <v>*</v>
      </c>
      <c r="BT644" s="157" t="str">
        <f t="shared" si="58"/>
        <v/>
      </c>
    </row>
    <row r="645" spans="1:72" hidden="1">
      <c r="A645" s="44" t="str">
        <f t="shared" si="54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5"/>
        <v>Aderente</v>
      </c>
      <c r="BR645" s="15" t="str">
        <f t="shared" si="56"/>
        <v>*</v>
      </c>
      <c r="BS645" s="15" t="str">
        <f t="shared" si="57"/>
        <v>*</v>
      </c>
      <c r="BT645" s="157" t="str">
        <f t="shared" si="58"/>
        <v/>
      </c>
    </row>
    <row r="646" spans="1:72" hidden="1">
      <c r="A646" s="44" t="str">
        <f t="shared" si="54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5"/>
        <v>Aderente</v>
      </c>
      <c r="BR646" s="15" t="str">
        <f t="shared" si="56"/>
        <v>*</v>
      </c>
      <c r="BS646" s="15" t="str">
        <f t="shared" si="57"/>
        <v>*</v>
      </c>
      <c r="BT646" s="157" t="str">
        <f t="shared" si="58"/>
        <v/>
      </c>
    </row>
    <row r="647" spans="1:72" hidden="1">
      <c r="A647" s="44" t="str">
        <f t="shared" si="54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5"/>
        <v>Aderente</v>
      </c>
      <c r="BR647" s="15" t="str">
        <f t="shared" si="56"/>
        <v>*</v>
      </c>
      <c r="BS647" s="15" t="str">
        <f t="shared" si="57"/>
        <v>*</v>
      </c>
      <c r="BT647" s="157" t="str">
        <f t="shared" si="58"/>
        <v/>
      </c>
    </row>
    <row r="648" spans="1:72" hidden="1">
      <c r="A648" s="44" t="str">
        <f t="shared" si="54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5"/>
        <v>Aderente</v>
      </c>
      <c r="BR648" s="15" t="str">
        <f t="shared" si="56"/>
        <v>*</v>
      </c>
      <c r="BS648" s="15" t="str">
        <f t="shared" si="57"/>
        <v>*</v>
      </c>
      <c r="BT648" s="157" t="str">
        <f t="shared" si="58"/>
        <v/>
      </c>
    </row>
    <row r="649" spans="1:72" hidden="1">
      <c r="A649" s="44" t="str">
        <f t="shared" si="54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5"/>
        <v>Aderente</v>
      </c>
      <c r="BR649" s="15" t="str">
        <f t="shared" si="56"/>
        <v>*</v>
      </c>
      <c r="BS649" s="15" t="str">
        <f t="shared" si="57"/>
        <v>*</v>
      </c>
      <c r="BT649" s="157" t="str">
        <f t="shared" si="58"/>
        <v/>
      </c>
    </row>
    <row r="650" spans="1:72" hidden="1">
      <c r="A650" s="44" t="str">
        <f t="shared" si="54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5"/>
        <v>Aderente</v>
      </c>
      <c r="BR650" s="15" t="str">
        <f t="shared" si="56"/>
        <v>*</v>
      </c>
      <c r="BS650" s="15" t="str">
        <f t="shared" si="57"/>
        <v>*</v>
      </c>
      <c r="BT650" s="157" t="str">
        <f t="shared" si="58"/>
        <v/>
      </c>
    </row>
    <row r="651" spans="1:72" hidden="1">
      <c r="A651" s="44" t="str">
        <f t="shared" si="54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5"/>
        <v>Aderente</v>
      </c>
      <c r="BR651" s="15" t="str">
        <f t="shared" si="56"/>
        <v>*</v>
      </c>
      <c r="BS651" s="15" t="str">
        <f t="shared" si="57"/>
        <v>*</v>
      </c>
      <c r="BT651" s="157" t="str">
        <f t="shared" si="58"/>
        <v/>
      </c>
    </row>
    <row r="652" spans="1:72" hidden="1">
      <c r="A652" s="44" t="str">
        <f t="shared" si="54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5"/>
        <v>Aderente</v>
      </c>
      <c r="BR652" s="15" t="str">
        <f t="shared" si="56"/>
        <v>*</v>
      </c>
      <c r="BS652" s="15" t="str">
        <f t="shared" si="57"/>
        <v>*</v>
      </c>
      <c r="BT652" s="157" t="str">
        <f t="shared" si="58"/>
        <v/>
      </c>
    </row>
    <row r="653" spans="1:72" hidden="1">
      <c r="A653" s="44" t="str">
        <f t="shared" si="54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5"/>
        <v>Aderente</v>
      </c>
      <c r="BR653" s="15" t="str">
        <f t="shared" si="56"/>
        <v>*</v>
      </c>
      <c r="BS653" s="15" t="str">
        <f t="shared" si="57"/>
        <v>*</v>
      </c>
      <c r="BT653" s="157" t="str">
        <f t="shared" si="58"/>
        <v/>
      </c>
    </row>
    <row r="654" spans="1:72" hidden="1">
      <c r="A654" s="44" t="str">
        <f t="shared" si="54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5"/>
        <v>Aderente</v>
      </c>
      <c r="BR654" s="15" t="str">
        <f t="shared" si="56"/>
        <v>*</v>
      </c>
      <c r="BS654" s="15" t="str">
        <f t="shared" si="57"/>
        <v>*</v>
      </c>
      <c r="BT654" s="157" t="str">
        <f t="shared" si="58"/>
        <v/>
      </c>
    </row>
    <row r="655" spans="1:72" hidden="1">
      <c r="A655" s="44" t="str">
        <f t="shared" si="54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5"/>
        <v>Aderente</v>
      </c>
      <c r="BR655" s="15" t="str">
        <f t="shared" si="56"/>
        <v>*</v>
      </c>
      <c r="BS655" s="15" t="str">
        <f t="shared" si="57"/>
        <v>*</v>
      </c>
      <c r="BT655" s="157" t="str">
        <f t="shared" si="58"/>
        <v/>
      </c>
    </row>
    <row r="656" spans="1:72" hidden="1">
      <c r="A656" s="44" t="str">
        <f t="shared" si="54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5"/>
        <v>Aderente</v>
      </c>
      <c r="BR656" s="15" t="str">
        <f t="shared" si="56"/>
        <v>*</v>
      </c>
      <c r="BS656" s="15" t="str">
        <f t="shared" si="57"/>
        <v>*</v>
      </c>
      <c r="BT656" s="157" t="str">
        <f t="shared" si="58"/>
        <v/>
      </c>
    </row>
    <row r="657" spans="1:72" hidden="1">
      <c r="A657" s="44" t="str">
        <f t="shared" si="54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5"/>
        <v>Aderente</v>
      </c>
      <c r="BR657" s="15" t="str">
        <f t="shared" si="56"/>
        <v>*</v>
      </c>
      <c r="BS657" s="15" t="str">
        <f t="shared" si="57"/>
        <v>*</v>
      </c>
      <c r="BT657" s="157" t="str">
        <f t="shared" si="58"/>
        <v/>
      </c>
    </row>
    <row r="658" spans="1:72" hidden="1">
      <c r="A658" s="44" t="str">
        <f t="shared" si="54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5"/>
        <v>Aderente</v>
      </c>
      <c r="BR658" s="15" t="str">
        <f t="shared" si="56"/>
        <v>*</v>
      </c>
      <c r="BS658" s="15" t="str">
        <f t="shared" si="57"/>
        <v>*</v>
      </c>
      <c r="BT658" s="157" t="str">
        <f t="shared" si="58"/>
        <v/>
      </c>
    </row>
    <row r="659" spans="1:72" hidden="1">
      <c r="A659" s="44" t="str">
        <f t="shared" si="54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5"/>
        <v>Aderente</v>
      </c>
      <c r="BR659" s="15" t="str">
        <f t="shared" si="56"/>
        <v>*</v>
      </c>
      <c r="BS659" s="15" t="str">
        <f t="shared" si="57"/>
        <v>*</v>
      </c>
      <c r="BT659" s="157" t="str">
        <f t="shared" si="58"/>
        <v/>
      </c>
    </row>
    <row r="660" spans="1:72" hidden="1">
      <c r="A660" s="44" t="str">
        <f t="shared" si="54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5"/>
        <v>Aderente</v>
      </c>
      <c r="BR660" s="15" t="str">
        <f t="shared" si="56"/>
        <v>*</v>
      </c>
      <c r="BS660" s="15" t="str">
        <f t="shared" si="57"/>
        <v>*</v>
      </c>
      <c r="BT660" s="157" t="str">
        <f t="shared" si="58"/>
        <v/>
      </c>
    </row>
    <row r="661" spans="1:72" hidden="1">
      <c r="A661" s="44" t="str">
        <f t="shared" si="54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5"/>
        <v>Aderente</v>
      </c>
      <c r="BR661" s="15" t="str">
        <f t="shared" si="56"/>
        <v>*</v>
      </c>
      <c r="BS661" s="15" t="str">
        <f t="shared" si="57"/>
        <v>*</v>
      </c>
      <c r="BT661" s="157" t="str">
        <f t="shared" si="58"/>
        <v/>
      </c>
    </row>
    <row r="662" spans="1:72" hidden="1">
      <c r="A662" s="44" t="str">
        <f t="shared" si="54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5"/>
        <v>Aderente</v>
      </c>
      <c r="BR662" s="15" t="str">
        <f t="shared" si="56"/>
        <v>*</v>
      </c>
      <c r="BS662" s="15" t="str">
        <f t="shared" si="57"/>
        <v>*</v>
      </c>
      <c r="BT662" s="157" t="str">
        <f t="shared" si="58"/>
        <v/>
      </c>
    </row>
    <row r="663" spans="1:72" hidden="1">
      <c r="A663" s="44" t="str">
        <f t="shared" si="54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5"/>
        <v>Aderente</v>
      </c>
      <c r="BR663" s="15" t="str">
        <f t="shared" si="56"/>
        <v>*</v>
      </c>
      <c r="BS663" s="15" t="str">
        <f t="shared" si="57"/>
        <v>*</v>
      </c>
      <c r="BT663" s="157" t="str">
        <f t="shared" si="58"/>
        <v/>
      </c>
    </row>
    <row r="664" spans="1:72" hidden="1">
      <c r="A664" s="44" t="str">
        <f t="shared" si="54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5"/>
        <v>Aderente</v>
      </c>
      <c r="BR664" s="15" t="str">
        <f t="shared" si="56"/>
        <v>*</v>
      </c>
      <c r="BS664" s="15" t="str">
        <f t="shared" si="57"/>
        <v>*</v>
      </c>
      <c r="BT664" s="157" t="str">
        <f t="shared" si="58"/>
        <v/>
      </c>
    </row>
    <row r="665" spans="1:72" hidden="1">
      <c r="A665" s="44" t="str">
        <f t="shared" si="54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5"/>
        <v>Aderente</v>
      </c>
      <c r="BR665" s="15" t="str">
        <f t="shared" si="56"/>
        <v>*</v>
      </c>
      <c r="BS665" s="15" t="str">
        <f t="shared" si="57"/>
        <v>*</v>
      </c>
      <c r="BT665" s="157" t="str">
        <f t="shared" si="58"/>
        <v/>
      </c>
    </row>
    <row r="666" spans="1:72" hidden="1">
      <c r="A666" s="44" t="str">
        <f t="shared" si="54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5"/>
        <v>Aderente</v>
      </c>
      <c r="BR666" s="15" t="str">
        <f t="shared" si="56"/>
        <v>*</v>
      </c>
      <c r="BS666" s="15" t="str">
        <f t="shared" si="57"/>
        <v>*</v>
      </c>
      <c r="BT666" s="157" t="str">
        <f t="shared" si="58"/>
        <v/>
      </c>
    </row>
    <row r="667" spans="1:72" hidden="1">
      <c r="A667" s="44" t="str">
        <f t="shared" si="54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5"/>
        <v>Aderente</v>
      </c>
      <c r="BR667" s="15" t="str">
        <f t="shared" si="56"/>
        <v>*</v>
      </c>
      <c r="BS667" s="15" t="str">
        <f t="shared" si="57"/>
        <v>*</v>
      </c>
      <c r="BT667" s="157" t="str">
        <f t="shared" si="58"/>
        <v/>
      </c>
    </row>
    <row r="668" spans="1:72" hidden="1">
      <c r="A668" s="44" t="str">
        <f t="shared" si="54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5"/>
        <v>Aderente</v>
      </c>
      <c r="BR668" s="15" t="str">
        <f t="shared" si="56"/>
        <v>*</v>
      </c>
      <c r="BS668" s="15" t="str">
        <f t="shared" si="57"/>
        <v>*</v>
      </c>
      <c r="BT668" s="157" t="str">
        <f t="shared" si="58"/>
        <v/>
      </c>
    </row>
    <row r="669" spans="1:72" hidden="1">
      <c r="A669" s="44" t="str">
        <f t="shared" si="54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5"/>
        <v>Aderente</v>
      </c>
      <c r="BR669" s="15" t="str">
        <f t="shared" si="56"/>
        <v>*</v>
      </c>
      <c r="BS669" s="15" t="str">
        <f t="shared" si="57"/>
        <v>*</v>
      </c>
      <c r="BT669" s="157" t="str">
        <f t="shared" si="58"/>
        <v/>
      </c>
    </row>
    <row r="670" spans="1:72" hidden="1">
      <c r="A670" s="44" t="str">
        <f t="shared" si="54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5"/>
        <v>Aderente</v>
      </c>
      <c r="BR670" s="15" t="str">
        <f t="shared" si="56"/>
        <v>*</v>
      </c>
      <c r="BS670" s="15" t="str">
        <f t="shared" si="57"/>
        <v>*</v>
      </c>
      <c r="BT670" s="157" t="str">
        <f t="shared" si="58"/>
        <v/>
      </c>
    </row>
    <row r="671" spans="1:72" hidden="1">
      <c r="A671" s="44" t="str">
        <f t="shared" si="54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5"/>
        <v>Aderente</v>
      </c>
      <c r="BR671" s="15" t="str">
        <f t="shared" si="56"/>
        <v>*</v>
      </c>
      <c r="BS671" s="15" t="str">
        <f t="shared" si="57"/>
        <v>*</v>
      </c>
      <c r="BT671" s="157" t="str">
        <f t="shared" si="58"/>
        <v/>
      </c>
    </row>
    <row r="672" spans="1:72" hidden="1">
      <c r="A672" s="44" t="str">
        <f t="shared" si="54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5"/>
        <v>Aderente</v>
      </c>
      <c r="BR672" s="15" t="str">
        <f t="shared" si="56"/>
        <v>*</v>
      </c>
      <c r="BS672" s="15" t="str">
        <f t="shared" si="57"/>
        <v>*</v>
      </c>
      <c r="BT672" s="157" t="str">
        <f t="shared" si="58"/>
        <v/>
      </c>
    </row>
    <row r="673" spans="1:72" hidden="1">
      <c r="A673" s="44" t="str">
        <f t="shared" si="54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5"/>
        <v>Aderente</v>
      </c>
      <c r="BR673" s="15" t="str">
        <f t="shared" si="56"/>
        <v>*</v>
      </c>
      <c r="BS673" s="15" t="str">
        <f t="shared" si="57"/>
        <v>*</v>
      </c>
      <c r="BT673" s="157" t="str">
        <f t="shared" si="58"/>
        <v/>
      </c>
    </row>
    <row r="674" spans="1:72" hidden="1">
      <c r="A674" s="44" t="str">
        <f t="shared" si="54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5"/>
        <v>Aderente</v>
      </c>
      <c r="BR674" s="15" t="str">
        <f t="shared" si="56"/>
        <v>*</v>
      </c>
      <c r="BS674" s="15" t="str">
        <f t="shared" si="57"/>
        <v>*</v>
      </c>
      <c r="BT674" s="157" t="str">
        <f t="shared" si="58"/>
        <v/>
      </c>
    </row>
    <row r="675" spans="1:72" hidden="1">
      <c r="A675" s="44" t="str">
        <f t="shared" si="54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5"/>
        <v>Aderente</v>
      </c>
      <c r="BR675" s="15" t="str">
        <f t="shared" si="56"/>
        <v>*</v>
      </c>
      <c r="BS675" s="15" t="str">
        <f t="shared" si="57"/>
        <v>*</v>
      </c>
      <c r="BT675" s="157" t="str">
        <f t="shared" si="58"/>
        <v/>
      </c>
    </row>
    <row r="676" spans="1:72" hidden="1">
      <c r="A676" s="44" t="str">
        <f t="shared" si="54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5"/>
        <v>Aderente</v>
      </c>
      <c r="BR676" s="15" t="str">
        <f t="shared" si="56"/>
        <v>*</v>
      </c>
      <c r="BS676" s="15" t="str">
        <f t="shared" si="57"/>
        <v>*</v>
      </c>
      <c r="BT676" s="157" t="str">
        <f t="shared" si="58"/>
        <v/>
      </c>
    </row>
    <row r="677" spans="1:72" hidden="1">
      <c r="A677" s="44" t="str">
        <f t="shared" si="54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5"/>
        <v>Aderente</v>
      </c>
      <c r="BR677" s="15" t="str">
        <f t="shared" si="56"/>
        <v>*</v>
      </c>
      <c r="BS677" s="15" t="str">
        <f t="shared" si="57"/>
        <v>*</v>
      </c>
      <c r="BT677" s="157" t="str">
        <f t="shared" si="58"/>
        <v/>
      </c>
    </row>
    <row r="678" spans="1:72" hidden="1">
      <c r="A678" s="44" t="str">
        <f t="shared" si="54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5"/>
        <v>Aderente</v>
      </c>
      <c r="BR678" s="15" t="str">
        <f t="shared" si="56"/>
        <v>*</v>
      </c>
      <c r="BS678" s="15" t="str">
        <f t="shared" si="57"/>
        <v>*</v>
      </c>
      <c r="BT678" s="157" t="str">
        <f t="shared" si="58"/>
        <v/>
      </c>
    </row>
    <row r="679" spans="1:72" hidden="1">
      <c r="A679" s="44" t="str">
        <f t="shared" si="54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5"/>
        <v>Aderente</v>
      </c>
      <c r="BR679" s="15" t="str">
        <f t="shared" si="56"/>
        <v>*</v>
      </c>
      <c r="BS679" s="15" t="str">
        <f t="shared" si="57"/>
        <v>*</v>
      </c>
      <c r="BT679" s="157" t="str">
        <f t="shared" si="58"/>
        <v/>
      </c>
    </row>
    <row r="680" spans="1:72" hidden="1">
      <c r="A680" s="44" t="str">
        <f t="shared" si="54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5"/>
        <v>Aderente</v>
      </c>
      <c r="BR680" s="15" t="str">
        <f t="shared" si="56"/>
        <v>*</v>
      </c>
      <c r="BS680" s="15" t="str">
        <f t="shared" si="57"/>
        <v>*</v>
      </c>
      <c r="BT680" s="157" t="str">
        <f t="shared" si="58"/>
        <v/>
      </c>
    </row>
    <row r="681" spans="1:72" hidden="1">
      <c r="A681" s="44" t="str">
        <f t="shared" si="54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5"/>
        <v>Aderente</v>
      </c>
      <c r="BR681" s="15" t="str">
        <f t="shared" si="56"/>
        <v>*</v>
      </c>
      <c r="BS681" s="15" t="str">
        <f t="shared" si="57"/>
        <v>*</v>
      </c>
      <c r="BT681" s="157" t="str">
        <f t="shared" si="58"/>
        <v/>
      </c>
    </row>
    <row r="682" spans="1:72" hidden="1">
      <c r="A682" s="44" t="str">
        <f t="shared" si="54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5"/>
        <v>Aderente</v>
      </c>
      <c r="BR682" s="15" t="str">
        <f t="shared" si="56"/>
        <v>*</v>
      </c>
      <c r="BS682" s="15" t="str">
        <f t="shared" si="57"/>
        <v>*</v>
      </c>
      <c r="BT682" s="157" t="str">
        <f t="shared" si="58"/>
        <v/>
      </c>
    </row>
    <row r="683" spans="1:72" hidden="1">
      <c r="A683" s="44" t="str">
        <f t="shared" si="54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5"/>
        <v>Aderente</v>
      </c>
      <c r="BR683" s="15" t="str">
        <f t="shared" si="56"/>
        <v>*</v>
      </c>
      <c r="BS683" s="15" t="str">
        <f t="shared" si="57"/>
        <v>*</v>
      </c>
      <c r="BT683" s="157" t="str">
        <f t="shared" si="58"/>
        <v/>
      </c>
    </row>
    <row r="684" spans="1:72" hidden="1">
      <c r="A684" s="44" t="str">
        <f t="shared" si="54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5"/>
        <v>Aderente</v>
      </c>
      <c r="BR684" s="15" t="str">
        <f t="shared" si="56"/>
        <v>*</v>
      </c>
      <c r="BS684" s="15" t="str">
        <f t="shared" si="57"/>
        <v>*</v>
      </c>
      <c r="BT684" s="157" t="str">
        <f t="shared" si="58"/>
        <v/>
      </c>
    </row>
    <row r="685" spans="1:72" hidden="1">
      <c r="A685" s="44" t="str">
        <f t="shared" si="54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5"/>
        <v>Aderente</v>
      </c>
      <c r="BR685" s="15" t="str">
        <f t="shared" si="56"/>
        <v>*</v>
      </c>
      <c r="BS685" s="15" t="str">
        <f t="shared" si="57"/>
        <v>*</v>
      </c>
      <c r="BT685" s="157" t="str">
        <f t="shared" si="58"/>
        <v/>
      </c>
    </row>
    <row r="686" spans="1:72" hidden="1">
      <c r="A686" s="44" t="str">
        <f t="shared" si="54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5"/>
        <v>Aderente</v>
      </c>
      <c r="BR686" s="15" t="str">
        <f t="shared" si="56"/>
        <v>*</v>
      </c>
      <c r="BS686" s="15" t="str">
        <f t="shared" si="57"/>
        <v>*</v>
      </c>
      <c r="BT686" s="157" t="str">
        <f t="shared" si="58"/>
        <v/>
      </c>
    </row>
    <row r="687" spans="1:72" hidden="1">
      <c r="A687" s="44" t="str">
        <f t="shared" si="54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5"/>
        <v>Aderente</v>
      </c>
      <c r="BR687" s="15" t="str">
        <f t="shared" si="56"/>
        <v>*</v>
      </c>
      <c r="BS687" s="15" t="str">
        <f t="shared" si="57"/>
        <v>*</v>
      </c>
      <c r="BT687" s="157" t="str">
        <f t="shared" si="58"/>
        <v/>
      </c>
    </row>
    <row r="688" spans="1:72" hidden="1">
      <c r="A688" s="44" t="str">
        <f t="shared" si="54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5"/>
        <v>Aderente</v>
      </c>
      <c r="BR688" s="15" t="str">
        <f t="shared" si="56"/>
        <v>*</v>
      </c>
      <c r="BS688" s="15" t="str">
        <f t="shared" si="57"/>
        <v>*</v>
      </c>
      <c r="BT688" s="157" t="str">
        <f t="shared" si="58"/>
        <v/>
      </c>
    </row>
    <row r="689" spans="1:72" hidden="1">
      <c r="A689" s="44" t="str">
        <f t="shared" si="54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5"/>
        <v>Aderente</v>
      </c>
      <c r="BR689" s="15" t="str">
        <f t="shared" si="56"/>
        <v>*</v>
      </c>
      <c r="BS689" s="15" t="str">
        <f t="shared" si="57"/>
        <v>*</v>
      </c>
      <c r="BT689" s="157" t="str">
        <f t="shared" si="58"/>
        <v/>
      </c>
    </row>
    <row r="690" spans="1:72" hidden="1">
      <c r="A690" s="44" t="str">
        <f t="shared" ref="A690:A753" si="59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60">IF(AND(BR690&lt;1,BS690&lt;1),"Produção e Intervalo",IF(BR690&lt;1,"Intervalo",IF(BS690&lt;1,"Produção","Aderente")))</f>
        <v>Aderente</v>
      </c>
      <c r="BR690" s="15" t="str">
        <f t="shared" ref="BR690:BR753" si="61">IF(OR(B690="",F690=""),"*",AY690/P690)</f>
        <v>*</v>
      </c>
      <c r="BS690" s="15" t="str">
        <f t="shared" ref="BS690:BS753" si="62">IF(OR(B690="",F690=""),"*",BA690/Q690)</f>
        <v>*</v>
      </c>
      <c r="BT690" s="157" t="str">
        <f t="shared" ref="BT690:BT753" si="63">IF(BN690="","",SUBSTITUTE(BM690," ","")&amp;SUBSTITUTE(BN690," ",""))</f>
        <v/>
      </c>
    </row>
    <row r="691" spans="1:72" hidden="1">
      <c r="A691" s="44" t="str">
        <f t="shared" si="59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0"/>
        <v>Aderente</v>
      </c>
      <c r="BR691" s="15" t="str">
        <f t="shared" si="61"/>
        <v>*</v>
      </c>
      <c r="BS691" s="15" t="str">
        <f t="shared" si="62"/>
        <v>*</v>
      </c>
      <c r="BT691" s="157" t="str">
        <f t="shared" si="63"/>
        <v/>
      </c>
    </row>
    <row r="692" spans="1:72" hidden="1">
      <c r="A692" s="44" t="str">
        <f t="shared" si="59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0"/>
        <v>Aderente</v>
      </c>
      <c r="BR692" s="15" t="str">
        <f t="shared" si="61"/>
        <v>*</v>
      </c>
      <c r="BS692" s="15" t="str">
        <f t="shared" si="62"/>
        <v>*</v>
      </c>
      <c r="BT692" s="157" t="str">
        <f t="shared" si="63"/>
        <v/>
      </c>
    </row>
    <row r="693" spans="1:72" hidden="1">
      <c r="A693" s="44" t="str">
        <f t="shared" si="59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0"/>
        <v>Aderente</v>
      </c>
      <c r="BR693" s="15" t="str">
        <f t="shared" si="61"/>
        <v>*</v>
      </c>
      <c r="BS693" s="15" t="str">
        <f t="shared" si="62"/>
        <v>*</v>
      </c>
      <c r="BT693" s="157" t="str">
        <f t="shared" si="63"/>
        <v/>
      </c>
    </row>
    <row r="694" spans="1:72" hidden="1">
      <c r="A694" s="44" t="str">
        <f t="shared" si="59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0"/>
        <v>Aderente</v>
      </c>
      <c r="BR694" s="15" t="str">
        <f t="shared" si="61"/>
        <v>*</v>
      </c>
      <c r="BS694" s="15" t="str">
        <f t="shared" si="62"/>
        <v>*</v>
      </c>
      <c r="BT694" s="157" t="str">
        <f t="shared" si="63"/>
        <v/>
      </c>
    </row>
    <row r="695" spans="1:72" hidden="1">
      <c r="A695" s="44" t="str">
        <f t="shared" si="59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0"/>
        <v>Aderente</v>
      </c>
      <c r="BR695" s="15" t="str">
        <f t="shared" si="61"/>
        <v>*</v>
      </c>
      <c r="BS695" s="15" t="str">
        <f t="shared" si="62"/>
        <v>*</v>
      </c>
      <c r="BT695" s="157" t="str">
        <f t="shared" si="63"/>
        <v/>
      </c>
    </row>
    <row r="696" spans="1:72" hidden="1">
      <c r="A696" s="44" t="str">
        <f t="shared" si="59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0"/>
        <v>Aderente</v>
      </c>
      <c r="BR696" s="15" t="str">
        <f t="shared" si="61"/>
        <v>*</v>
      </c>
      <c r="BS696" s="15" t="str">
        <f t="shared" si="62"/>
        <v>*</v>
      </c>
      <c r="BT696" s="157" t="str">
        <f t="shared" si="63"/>
        <v/>
      </c>
    </row>
    <row r="697" spans="1:72" hidden="1">
      <c r="A697" s="44" t="str">
        <f t="shared" si="59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0"/>
        <v>Aderente</v>
      </c>
      <c r="BR697" s="15" t="str">
        <f t="shared" si="61"/>
        <v>*</v>
      </c>
      <c r="BS697" s="15" t="str">
        <f t="shared" si="62"/>
        <v>*</v>
      </c>
      <c r="BT697" s="157" t="str">
        <f t="shared" si="63"/>
        <v/>
      </c>
    </row>
    <row r="698" spans="1:72" hidden="1">
      <c r="A698" s="44" t="str">
        <f t="shared" si="59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0"/>
        <v>Aderente</v>
      </c>
      <c r="BR698" s="15" t="str">
        <f t="shared" si="61"/>
        <v>*</v>
      </c>
      <c r="BS698" s="15" t="str">
        <f t="shared" si="62"/>
        <v>*</v>
      </c>
      <c r="BT698" s="157" t="str">
        <f t="shared" si="63"/>
        <v/>
      </c>
    </row>
    <row r="699" spans="1:72" hidden="1">
      <c r="A699" s="44" t="str">
        <f t="shared" si="59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0"/>
        <v>Aderente</v>
      </c>
      <c r="BR699" s="15" t="str">
        <f t="shared" si="61"/>
        <v>*</v>
      </c>
      <c r="BS699" s="15" t="str">
        <f t="shared" si="62"/>
        <v>*</v>
      </c>
      <c r="BT699" s="157" t="str">
        <f t="shared" si="63"/>
        <v/>
      </c>
    </row>
    <row r="700" spans="1:72" hidden="1">
      <c r="A700" s="44" t="str">
        <f t="shared" si="59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0"/>
        <v>Aderente</v>
      </c>
      <c r="BR700" s="15" t="str">
        <f t="shared" si="61"/>
        <v>*</v>
      </c>
      <c r="BS700" s="15" t="str">
        <f t="shared" si="62"/>
        <v>*</v>
      </c>
      <c r="BT700" s="157" t="str">
        <f t="shared" si="63"/>
        <v/>
      </c>
    </row>
    <row r="701" spans="1:72" hidden="1">
      <c r="A701" s="44" t="str">
        <f t="shared" si="59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0"/>
        <v>Aderente</v>
      </c>
      <c r="BR701" s="15" t="str">
        <f t="shared" si="61"/>
        <v>*</v>
      </c>
      <c r="BS701" s="15" t="str">
        <f t="shared" si="62"/>
        <v>*</v>
      </c>
      <c r="BT701" s="157" t="str">
        <f t="shared" si="63"/>
        <v/>
      </c>
    </row>
    <row r="702" spans="1:72" hidden="1">
      <c r="A702" s="44" t="str">
        <f t="shared" si="59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0"/>
        <v>Aderente</v>
      </c>
      <c r="BR702" s="15" t="str">
        <f t="shared" si="61"/>
        <v>*</v>
      </c>
      <c r="BS702" s="15" t="str">
        <f t="shared" si="62"/>
        <v>*</v>
      </c>
      <c r="BT702" s="157" t="str">
        <f t="shared" si="63"/>
        <v/>
      </c>
    </row>
    <row r="703" spans="1:72" hidden="1">
      <c r="A703" s="44" t="str">
        <f t="shared" si="59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0"/>
        <v>Aderente</v>
      </c>
      <c r="BR703" s="15" t="str">
        <f t="shared" si="61"/>
        <v>*</v>
      </c>
      <c r="BS703" s="15" t="str">
        <f t="shared" si="62"/>
        <v>*</v>
      </c>
      <c r="BT703" s="157" t="str">
        <f t="shared" si="63"/>
        <v/>
      </c>
    </row>
    <row r="704" spans="1:72" hidden="1">
      <c r="A704" s="44" t="str">
        <f t="shared" si="59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0"/>
        <v>Aderente</v>
      </c>
      <c r="BR704" s="15" t="str">
        <f t="shared" si="61"/>
        <v>*</v>
      </c>
      <c r="BS704" s="15" t="str">
        <f t="shared" si="62"/>
        <v>*</v>
      </c>
      <c r="BT704" s="157" t="str">
        <f t="shared" si="63"/>
        <v/>
      </c>
    </row>
    <row r="705" spans="1:72" hidden="1">
      <c r="A705" s="44" t="str">
        <f t="shared" si="59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0"/>
        <v>Aderente</v>
      </c>
      <c r="BR705" s="15" t="str">
        <f t="shared" si="61"/>
        <v>*</v>
      </c>
      <c r="BS705" s="15" t="str">
        <f t="shared" si="62"/>
        <v>*</v>
      </c>
      <c r="BT705" s="157" t="str">
        <f t="shared" si="63"/>
        <v/>
      </c>
    </row>
    <row r="706" spans="1:72" hidden="1">
      <c r="A706" s="44" t="str">
        <f t="shared" si="59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0"/>
        <v>Aderente</v>
      </c>
      <c r="BR706" s="15" t="str">
        <f t="shared" si="61"/>
        <v>*</v>
      </c>
      <c r="BS706" s="15" t="str">
        <f t="shared" si="62"/>
        <v>*</v>
      </c>
      <c r="BT706" s="157" t="str">
        <f t="shared" si="63"/>
        <v/>
      </c>
    </row>
    <row r="707" spans="1:72" hidden="1">
      <c r="A707" s="44" t="str">
        <f t="shared" si="59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0"/>
        <v>Aderente</v>
      </c>
      <c r="BR707" s="15" t="str">
        <f t="shared" si="61"/>
        <v>*</v>
      </c>
      <c r="BS707" s="15" t="str">
        <f t="shared" si="62"/>
        <v>*</v>
      </c>
      <c r="BT707" s="157" t="str">
        <f t="shared" si="63"/>
        <v/>
      </c>
    </row>
    <row r="708" spans="1:72" hidden="1">
      <c r="A708" s="44" t="str">
        <f t="shared" si="59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0"/>
        <v>Aderente</v>
      </c>
      <c r="BR708" s="15" t="str">
        <f t="shared" si="61"/>
        <v>*</v>
      </c>
      <c r="BS708" s="15" t="str">
        <f t="shared" si="62"/>
        <v>*</v>
      </c>
      <c r="BT708" s="157" t="str">
        <f t="shared" si="63"/>
        <v/>
      </c>
    </row>
    <row r="709" spans="1:72" hidden="1">
      <c r="A709" s="44" t="str">
        <f t="shared" si="59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0"/>
        <v>Aderente</v>
      </c>
      <c r="BR709" s="15" t="str">
        <f t="shared" si="61"/>
        <v>*</v>
      </c>
      <c r="BS709" s="15" t="str">
        <f t="shared" si="62"/>
        <v>*</v>
      </c>
      <c r="BT709" s="157" t="str">
        <f t="shared" si="63"/>
        <v/>
      </c>
    </row>
    <row r="710" spans="1:72" hidden="1">
      <c r="A710" s="44" t="str">
        <f t="shared" si="59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0"/>
        <v>Aderente</v>
      </c>
      <c r="BR710" s="15" t="str">
        <f t="shared" si="61"/>
        <v>*</v>
      </c>
      <c r="BS710" s="15" t="str">
        <f t="shared" si="62"/>
        <v>*</v>
      </c>
      <c r="BT710" s="157" t="str">
        <f t="shared" si="63"/>
        <v/>
      </c>
    </row>
    <row r="711" spans="1:72" hidden="1">
      <c r="A711" s="44" t="str">
        <f t="shared" si="59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0"/>
        <v>Aderente</v>
      </c>
      <c r="BR711" s="15" t="str">
        <f t="shared" si="61"/>
        <v>*</v>
      </c>
      <c r="BS711" s="15" t="str">
        <f t="shared" si="62"/>
        <v>*</v>
      </c>
      <c r="BT711" s="157" t="str">
        <f t="shared" si="63"/>
        <v/>
      </c>
    </row>
    <row r="712" spans="1:72" hidden="1">
      <c r="A712" s="44" t="str">
        <f t="shared" si="59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0"/>
        <v>Aderente</v>
      </c>
      <c r="BR712" s="15" t="str">
        <f t="shared" si="61"/>
        <v>*</v>
      </c>
      <c r="BS712" s="15" t="str">
        <f t="shared" si="62"/>
        <v>*</v>
      </c>
      <c r="BT712" s="157" t="str">
        <f t="shared" si="63"/>
        <v/>
      </c>
    </row>
    <row r="713" spans="1:72" hidden="1">
      <c r="A713" s="44" t="str">
        <f t="shared" si="59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0"/>
        <v>Aderente</v>
      </c>
      <c r="BR713" s="15" t="str">
        <f t="shared" si="61"/>
        <v>*</v>
      </c>
      <c r="BS713" s="15" t="str">
        <f t="shared" si="62"/>
        <v>*</v>
      </c>
      <c r="BT713" s="157" t="str">
        <f t="shared" si="63"/>
        <v/>
      </c>
    </row>
    <row r="714" spans="1:72" hidden="1">
      <c r="A714" s="44" t="str">
        <f t="shared" si="59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0"/>
        <v>Aderente</v>
      </c>
      <c r="BR714" s="15" t="str">
        <f t="shared" si="61"/>
        <v>*</v>
      </c>
      <c r="BS714" s="15" t="str">
        <f t="shared" si="62"/>
        <v>*</v>
      </c>
      <c r="BT714" s="157" t="str">
        <f t="shared" si="63"/>
        <v/>
      </c>
    </row>
    <row r="715" spans="1:72" hidden="1">
      <c r="A715" s="44" t="str">
        <f t="shared" si="59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0"/>
        <v>Aderente</v>
      </c>
      <c r="BR715" s="15" t="str">
        <f t="shared" si="61"/>
        <v>*</v>
      </c>
      <c r="BS715" s="15" t="str">
        <f t="shared" si="62"/>
        <v>*</v>
      </c>
      <c r="BT715" s="157" t="str">
        <f t="shared" si="63"/>
        <v/>
      </c>
    </row>
    <row r="716" spans="1:72" hidden="1">
      <c r="A716" s="44" t="str">
        <f t="shared" si="59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0"/>
        <v>Aderente</v>
      </c>
      <c r="BR716" s="15" t="str">
        <f t="shared" si="61"/>
        <v>*</v>
      </c>
      <c r="BS716" s="15" t="str">
        <f t="shared" si="62"/>
        <v>*</v>
      </c>
      <c r="BT716" s="157" t="str">
        <f t="shared" si="63"/>
        <v/>
      </c>
    </row>
    <row r="717" spans="1:72" hidden="1">
      <c r="A717" s="44" t="str">
        <f t="shared" si="59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0"/>
        <v>Aderente</v>
      </c>
      <c r="BR717" s="15" t="str">
        <f t="shared" si="61"/>
        <v>*</v>
      </c>
      <c r="BS717" s="15" t="str">
        <f t="shared" si="62"/>
        <v>*</v>
      </c>
      <c r="BT717" s="157" t="str">
        <f t="shared" si="63"/>
        <v/>
      </c>
    </row>
    <row r="718" spans="1:72" hidden="1">
      <c r="A718" s="44" t="str">
        <f t="shared" si="59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0"/>
        <v>Aderente</v>
      </c>
      <c r="BR718" s="15" t="str">
        <f t="shared" si="61"/>
        <v>*</v>
      </c>
      <c r="BS718" s="15" t="str">
        <f t="shared" si="62"/>
        <v>*</v>
      </c>
      <c r="BT718" s="157" t="str">
        <f t="shared" si="63"/>
        <v/>
      </c>
    </row>
    <row r="719" spans="1:72" hidden="1">
      <c r="A719" s="44" t="str">
        <f t="shared" si="59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0"/>
        <v>Aderente</v>
      </c>
      <c r="BR719" s="15" t="str">
        <f t="shared" si="61"/>
        <v>*</v>
      </c>
      <c r="BS719" s="15" t="str">
        <f t="shared" si="62"/>
        <v>*</v>
      </c>
      <c r="BT719" s="157" t="str">
        <f t="shared" si="63"/>
        <v/>
      </c>
    </row>
    <row r="720" spans="1:72" hidden="1">
      <c r="A720" s="44" t="str">
        <f t="shared" si="59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0"/>
        <v>Aderente</v>
      </c>
      <c r="BR720" s="15" t="str">
        <f t="shared" si="61"/>
        <v>*</v>
      </c>
      <c r="BS720" s="15" t="str">
        <f t="shared" si="62"/>
        <v>*</v>
      </c>
      <c r="BT720" s="157" t="str">
        <f t="shared" si="63"/>
        <v/>
      </c>
    </row>
    <row r="721" spans="1:72" hidden="1">
      <c r="A721" s="44" t="str">
        <f t="shared" si="59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0"/>
        <v>Aderente</v>
      </c>
      <c r="BR721" s="15" t="str">
        <f t="shared" si="61"/>
        <v>*</v>
      </c>
      <c r="BS721" s="15" t="str">
        <f t="shared" si="62"/>
        <v>*</v>
      </c>
      <c r="BT721" s="157" t="str">
        <f t="shared" si="63"/>
        <v/>
      </c>
    </row>
    <row r="722" spans="1:72" hidden="1">
      <c r="A722" s="44" t="str">
        <f t="shared" si="59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0"/>
        <v>Aderente</v>
      </c>
      <c r="BR722" s="15" t="str">
        <f t="shared" si="61"/>
        <v>*</v>
      </c>
      <c r="BS722" s="15" t="str">
        <f t="shared" si="62"/>
        <v>*</v>
      </c>
      <c r="BT722" s="157" t="str">
        <f t="shared" si="63"/>
        <v/>
      </c>
    </row>
    <row r="723" spans="1:72" hidden="1">
      <c r="A723" s="44" t="str">
        <f t="shared" si="59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0"/>
        <v>Aderente</v>
      </c>
      <c r="BR723" s="15" t="str">
        <f t="shared" si="61"/>
        <v>*</v>
      </c>
      <c r="BS723" s="15" t="str">
        <f t="shared" si="62"/>
        <v>*</v>
      </c>
      <c r="BT723" s="157" t="str">
        <f t="shared" si="63"/>
        <v/>
      </c>
    </row>
    <row r="724" spans="1:72" hidden="1">
      <c r="A724" s="44" t="str">
        <f t="shared" si="59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0"/>
        <v>Aderente</v>
      </c>
      <c r="BR724" s="15" t="str">
        <f t="shared" si="61"/>
        <v>*</v>
      </c>
      <c r="BS724" s="15" t="str">
        <f t="shared" si="62"/>
        <v>*</v>
      </c>
      <c r="BT724" s="157" t="str">
        <f t="shared" si="63"/>
        <v/>
      </c>
    </row>
    <row r="725" spans="1:72" hidden="1">
      <c r="A725" s="44" t="str">
        <f t="shared" si="59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0"/>
        <v>Aderente</v>
      </c>
      <c r="BR725" s="15" t="str">
        <f t="shared" si="61"/>
        <v>*</v>
      </c>
      <c r="BS725" s="15" t="str">
        <f t="shared" si="62"/>
        <v>*</v>
      </c>
      <c r="BT725" s="157" t="str">
        <f t="shared" si="63"/>
        <v/>
      </c>
    </row>
    <row r="726" spans="1:72" hidden="1">
      <c r="A726" s="44" t="str">
        <f t="shared" si="59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0"/>
        <v>Aderente</v>
      </c>
      <c r="BR726" s="15" t="str">
        <f t="shared" si="61"/>
        <v>*</v>
      </c>
      <c r="BS726" s="15" t="str">
        <f t="shared" si="62"/>
        <v>*</v>
      </c>
      <c r="BT726" s="157" t="str">
        <f t="shared" si="63"/>
        <v/>
      </c>
    </row>
    <row r="727" spans="1:72" hidden="1">
      <c r="A727" s="44" t="str">
        <f t="shared" si="59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0"/>
        <v>Aderente</v>
      </c>
      <c r="BR727" s="15" t="str">
        <f t="shared" si="61"/>
        <v>*</v>
      </c>
      <c r="BS727" s="15" t="str">
        <f t="shared" si="62"/>
        <v>*</v>
      </c>
      <c r="BT727" s="157" t="str">
        <f t="shared" si="63"/>
        <v/>
      </c>
    </row>
    <row r="728" spans="1:72" hidden="1">
      <c r="A728" s="44" t="str">
        <f t="shared" si="59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0"/>
        <v>Aderente</v>
      </c>
      <c r="BR728" s="15" t="str">
        <f t="shared" si="61"/>
        <v>*</v>
      </c>
      <c r="BS728" s="15" t="str">
        <f t="shared" si="62"/>
        <v>*</v>
      </c>
      <c r="BT728" s="157" t="str">
        <f t="shared" si="63"/>
        <v/>
      </c>
    </row>
    <row r="729" spans="1:72" hidden="1">
      <c r="A729" s="44" t="str">
        <f t="shared" si="59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0"/>
        <v>Aderente</v>
      </c>
      <c r="BR729" s="15" t="str">
        <f t="shared" si="61"/>
        <v>*</v>
      </c>
      <c r="BS729" s="15" t="str">
        <f t="shared" si="62"/>
        <v>*</v>
      </c>
      <c r="BT729" s="157" t="str">
        <f t="shared" si="63"/>
        <v/>
      </c>
    </row>
    <row r="730" spans="1:72" hidden="1">
      <c r="A730" s="44" t="str">
        <f t="shared" si="59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0"/>
        <v>Aderente</v>
      </c>
      <c r="BR730" s="15" t="str">
        <f t="shared" si="61"/>
        <v>*</v>
      </c>
      <c r="BS730" s="15" t="str">
        <f t="shared" si="62"/>
        <v>*</v>
      </c>
      <c r="BT730" s="157" t="str">
        <f t="shared" si="63"/>
        <v/>
      </c>
    </row>
    <row r="731" spans="1:72" hidden="1">
      <c r="A731" s="44" t="str">
        <f t="shared" si="59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0"/>
        <v>Aderente</v>
      </c>
      <c r="BR731" s="15" t="str">
        <f t="shared" si="61"/>
        <v>*</v>
      </c>
      <c r="BS731" s="15" t="str">
        <f t="shared" si="62"/>
        <v>*</v>
      </c>
      <c r="BT731" s="157" t="str">
        <f t="shared" si="63"/>
        <v/>
      </c>
    </row>
    <row r="732" spans="1:72" hidden="1">
      <c r="A732" s="44" t="str">
        <f t="shared" si="59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0"/>
        <v>Aderente</v>
      </c>
      <c r="BR732" s="15" t="str">
        <f t="shared" si="61"/>
        <v>*</v>
      </c>
      <c r="BS732" s="15" t="str">
        <f t="shared" si="62"/>
        <v>*</v>
      </c>
      <c r="BT732" s="157" t="str">
        <f t="shared" si="63"/>
        <v/>
      </c>
    </row>
    <row r="733" spans="1:72" hidden="1">
      <c r="A733" s="44" t="str">
        <f t="shared" si="59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0"/>
        <v>Aderente</v>
      </c>
      <c r="BR733" s="15" t="str">
        <f t="shared" si="61"/>
        <v>*</v>
      </c>
      <c r="BS733" s="15" t="str">
        <f t="shared" si="62"/>
        <v>*</v>
      </c>
      <c r="BT733" s="157" t="str">
        <f t="shared" si="63"/>
        <v/>
      </c>
    </row>
    <row r="734" spans="1:72" hidden="1">
      <c r="A734" s="44" t="str">
        <f t="shared" si="59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0"/>
        <v>Aderente</v>
      </c>
      <c r="BR734" s="15" t="str">
        <f t="shared" si="61"/>
        <v>*</v>
      </c>
      <c r="BS734" s="15" t="str">
        <f t="shared" si="62"/>
        <v>*</v>
      </c>
      <c r="BT734" s="157" t="str">
        <f t="shared" si="63"/>
        <v/>
      </c>
    </row>
    <row r="735" spans="1:72" hidden="1">
      <c r="A735" s="44" t="str">
        <f t="shared" si="59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0"/>
        <v>Aderente</v>
      </c>
      <c r="BR735" s="15" t="str">
        <f t="shared" si="61"/>
        <v>*</v>
      </c>
      <c r="BS735" s="15" t="str">
        <f t="shared" si="62"/>
        <v>*</v>
      </c>
      <c r="BT735" s="157" t="str">
        <f t="shared" si="63"/>
        <v/>
      </c>
    </row>
    <row r="736" spans="1:72" hidden="1">
      <c r="A736" s="44" t="str">
        <f t="shared" si="59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0"/>
        <v>Aderente</v>
      </c>
      <c r="BR736" s="15" t="str">
        <f t="shared" si="61"/>
        <v>*</v>
      </c>
      <c r="BS736" s="15" t="str">
        <f t="shared" si="62"/>
        <v>*</v>
      </c>
      <c r="BT736" s="157" t="str">
        <f t="shared" si="63"/>
        <v/>
      </c>
    </row>
    <row r="737" spans="1:72" hidden="1">
      <c r="A737" s="44" t="str">
        <f t="shared" si="59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0"/>
        <v>Aderente</v>
      </c>
      <c r="BR737" s="15" t="str">
        <f t="shared" si="61"/>
        <v>*</v>
      </c>
      <c r="BS737" s="15" t="str">
        <f t="shared" si="62"/>
        <v>*</v>
      </c>
      <c r="BT737" s="157" t="str">
        <f t="shared" si="63"/>
        <v/>
      </c>
    </row>
    <row r="738" spans="1:72" hidden="1">
      <c r="A738" s="44" t="str">
        <f t="shared" si="59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0"/>
        <v>Aderente</v>
      </c>
      <c r="BR738" s="15" t="str">
        <f t="shared" si="61"/>
        <v>*</v>
      </c>
      <c r="BS738" s="15" t="str">
        <f t="shared" si="62"/>
        <v>*</v>
      </c>
      <c r="BT738" s="157" t="str">
        <f t="shared" si="63"/>
        <v/>
      </c>
    </row>
    <row r="739" spans="1:72" hidden="1">
      <c r="A739" s="44" t="str">
        <f t="shared" si="59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0"/>
        <v>Aderente</v>
      </c>
      <c r="BR739" s="15" t="str">
        <f t="shared" si="61"/>
        <v>*</v>
      </c>
      <c r="BS739" s="15" t="str">
        <f t="shared" si="62"/>
        <v>*</v>
      </c>
      <c r="BT739" s="157" t="str">
        <f t="shared" si="63"/>
        <v/>
      </c>
    </row>
    <row r="740" spans="1:72" hidden="1">
      <c r="A740" s="44" t="str">
        <f t="shared" si="59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0"/>
        <v>Aderente</v>
      </c>
      <c r="BR740" s="15" t="str">
        <f t="shared" si="61"/>
        <v>*</v>
      </c>
      <c r="BS740" s="15" t="str">
        <f t="shared" si="62"/>
        <v>*</v>
      </c>
      <c r="BT740" s="157" t="str">
        <f t="shared" si="63"/>
        <v/>
      </c>
    </row>
    <row r="741" spans="1:72" hidden="1">
      <c r="A741" s="44" t="str">
        <f t="shared" si="59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0"/>
        <v>Aderente</v>
      </c>
      <c r="BR741" s="15" t="str">
        <f t="shared" si="61"/>
        <v>*</v>
      </c>
      <c r="BS741" s="15" t="str">
        <f t="shared" si="62"/>
        <v>*</v>
      </c>
      <c r="BT741" s="157" t="str">
        <f t="shared" si="63"/>
        <v/>
      </c>
    </row>
    <row r="742" spans="1:72" hidden="1">
      <c r="A742" s="44" t="str">
        <f t="shared" si="59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0"/>
        <v>Aderente</v>
      </c>
      <c r="BR742" s="15" t="str">
        <f t="shared" si="61"/>
        <v>*</v>
      </c>
      <c r="BS742" s="15" t="str">
        <f t="shared" si="62"/>
        <v>*</v>
      </c>
      <c r="BT742" s="157" t="str">
        <f t="shared" si="63"/>
        <v/>
      </c>
    </row>
    <row r="743" spans="1:72" hidden="1">
      <c r="A743" s="44" t="str">
        <f t="shared" si="59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0"/>
        <v>Aderente</v>
      </c>
      <c r="BR743" s="15" t="str">
        <f t="shared" si="61"/>
        <v>*</v>
      </c>
      <c r="BS743" s="15" t="str">
        <f t="shared" si="62"/>
        <v>*</v>
      </c>
      <c r="BT743" s="157" t="str">
        <f t="shared" si="63"/>
        <v/>
      </c>
    </row>
    <row r="744" spans="1:72" hidden="1">
      <c r="A744" s="44" t="str">
        <f t="shared" si="59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0"/>
        <v>Aderente</v>
      </c>
      <c r="BR744" s="15" t="str">
        <f t="shared" si="61"/>
        <v>*</v>
      </c>
      <c r="BS744" s="15" t="str">
        <f t="shared" si="62"/>
        <v>*</v>
      </c>
      <c r="BT744" s="157" t="str">
        <f t="shared" si="63"/>
        <v/>
      </c>
    </row>
    <row r="745" spans="1:72" hidden="1">
      <c r="A745" s="44" t="str">
        <f t="shared" si="59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0"/>
        <v>Aderente</v>
      </c>
      <c r="BR745" s="15" t="str">
        <f t="shared" si="61"/>
        <v>*</v>
      </c>
      <c r="BS745" s="15" t="str">
        <f t="shared" si="62"/>
        <v>*</v>
      </c>
      <c r="BT745" s="157" t="str">
        <f t="shared" si="63"/>
        <v/>
      </c>
    </row>
    <row r="746" spans="1:72" hidden="1">
      <c r="A746" s="44" t="str">
        <f t="shared" si="59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0"/>
        <v>Aderente</v>
      </c>
      <c r="BR746" s="15" t="str">
        <f t="shared" si="61"/>
        <v>*</v>
      </c>
      <c r="BS746" s="15" t="str">
        <f t="shared" si="62"/>
        <v>*</v>
      </c>
      <c r="BT746" s="157" t="str">
        <f t="shared" si="63"/>
        <v/>
      </c>
    </row>
    <row r="747" spans="1:72" hidden="1">
      <c r="A747" s="44" t="str">
        <f t="shared" si="59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0"/>
        <v>Aderente</v>
      </c>
      <c r="BR747" s="15" t="str">
        <f t="shared" si="61"/>
        <v>*</v>
      </c>
      <c r="BS747" s="15" t="str">
        <f t="shared" si="62"/>
        <v>*</v>
      </c>
      <c r="BT747" s="157" t="str">
        <f t="shared" si="63"/>
        <v/>
      </c>
    </row>
    <row r="748" spans="1:72" hidden="1">
      <c r="A748" s="44" t="str">
        <f t="shared" si="59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0"/>
        <v>Aderente</v>
      </c>
      <c r="BR748" s="15" t="str">
        <f t="shared" si="61"/>
        <v>*</v>
      </c>
      <c r="BS748" s="15" t="str">
        <f t="shared" si="62"/>
        <v>*</v>
      </c>
      <c r="BT748" s="157" t="str">
        <f t="shared" si="63"/>
        <v/>
      </c>
    </row>
    <row r="749" spans="1:72" hidden="1">
      <c r="A749" s="44" t="str">
        <f t="shared" si="59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0"/>
        <v>Aderente</v>
      </c>
      <c r="BR749" s="15" t="str">
        <f t="shared" si="61"/>
        <v>*</v>
      </c>
      <c r="BS749" s="15" t="str">
        <f t="shared" si="62"/>
        <v>*</v>
      </c>
      <c r="BT749" s="157" t="str">
        <f t="shared" si="63"/>
        <v/>
      </c>
    </row>
    <row r="750" spans="1:72" hidden="1">
      <c r="A750" s="44" t="str">
        <f t="shared" si="59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0"/>
        <v>Aderente</v>
      </c>
      <c r="BR750" s="15" t="str">
        <f t="shared" si="61"/>
        <v>*</v>
      </c>
      <c r="BS750" s="15" t="str">
        <f t="shared" si="62"/>
        <v>*</v>
      </c>
      <c r="BT750" s="157" t="str">
        <f t="shared" si="63"/>
        <v/>
      </c>
    </row>
    <row r="751" spans="1:72" hidden="1">
      <c r="A751" s="44" t="str">
        <f t="shared" si="59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0"/>
        <v>Aderente</v>
      </c>
      <c r="BR751" s="15" t="str">
        <f t="shared" si="61"/>
        <v>*</v>
      </c>
      <c r="BS751" s="15" t="str">
        <f t="shared" si="62"/>
        <v>*</v>
      </c>
      <c r="BT751" s="157" t="str">
        <f t="shared" si="63"/>
        <v/>
      </c>
    </row>
    <row r="752" spans="1:72" hidden="1">
      <c r="A752" s="44" t="str">
        <f t="shared" si="59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0"/>
        <v>Aderente</v>
      </c>
      <c r="BR752" s="15" t="str">
        <f t="shared" si="61"/>
        <v>*</v>
      </c>
      <c r="BS752" s="15" t="str">
        <f t="shared" si="62"/>
        <v>*</v>
      </c>
      <c r="BT752" s="157" t="str">
        <f t="shared" si="63"/>
        <v/>
      </c>
    </row>
    <row r="753" spans="1:72" hidden="1">
      <c r="A753" s="44" t="str">
        <f t="shared" si="59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0"/>
        <v>Aderente</v>
      </c>
      <c r="BR753" s="15" t="str">
        <f t="shared" si="61"/>
        <v>*</v>
      </c>
      <c r="BS753" s="15" t="str">
        <f t="shared" si="62"/>
        <v>*</v>
      </c>
      <c r="BT753" s="157" t="str">
        <f t="shared" si="63"/>
        <v/>
      </c>
    </row>
    <row r="754" spans="1:72" hidden="1">
      <c r="A754" s="44" t="str">
        <f t="shared" ref="A754:A779" si="64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5">IF(AND(BR754&lt;1,BS754&lt;1),"Produção e Intervalo",IF(BR754&lt;1,"Intervalo",IF(BS754&lt;1,"Produção","Aderente")))</f>
        <v>Aderente</v>
      </c>
      <c r="BR754" s="15" t="str">
        <f t="shared" ref="BR754:BR779" si="66">IF(OR(B754="",F754=""),"*",AY754/P754)</f>
        <v>*</v>
      </c>
      <c r="BS754" s="15" t="str">
        <f t="shared" ref="BS754:BS779" si="67">IF(OR(B754="",F754=""),"*",BA754/Q754)</f>
        <v>*</v>
      </c>
      <c r="BT754" s="157" t="str">
        <f t="shared" ref="BT754:BT779" si="68">IF(BN754="","",SUBSTITUTE(BM754," ","")&amp;SUBSTITUTE(BN754," ",""))</f>
        <v/>
      </c>
    </row>
    <row r="755" spans="1:72" hidden="1">
      <c r="A755" s="44" t="str">
        <f t="shared" si="64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5"/>
        <v>Aderente</v>
      </c>
      <c r="BR755" s="15" t="str">
        <f t="shared" si="66"/>
        <v>*</v>
      </c>
      <c r="BS755" s="15" t="str">
        <f t="shared" si="67"/>
        <v>*</v>
      </c>
      <c r="BT755" s="157" t="str">
        <f t="shared" si="68"/>
        <v/>
      </c>
    </row>
    <row r="756" spans="1:72" hidden="1">
      <c r="A756" s="44" t="str">
        <f t="shared" si="64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5"/>
        <v>Aderente</v>
      </c>
      <c r="BR756" s="15" t="str">
        <f t="shared" si="66"/>
        <v>*</v>
      </c>
      <c r="BS756" s="15" t="str">
        <f t="shared" si="67"/>
        <v>*</v>
      </c>
      <c r="BT756" s="157" t="str">
        <f t="shared" si="68"/>
        <v/>
      </c>
    </row>
    <row r="757" spans="1:72" hidden="1">
      <c r="A757" s="44" t="str">
        <f t="shared" si="64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5"/>
        <v>Aderente</v>
      </c>
      <c r="BR757" s="15" t="str">
        <f t="shared" si="66"/>
        <v>*</v>
      </c>
      <c r="BS757" s="15" t="str">
        <f t="shared" si="67"/>
        <v>*</v>
      </c>
      <c r="BT757" s="157" t="str">
        <f t="shared" si="68"/>
        <v/>
      </c>
    </row>
    <row r="758" spans="1:72" hidden="1">
      <c r="A758" s="44" t="str">
        <f t="shared" si="64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5"/>
        <v>Aderente</v>
      </c>
      <c r="BR758" s="15" t="str">
        <f t="shared" si="66"/>
        <v>*</v>
      </c>
      <c r="BS758" s="15" t="str">
        <f t="shared" si="67"/>
        <v>*</v>
      </c>
      <c r="BT758" s="157" t="str">
        <f t="shared" si="68"/>
        <v/>
      </c>
    </row>
    <row r="759" spans="1:72" hidden="1">
      <c r="A759" s="44" t="str">
        <f t="shared" si="64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5"/>
        <v>Aderente</v>
      </c>
      <c r="BR759" s="15" t="str">
        <f t="shared" si="66"/>
        <v>*</v>
      </c>
      <c r="BS759" s="15" t="str">
        <f t="shared" si="67"/>
        <v>*</v>
      </c>
      <c r="BT759" s="157" t="str">
        <f t="shared" si="68"/>
        <v/>
      </c>
    </row>
    <row r="760" spans="1:72" hidden="1">
      <c r="A760" s="44" t="str">
        <f t="shared" si="64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5"/>
        <v>Aderente</v>
      </c>
      <c r="BR760" s="15" t="str">
        <f t="shared" si="66"/>
        <v>*</v>
      </c>
      <c r="BS760" s="15" t="str">
        <f t="shared" si="67"/>
        <v>*</v>
      </c>
      <c r="BT760" s="157" t="str">
        <f t="shared" si="68"/>
        <v/>
      </c>
    </row>
    <row r="761" spans="1:72" hidden="1">
      <c r="A761" s="44" t="str">
        <f t="shared" si="64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5"/>
        <v>Aderente</v>
      </c>
      <c r="BR761" s="15" t="str">
        <f t="shared" si="66"/>
        <v>*</v>
      </c>
      <c r="BS761" s="15" t="str">
        <f t="shared" si="67"/>
        <v>*</v>
      </c>
      <c r="BT761" s="157" t="str">
        <f t="shared" si="68"/>
        <v/>
      </c>
    </row>
    <row r="762" spans="1:72" hidden="1">
      <c r="A762" s="44" t="str">
        <f t="shared" si="64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5"/>
        <v>Aderente</v>
      </c>
      <c r="BR762" s="15" t="str">
        <f t="shared" si="66"/>
        <v>*</v>
      </c>
      <c r="BS762" s="15" t="str">
        <f t="shared" si="67"/>
        <v>*</v>
      </c>
      <c r="BT762" s="157" t="str">
        <f t="shared" si="68"/>
        <v/>
      </c>
    </row>
    <row r="763" spans="1:72" hidden="1">
      <c r="A763" s="44" t="str">
        <f t="shared" si="64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5"/>
        <v>Aderente</v>
      </c>
      <c r="BR763" s="15" t="str">
        <f t="shared" si="66"/>
        <v>*</v>
      </c>
      <c r="BS763" s="15" t="str">
        <f t="shared" si="67"/>
        <v>*</v>
      </c>
      <c r="BT763" s="157" t="str">
        <f t="shared" si="68"/>
        <v/>
      </c>
    </row>
    <row r="764" spans="1:72" hidden="1">
      <c r="A764" s="44" t="str">
        <f t="shared" si="64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5"/>
        <v>Aderente</v>
      </c>
      <c r="BR764" s="15" t="str">
        <f t="shared" si="66"/>
        <v>*</v>
      </c>
      <c r="BS764" s="15" t="str">
        <f t="shared" si="67"/>
        <v>*</v>
      </c>
      <c r="BT764" s="157" t="str">
        <f t="shared" si="68"/>
        <v/>
      </c>
    </row>
    <row r="765" spans="1:72" hidden="1">
      <c r="A765" s="44" t="str">
        <f t="shared" si="64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5"/>
        <v>Aderente</v>
      </c>
      <c r="BR765" s="15" t="str">
        <f t="shared" si="66"/>
        <v>*</v>
      </c>
      <c r="BS765" s="15" t="str">
        <f t="shared" si="67"/>
        <v>*</v>
      </c>
      <c r="BT765" s="157" t="str">
        <f t="shared" si="68"/>
        <v/>
      </c>
    </row>
    <row r="766" spans="1:72" hidden="1">
      <c r="A766" s="44" t="str">
        <f t="shared" si="64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5"/>
        <v>Aderente</v>
      </c>
      <c r="BR766" s="15" t="str">
        <f t="shared" si="66"/>
        <v>*</v>
      </c>
      <c r="BS766" s="15" t="str">
        <f t="shared" si="67"/>
        <v>*</v>
      </c>
      <c r="BT766" s="157" t="str">
        <f t="shared" si="68"/>
        <v/>
      </c>
    </row>
    <row r="767" spans="1:72" hidden="1">
      <c r="A767" s="44" t="str">
        <f t="shared" si="64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5"/>
        <v>Aderente</v>
      </c>
      <c r="BR767" s="15" t="str">
        <f t="shared" si="66"/>
        <v>*</v>
      </c>
      <c r="BS767" s="15" t="str">
        <f t="shared" si="67"/>
        <v>*</v>
      </c>
      <c r="BT767" s="157" t="str">
        <f t="shared" si="68"/>
        <v/>
      </c>
    </row>
    <row r="768" spans="1:72" hidden="1">
      <c r="A768" s="44" t="str">
        <f t="shared" si="64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5"/>
        <v>Aderente</v>
      </c>
      <c r="BR768" s="15" t="str">
        <f t="shared" si="66"/>
        <v>*</v>
      </c>
      <c r="BS768" s="15" t="str">
        <f t="shared" si="67"/>
        <v>*</v>
      </c>
      <c r="BT768" s="157" t="str">
        <f t="shared" si="68"/>
        <v/>
      </c>
    </row>
    <row r="769" spans="1:72" hidden="1">
      <c r="A769" s="44" t="str">
        <f t="shared" si="64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5"/>
        <v>Aderente</v>
      </c>
      <c r="BR769" s="15" t="str">
        <f t="shared" si="66"/>
        <v>*</v>
      </c>
      <c r="BS769" s="15" t="str">
        <f t="shared" si="67"/>
        <v>*</v>
      </c>
      <c r="BT769" s="157" t="str">
        <f t="shared" si="68"/>
        <v/>
      </c>
    </row>
    <row r="770" spans="1:72" hidden="1">
      <c r="A770" s="44" t="str">
        <f t="shared" si="64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5"/>
        <v>Aderente</v>
      </c>
      <c r="BR770" s="15" t="str">
        <f t="shared" si="66"/>
        <v>*</v>
      </c>
      <c r="BS770" s="15" t="str">
        <f t="shared" si="67"/>
        <v>*</v>
      </c>
      <c r="BT770" s="157" t="str">
        <f t="shared" si="68"/>
        <v/>
      </c>
    </row>
    <row r="771" spans="1:72" hidden="1">
      <c r="A771" s="44" t="str">
        <f t="shared" si="64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5"/>
        <v>Aderente</v>
      </c>
      <c r="BR771" s="15" t="str">
        <f t="shared" si="66"/>
        <v>*</v>
      </c>
      <c r="BS771" s="15" t="str">
        <f t="shared" si="67"/>
        <v>*</v>
      </c>
      <c r="BT771" s="157" t="str">
        <f t="shared" si="68"/>
        <v/>
      </c>
    </row>
    <row r="772" spans="1:72" hidden="1">
      <c r="A772" s="44" t="str">
        <f t="shared" si="64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5"/>
        <v>Aderente</v>
      </c>
      <c r="BR772" s="15" t="str">
        <f t="shared" si="66"/>
        <v>*</v>
      </c>
      <c r="BS772" s="15" t="str">
        <f t="shared" si="67"/>
        <v>*</v>
      </c>
      <c r="BT772" s="157" t="str">
        <f t="shared" si="68"/>
        <v/>
      </c>
    </row>
    <row r="773" spans="1:72" hidden="1">
      <c r="A773" s="44" t="str">
        <f t="shared" si="64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5"/>
        <v>Aderente</v>
      </c>
      <c r="BR773" s="15" t="str">
        <f t="shared" si="66"/>
        <v>*</v>
      </c>
      <c r="BS773" s="15" t="str">
        <f t="shared" si="67"/>
        <v>*</v>
      </c>
      <c r="BT773" s="157" t="str">
        <f t="shared" si="68"/>
        <v/>
      </c>
    </row>
    <row r="774" spans="1:72" hidden="1">
      <c r="A774" s="44" t="str">
        <f t="shared" si="64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5"/>
        <v>Aderente</v>
      </c>
      <c r="BR774" s="15" t="str">
        <f t="shared" si="66"/>
        <v>*</v>
      </c>
      <c r="BS774" s="15" t="str">
        <f t="shared" si="67"/>
        <v>*</v>
      </c>
      <c r="BT774" s="157" t="str">
        <f t="shared" si="68"/>
        <v/>
      </c>
    </row>
    <row r="775" spans="1:72" hidden="1">
      <c r="A775" s="44" t="str">
        <f t="shared" si="64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5"/>
        <v>Aderente</v>
      </c>
      <c r="BR775" s="15" t="str">
        <f t="shared" si="66"/>
        <v>*</v>
      </c>
      <c r="BS775" s="15" t="str">
        <f t="shared" si="67"/>
        <v>*</v>
      </c>
      <c r="BT775" s="157" t="str">
        <f t="shared" si="68"/>
        <v/>
      </c>
    </row>
    <row r="776" spans="1:72" hidden="1">
      <c r="A776" s="44" t="str">
        <f t="shared" si="64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5"/>
        <v>Aderente</v>
      </c>
      <c r="BR776" s="15" t="str">
        <f t="shared" si="66"/>
        <v>*</v>
      </c>
      <c r="BS776" s="15" t="str">
        <f t="shared" si="67"/>
        <v>*</v>
      </c>
      <c r="BT776" s="157" t="str">
        <f t="shared" si="68"/>
        <v/>
      </c>
    </row>
    <row r="777" spans="1:72" hidden="1">
      <c r="A777" s="44" t="str">
        <f t="shared" si="64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5"/>
        <v>Aderente</v>
      </c>
      <c r="BR777" s="15" t="str">
        <f t="shared" si="66"/>
        <v>*</v>
      </c>
      <c r="BS777" s="15" t="str">
        <f t="shared" si="67"/>
        <v>*</v>
      </c>
      <c r="BT777" s="157" t="str">
        <f t="shared" si="68"/>
        <v/>
      </c>
    </row>
    <row r="778" spans="1:72" hidden="1">
      <c r="A778" s="44" t="str">
        <f t="shared" si="64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5"/>
        <v>Aderente</v>
      </c>
      <c r="BR778" s="15" t="str">
        <f t="shared" si="66"/>
        <v>*</v>
      </c>
      <c r="BS778" s="15" t="str">
        <f t="shared" si="67"/>
        <v>*</v>
      </c>
      <c r="BT778" s="157" t="str">
        <f t="shared" si="68"/>
        <v/>
      </c>
    </row>
    <row r="779" spans="1:72" hidden="1">
      <c r="A779" s="44" t="str">
        <f t="shared" si="64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5"/>
        <v>Aderente</v>
      </c>
      <c r="BR779" s="15" t="str">
        <f t="shared" si="66"/>
        <v>*</v>
      </c>
      <c r="BS779" s="15" t="str">
        <f t="shared" si="67"/>
        <v>*</v>
      </c>
      <c r="BT779" s="157" t="str">
        <f t="shared" si="68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4" operator="equal">
      <formula>"ERRO"</formula>
    </cfRule>
  </conditionalFormatting>
  <conditionalFormatting sqref="X4 Y1:Z5 Y8:Z779">
    <cfRule type="cellIs" dxfId="123" priority="18493" operator="equal">
      <formula>"OPORTUNIDADE"</formula>
    </cfRule>
  </conditionalFormatting>
  <conditionalFormatting sqref="AZ6:AZ779">
    <cfRule type="expression" dxfId="122" priority="18488">
      <formula>$BU6=1</formula>
    </cfRule>
  </conditionalFormatting>
  <conditionalFormatting sqref="BQ6:BQ779">
    <cfRule type="cellIs" dxfId="121" priority="18499" operator="equal">
      <formula>"Produção e Intervalo"</formula>
    </cfRule>
    <cfRule type="cellIs" dxfId="120" priority="18500" operator="equal">
      <formula>"Aderente"</formula>
    </cfRule>
    <cfRule type="cellIs" dxfId="119" priority="18501" operator="equal">
      <formula>"Intervalo"</formula>
    </cfRule>
    <cfRule type="cellIs" dxfId="118" priority="18502" operator="equal">
      <formula>"Produção"</formula>
    </cfRule>
    <cfRule type="cellIs" dxfId="117" priority="18503" operator="equal">
      <formula>"ERRO"</formula>
    </cfRule>
  </conditionalFormatting>
  <conditionalFormatting sqref="BR6:BS779">
    <cfRule type="cellIs" dxfId="116" priority="18481" operator="equal">
      <formula>"*"</formula>
    </cfRule>
    <cfRule type="cellIs" dxfId="115" priority="18482" operator="greaterThanOrEqual">
      <formula>1</formula>
    </cfRule>
    <cfRule type="cellIs" dxfId="114" priority="18483" operator="lessThan">
      <formula>1</formula>
    </cfRule>
  </conditionalFormatting>
  <conditionalFormatting sqref="Y8:Z779">
    <cfRule type="cellIs" dxfId="113" priority="18429" operator="equal">
      <formula>"NÃO"</formula>
    </cfRule>
    <cfRule type="cellIs" dxfId="112" priority="18430" operator="equal">
      <formula>"SIM"</formula>
    </cfRule>
  </conditionalFormatting>
  <conditionalFormatting sqref="Y1047842:Y1048576">
    <cfRule type="cellIs" dxfId="111" priority="18310" operator="equal">
      <formula>"OPORTUNIDADE"</formula>
    </cfRule>
  </conditionalFormatting>
  <conditionalFormatting sqref="Y1047842:Y1048576">
    <cfRule type="cellIs" dxfId="110" priority="18308" operator="equal">
      <formula>"NÃO"</formula>
    </cfRule>
    <cfRule type="cellIs" dxfId="109" priority="18309" operator="equal">
      <formula>"SIM"</formula>
    </cfRule>
  </conditionalFormatting>
  <conditionalFormatting sqref="Y6:Y7">
    <cfRule type="cellIs" dxfId="108" priority="30" operator="equal">
      <formula>"OPORTUNIDADE"</formula>
    </cfRule>
  </conditionalFormatting>
  <conditionalFormatting sqref="Y6:Y7">
    <cfRule type="cellIs" dxfId="107" priority="28" operator="equal">
      <formula>"NÃO"</formula>
    </cfRule>
    <cfRule type="cellIs" dxfId="106" priority="29" operator="equal">
      <formula>"SIM"</formula>
    </cfRule>
  </conditionalFormatting>
  <conditionalFormatting sqref="BK1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779">
    <cfRule type="iconSet" priority="22731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1:BK779"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4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6">
      <iconSet showValue="0">
        <cfvo type="percent" val="0"/>
        <cfvo type="num" val="1"/>
        <cfvo type="num" val="1" gte="0"/>
      </iconSet>
    </cfRule>
    <cfRule type="iconSet" priority="22827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30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1533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1534</v>
      </c>
      <c r="E3" s="186" t="s">
        <v>1535</v>
      </c>
      <c r="F3" s="186" t="s">
        <v>1536</v>
      </c>
      <c r="G3" s="186" t="s">
        <v>1537</v>
      </c>
      <c r="H3" s="186" t="s">
        <v>1538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1539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1540</v>
      </c>
      <c r="D12" s="187">
        <v>9049</v>
      </c>
      <c r="E12" s="188">
        <v>46044</v>
      </c>
      <c r="F12" s="190" t="s">
        <v>1541</v>
      </c>
      <c r="G12" s="187" t="s">
        <v>1542</v>
      </c>
      <c r="H12" s="187"/>
    </row>
    <row r="13" spans="3:8">
      <c r="C13" s="187" t="s">
        <v>1540</v>
      </c>
      <c r="D13" s="187">
        <v>9044</v>
      </c>
      <c r="E13" s="188">
        <v>46044</v>
      </c>
      <c r="F13" s="190" t="s">
        <v>1543</v>
      </c>
      <c r="G13" s="187" t="s">
        <v>1544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1545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1545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1546</v>
      </c>
      <c r="C2" s="83" t="s">
        <v>1196</v>
      </c>
      <c r="D2" s="83" t="s">
        <v>1198</v>
      </c>
      <c r="E2" s="83" t="s">
        <v>1547</v>
      </c>
      <c r="F2" s="83" t="s">
        <v>1548</v>
      </c>
      <c r="G2" s="83" t="s">
        <v>1549</v>
      </c>
      <c r="H2" s="83" t="s">
        <v>1550</v>
      </c>
      <c r="I2" s="83" t="s">
        <v>1551</v>
      </c>
      <c r="J2" s="83" t="s">
        <v>1552</v>
      </c>
      <c r="K2" s="109" t="s">
        <v>1553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 t="str">
        <f>IF(FN_MC!B131="","*",FN_MC!B131)</f>
        <v>*</v>
      </c>
      <c r="D149" s="101" t="str">
        <f>IF(FN_MC!D131="","*",FN_MC!D131)</f>
        <v>*</v>
      </c>
      <c r="E149" s="101" t="str">
        <f>IF(FN_MC!H131="","*",FN_MC!H131)</f>
        <v>*</v>
      </c>
      <c r="F149" s="114" t="str">
        <f>IF(FN_MC!M131="","*",FN_MC!M131)</f>
        <v>-</v>
      </c>
      <c r="G149" s="101" t="str">
        <f>IF(FN_MC!I131="","*",FN_MC!I131)</f>
        <v>*</v>
      </c>
      <c r="H149" s="101" t="str">
        <f>IF(FN_MC!AB131="","*",FN_MC!AB131)</f>
        <v>*</v>
      </c>
      <c r="I149" s="101" t="str">
        <f>IF(FN_MC!AC131="","*",FN_MC!AC131)</f>
        <v>*</v>
      </c>
      <c r="J149" s="102" t="str">
        <f>IF(FN_MC!AA131="","*",FN_MC!AA131)</f>
        <v>*</v>
      </c>
      <c r="K149" s="112" t="str">
        <f>IF(FN_MC!AD131="","*",FN_MC!AD131)</f>
        <v>*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SIM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OPORTUNIDADE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OPORTUNIDADE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-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-</v>
      </c>
      <c r="I154" s="101" t="str">
        <f>IF(FN_MC!AC136="","*",FN_MC!AC136)</f>
        <v>-</v>
      </c>
      <c r="J154" s="102" t="str">
        <f>IF(FN_MC!AA136="","*",FN_MC!AA136)</f>
        <v>-</v>
      </c>
      <c r="K154" s="112" t="str">
        <f>IF(FN_MC!AD136="","*",FN_MC!AD136)</f>
        <v>-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SIM</v>
      </c>
      <c r="C156" s="101">
        <f>IF(FN_MC!B138="","*",FN_MC!B138)</f>
        <v>46066</v>
      </c>
      <c r="D156" s="101" t="str">
        <f>IF(FN_MC!D138="","*",FN_MC!D138)</f>
        <v>ELSON (TF-526)</v>
      </c>
      <c r="E156" s="101" t="str">
        <f>IF(FN_MC!H138="","*",FN_MC!H138)</f>
        <v>-</v>
      </c>
      <c r="F156" s="114" t="str">
        <f>IF(FN_MC!M138="","*",FN_MC!M138)</f>
        <v>TSE-N</v>
      </c>
      <c r="G156" s="101" t="str">
        <f>IF(FN_MC!I138="","*",FN_MC!I138)</f>
        <v>*</v>
      </c>
      <c r="H156" s="101" t="str">
        <f>IF(FN_MC!AB138="","*",FN_MC!AB138)</f>
        <v>-</v>
      </c>
      <c r="I156" s="101" t="str">
        <f>IF(FN_MC!AC138="","*",FN_MC!AC138)</f>
        <v>-</v>
      </c>
      <c r="J156" s="102" t="str">
        <f>IF(FN_MC!AA138="","*",FN_MC!AA138)</f>
        <v>-</v>
      </c>
      <c r="K156" s="112" t="str">
        <f>IF(FN_MC!AD138="","*",FN_MC!AD138)</f>
        <v>-</v>
      </c>
    </row>
    <row r="157" spans="2:11">
      <c r="B157" s="100" t="str">
        <f>IF(FN_MC!Y139="","*",FN_MC!Y139)</f>
        <v>SIM</v>
      </c>
      <c r="C157" s="101">
        <f>IF(FN_MC!B139="","*",FN_MC!B139)</f>
        <v>46066</v>
      </c>
      <c r="D157" s="101" t="str">
        <f>IF(FN_MC!D139="","*",FN_MC!D139)</f>
        <v>W50</v>
      </c>
      <c r="E157" s="101" t="str">
        <f>IF(FN_MC!H139="","*",FN_MC!H139)</f>
        <v xml:space="preserve">TCS2 </v>
      </c>
      <c r="F157" s="114" t="str">
        <f>IF(FN_MC!M139="","*",FN_MC!M139)</f>
        <v>TVI-TJA</v>
      </c>
      <c r="G157" s="101" t="str">
        <f>IF(FN_MC!I139="","*",FN_MC!I139)</f>
        <v xml:space="preserve">TCS2 </v>
      </c>
      <c r="H157" s="101" t="str">
        <f>IF(FN_MC!AB139="","*",FN_MC!AB139)</f>
        <v>FIXO</v>
      </c>
      <c r="I157" s="101" t="str">
        <f>IF(FN_MC!AC139="","*",FN_MC!AC139)</f>
        <v>-</v>
      </c>
      <c r="J157" s="102" t="str">
        <f>IF(FN_MC!AA139="","*",FN_MC!AA139)</f>
        <v>2 Maicon + Eder</v>
      </c>
      <c r="K157" s="112">
        <f>IF(FN_MC!AD139="","*",FN_MC!AD139)</f>
        <v>0.29166666666666669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SIM</v>
      </c>
      <c r="C160" s="101">
        <f>IF(FN_MC!B142="","*",FN_MC!B142)</f>
        <v>46066</v>
      </c>
      <c r="D160" s="101" t="str">
        <f>IF(FN_MC!D142="","*",FN_MC!D142)</f>
        <v>W48</v>
      </c>
      <c r="E160" s="101" t="str">
        <f>IF(FN_MC!H142="","*",FN_MC!H142)</f>
        <v>TAP2</v>
      </c>
      <c r="F160" s="114" t="str">
        <f>IF(FN_MC!M142="","*",FN_MC!M142)</f>
        <v>TLG-TQI</v>
      </c>
      <c r="G160" s="101" t="str">
        <f>IF(FN_MC!I142="","*",FN_MC!I142)</f>
        <v xml:space="preserve">TCS2 </v>
      </c>
      <c r="H160" s="101" t="str">
        <f>IF(FN_MC!AB142="","*",FN_MC!AB142)</f>
        <v>FIXO</v>
      </c>
      <c r="I160" s="101" t="str">
        <f>IF(FN_MC!AC142="","*",FN_MC!AC142)</f>
        <v>-</v>
      </c>
      <c r="J160" s="102">
        <f>IF(FN_MC!AA142="","*",FN_MC!AA142)</f>
        <v>1</v>
      </c>
      <c r="K160" s="112">
        <f>IF(FN_MC!AD142="","*",FN_MC!AD142)</f>
        <v>0.29166666666666669</v>
      </c>
    </row>
    <row r="161" spans="2:11">
      <c r="B161" s="100" t="str">
        <f>IF(FN_MC!Y143="","*",FN_MC!Y143)</f>
        <v>OPORTUNIDADE</v>
      </c>
      <c r="C161" s="101">
        <f>IF(FN_MC!B143="","*",FN_MC!B143)</f>
        <v>46066</v>
      </c>
      <c r="D161" s="101" t="str">
        <f>IF(FN_MC!D143="","*",FN_MC!D143)</f>
        <v>MARCOS (TF-520)</v>
      </c>
      <c r="E161" s="101" t="str">
        <f>IF(FN_MC!H143="","*",FN_MC!H143)</f>
        <v>-</v>
      </c>
      <c r="F161" s="114" t="str">
        <f>IF(FN_MC!M143="","*",FN_MC!M143)</f>
        <v>TAP-TLG</v>
      </c>
      <c r="G161" s="101" t="str">
        <f>IF(FN_MC!I143="","*",FN_MC!I143)</f>
        <v>-</v>
      </c>
      <c r="H161" s="101" t="str">
        <f>IF(FN_MC!AB143="","*",FN_MC!AB143)</f>
        <v>-</v>
      </c>
      <c r="I161" s="101" t="str">
        <f>IF(FN_MC!AC143="","*",FN_MC!AC143)</f>
        <v>-</v>
      </c>
      <c r="J161" s="102" t="str">
        <f>IF(FN_MC!AA143="","*",FN_MC!AA143)</f>
        <v>-</v>
      </c>
      <c r="K161" s="112" t="str">
        <f>IF(FN_MC!AD143="","*",FN_MC!AD143)</f>
        <v>-</v>
      </c>
    </row>
    <row r="162" spans="2:11">
      <c r="B162" s="100" t="str">
        <f>IF(FN_MC!Y144="","*",FN_MC!Y144)</f>
        <v>OPORTUNIDADE</v>
      </c>
      <c r="C162" s="101">
        <f>IF(FN_MC!B144="","*",FN_MC!B144)</f>
        <v>46066</v>
      </c>
      <c r="D162" s="101" t="str">
        <f>IF(FN_MC!D144="","*",FN_MC!D144)</f>
        <v>ANISIO (TF-514)</v>
      </c>
      <c r="E162" s="101" t="str">
        <f>IF(FN_MC!H144="","*",FN_MC!H144)</f>
        <v>-</v>
      </c>
      <c r="F162" s="114" t="str">
        <f>IF(FN_MC!M144="","*",FN_MC!M144)</f>
        <v>TAP-TLG</v>
      </c>
      <c r="G162" s="101" t="str">
        <f>IF(FN_MC!I144="","*",FN_MC!I144)</f>
        <v>-</v>
      </c>
      <c r="H162" s="101" t="str">
        <f>IF(FN_MC!AB144="","*",FN_MC!AB144)</f>
        <v>-</v>
      </c>
      <c r="I162" s="101" t="str">
        <f>IF(FN_MC!AC144="","*",FN_MC!AC144)</f>
        <v>-</v>
      </c>
      <c r="J162" s="102" t="str">
        <f>IF(FN_MC!AA144="","*",FN_MC!AA144)</f>
        <v>-</v>
      </c>
      <c r="K162" s="112" t="str">
        <f>IF(FN_MC!AD144="","*",FN_MC!AD144)</f>
        <v>-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abSelected="1" topLeftCell="B1" workbookViewId="0">
      <selection activeCell="S913" sqref="B913:S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1554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1555</v>
      </c>
      <c r="B3" s="91" t="s">
        <v>1556</v>
      </c>
      <c r="C3" s="91" t="s">
        <v>7</v>
      </c>
      <c r="D3" s="92" t="s">
        <v>1211</v>
      </c>
      <c r="E3" s="92" t="s">
        <v>366</v>
      </c>
      <c r="F3" s="92" t="s">
        <v>1557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1558</v>
      </c>
      <c r="T3" s="94" t="s">
        <v>1214</v>
      </c>
      <c r="U3" s="90">
        <f ca="1">TODAY()-1</f>
        <v>46064</v>
      </c>
      <c r="V3" s="90">
        <f ca="1">U3-1</f>
        <v>46063</v>
      </c>
      <c r="W3" s="90">
        <f ca="1">V3-1</f>
        <v>46062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4512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20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936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2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4512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20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936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4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4512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936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4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100</v>
      </c>
      <c r="W35" s="98">
        <f ca="1">_xlfn.XLOOKUP(G35&amp;$W$3,BS_CONTROLE[CHAVE],BS_CONTROLE[Quantidade_11],"-")</f>
        <v>180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8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4512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936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4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100</v>
      </c>
      <c r="W48" s="98">
        <f ca="1">_xlfn.XLOOKUP(G48&amp;$W$3,BS_CONTROLE[CHAVE],BS_CONTROLE[Quantidade_11],"-")</f>
        <v>180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4512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100</v>
      </c>
      <c r="W57" s="98">
        <f ca="1">_xlfn.XLOOKUP(G57&amp;$W$3,BS_CONTROLE[CHAVE],BS_CONTROLE[Quantidade_11],"-")</f>
        <v>180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4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936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4512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4512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4512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100</v>
      </c>
      <c r="W75" s="98">
        <f ca="1">_xlfn.XLOOKUP(G75&amp;$W$3,BS_CONTROLE[CHAVE],BS_CONTROLE[Quantidade_11],"-")</f>
        <v>180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4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1000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125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8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4512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1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4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1000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936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100</v>
      </c>
      <c r="W96" s="98">
        <f ca="1">_xlfn.XLOOKUP(G96&amp;$W$3,BS_CONTROLE[CHAVE],BS_CONTROLE[Quantidade_11],"-")</f>
        <v>180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2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4512</v>
      </c>
      <c r="W99" s="98">
        <f ca="1">_xlfn.XLOOKUP(G99&amp;$W$3,BS_CONTROLE[CHAVE],BS_CONTROLE[Quantidade_11],"-")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>
        <f ca="1">_xlfn.XLOOKUP(G100&amp;$U$3,BS_CONTROLE[CHAVE],BS_CONTROLE[Quantidade_11],"-")</f>
        <v>20</v>
      </c>
      <c r="V100" s="98" t="str">
        <f ca="1">_xlfn.XLOOKUP(G100&amp;$V$3,BS_CONTROLE[CHAVE],BS_CONTROLE[Quantidade_11],"-")</f>
        <v>-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27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210</v>
      </c>
      <c r="V104" s="98">
        <f ca="1">_xlfn.XLOOKUP(G104&amp;$V$3,BS_CONTROLE[CHAVE],BS_CONTROLE[Quantidade_11],"-")</f>
        <v>100</v>
      </c>
      <c r="W104" s="98">
        <f ca="1">_xlfn.XLOOKUP(G104&amp;$W$3,BS_CONTROLE[CHAVE],BS_CONTROLE[Quantidade_11],"-")</f>
        <v>180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1000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0</v>
      </c>
      <c r="V106" s="98">
        <f ca="1">_xlfn.XLOOKUP(G106&amp;$V$3,BS_CONTROLE[CHAVE],BS_CONTROLE[Quantidade_11],"-")</f>
        <v>4</v>
      </c>
      <c r="W106" s="98">
        <f ca="1">_xlfn.XLOOKUP(G106&amp;$W$3,BS_CONTROLE[CHAVE],BS_CONTROLE[Quantidade_11],"-")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125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>
        <f ca="1">_xlfn.XLOOKUP(G109&amp;$U$3,BS_CONTROLE[CHAVE],BS_CONTROLE[Quantidade_11],"-")</f>
        <v>8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>
        <f ca="1">_xlfn.XLOOKUP(G110&amp;$U$3,BS_CONTROLE[CHAVE],BS_CONTROLE[Quantidade_11],"-")</f>
        <v>1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4512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27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0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250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210</v>
      </c>
      <c r="V118" s="98">
        <f ca="1">_xlfn.XLOOKUP(G118&amp;$V$3,BS_CONTROLE[CHAVE],BS_CONTROLE[Quantidade_11],"-")</f>
        <v>100</v>
      </c>
      <c r="W118" s="98">
        <f ca="1">_xlfn.XLOOKUP(G118&amp;$W$3,BS_CONTROLE[CHAVE],BS_CONTROLE[Quantidade_11],"-")</f>
        <v>180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0</v>
      </c>
      <c r="V119" s="98">
        <f ca="1">_xlfn.XLOOKUP(G119&amp;$V$3,BS_CONTROLE[CHAVE],BS_CONTROLE[Quantidade_11],"-")</f>
        <v>4</v>
      </c>
      <c r="W119" s="98">
        <f ca="1">_xlfn.XLOOKUP(G119&amp;$W$3,BS_CONTROLE[CHAVE],BS_CONTROLE[Quantidade_11],"-")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125</v>
      </c>
      <c r="V125" s="98" t="str">
        <f ca="1">_xlfn.XLOOKUP(G125&amp;$V$3,BS_CONTROLE[CHAVE],BS_CONTROLE[Quantidade_11],"-")</f>
        <v>-</v>
      </c>
      <c r="W125" s="98">
        <f ca="1">_xlfn.XLOOKUP(G125&amp;$W$3,BS_CONTROLE[CHAVE],BS_CONTROLE[Quantidade_11],"-")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2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IF(FN_MC!Y133="","*",FN_MC!Y133)</f>
        <v>SIM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4512</v>
      </c>
      <c r="W130" s="98">
        <f ca="1">_xlfn.XLOOKUP(G130&amp;$W$3,BS_CONTROLE[CHAVE],BS_CONTROLE[Quantidade_11],"-")</f>
        <v>0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651TBS/TBSPAT1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_xlfn.XLOOKUP(G131&amp;$U$3,BS_CONTROLE[CHAVE],BS_CONTROLE[Quantidade_11],"-")</f>
        <v>1</v>
      </c>
      <c r="V131" s="98">
        <f ca="1">_xlfn.XLOOKUP(G131&amp;$V$3,BS_CONTROLE[CHAVE],BS_CONTROLE[Quantidade_11],"-")</f>
        <v>27</v>
      </c>
      <c r="W131" s="98">
        <f ca="1">_xlfn.XLOOKUP(G131&amp;$W$3,BS_CONTROLE[CHAVE],BS_CONTROLE[Quantidade_11],"-")</f>
        <v>0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>
        <f>IF(FN_MC!O136="","*",FN_MC!O136)</f>
        <v>0.4375</v>
      </c>
      <c r="Q133" s="107">
        <f>IF(FN_MC!P136="","*",FN_MC!P136)</f>
        <v>6.25E-2</v>
      </c>
      <c r="R133" s="96" t="str">
        <f>IF(FN_MC!Q136="","*",CONCATENATE(FN_MC!Q136," ",FN_MC!R136))</f>
        <v>1 Nº DE SOLDA</v>
      </c>
      <c r="S133" s="96" t="str">
        <f>IF(FN_MC!V136="","*",FN_MC!V136)</f>
        <v>Bruno</v>
      </c>
      <c r="T133" s="96" t="str">
        <f>IF(FN_MC!W136="","*",FN_MC!W136)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SIM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46066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-</v>
      </c>
      <c r="J135" s="96" t="str">
        <f>IF(FN_MC!I138="","*",FN_MC!I138)</f>
        <v>*</v>
      </c>
      <c r="K135" s="96" t="str">
        <f>IF(FN_MC!M138="","*",FN_MC!M138)</f>
        <v>TSE-N</v>
      </c>
      <c r="L135" s="196" t="str">
        <f>IF(FN_MC!N138="","*",FN_MC!N138)</f>
        <v>TSEN</v>
      </c>
      <c r="M135" s="97">
        <f>IF(FN_MC!J138="","*",FN_MC!J138)</f>
        <v>74</v>
      </c>
      <c r="N135" s="183">
        <f>IF(FN_MC!K138="","*",FN_MC!K138)</f>
        <v>364.64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0.125</v>
      </c>
      <c r="R135" s="96" t="str">
        <f>IF(FN_MC!Q138="","*",CONCATENATE(FN_MC!Q138," ",FN_MC!R138))</f>
        <v>2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SIM</v>
      </c>
      <c r="B136" s="95" t="str">
        <f>IF(FN_MC!X139="","*",FN_MC!X139)</f>
        <v>Contrato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W50</v>
      </c>
      <c r="H136" s="96" t="str">
        <f>IF(FN_MC!F139="","*",FN_MC!F139)</f>
        <v>MODERNIZAÇÃO - DORMENTE - DESCARGA</v>
      </c>
      <c r="I136" s="96" t="str">
        <f>IF(FN_MC!H139="","*",FN_MC!H139)</f>
        <v xml:space="preserve">TCS2 </v>
      </c>
      <c r="J136" s="96" t="str">
        <f>IF(FN_MC!I139="","*",FN_MC!I139)</f>
        <v xml:space="preserve">TCS2 </v>
      </c>
      <c r="K136" s="96" t="str">
        <f>IF(FN_MC!M139="","*",FN_MC!M139)</f>
        <v>TVI-TJA</v>
      </c>
      <c r="L136" s="196" t="str">
        <f>IF(FN_MC!N139="","*",FN_MC!N139)</f>
        <v>TVIPAT1/213TVI</v>
      </c>
      <c r="M136" s="97">
        <f>IF(FN_MC!J139="","*",FN_MC!J139)</f>
        <v>74</v>
      </c>
      <c r="N136" s="183">
        <f>IF(FN_MC!K139="","*",FN_MC!K139)</f>
        <v>227.935</v>
      </c>
      <c r="O136" s="183">
        <f>IF(FN_MC!L139="","*",FN_MC!L139)</f>
        <v>224.25700000000001</v>
      </c>
      <c r="P136" s="107">
        <f>IF(FN_MC!O139="","*",FN_MC!O139)</f>
        <v>0.35416666666666669</v>
      </c>
      <c r="Q136" s="107">
        <f>IF(FN_MC!P139="","*",FN_MC!P139)</f>
        <v>0.16666666666666666</v>
      </c>
      <c r="R136" s="96" t="str">
        <f>IF(FN_MC!Q139="","*",CONCATENATE(FN_MC!Q139," ",FN_MC!R139))</f>
        <v>713 Nº DE DORMENTES</v>
      </c>
      <c r="S136" s="96" t="str">
        <f>IF(FN_MC!V139="","*",FN_MC!V139)</f>
        <v>Augusto/ Efraim</v>
      </c>
      <c r="T136" s="96" t="str">
        <f>IF(FN_MC!W139="","*",FN_MC!W139)</f>
        <v>Descarga de dormentes km 227-224, em oportunidade realizar recolhimento no km 244,7 - 244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4</v>
      </c>
      <c r="W136" s="98">
        <f ca="1">_xlfn.XLOOKUP(G136&amp;$W$3,BS_CONTROLE[CHAVE],BS_CONTROLE[Quantidade_11],"-")</f>
        <v>0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46066</v>
      </c>
      <c r="G139" s="96" t="str">
        <f>IF(FN_MC!D142="","*",FN_MC!D142)</f>
        <v>W48</v>
      </c>
      <c r="H139" s="96" t="str">
        <f>IF(FN_MC!F142="","*",FN_MC!F142)</f>
        <v>MECANIZAÇÃO - DOL</v>
      </c>
      <c r="I139" s="96" t="str">
        <f>IF(FN_MC!H142="","*",FN_MC!H142)</f>
        <v>TAP2</v>
      </c>
      <c r="J139" s="96" t="str">
        <f>IF(FN_MC!I142="","*",FN_MC!I142)</f>
        <v xml:space="preserve">TCS2 </v>
      </c>
      <c r="K139" s="96" t="str">
        <f>IF(FN_MC!M142="","*",FN_MC!M142)</f>
        <v>TLG-TQI</v>
      </c>
      <c r="L139" s="196" t="str">
        <f>IF(FN_MC!N142="","*",FN_MC!N142)</f>
        <v>TLGK52</v>
      </c>
      <c r="M139" s="97">
        <f>IF(FN_MC!J142="","*",FN_MC!J142)</f>
        <v>74</v>
      </c>
      <c r="N139" s="183">
        <f>IF(FN_MC!K142="","*",FN_MC!K142)</f>
        <v>44.32</v>
      </c>
      <c r="O139" s="183">
        <f>IF(FN_MC!L142="","*",FN_MC!L142)</f>
        <v>41.1</v>
      </c>
      <c r="P139" s="107">
        <f>IF(FN_MC!O142="","*",FN_MC!O142)</f>
        <v>0.35416666666666669</v>
      </c>
      <c r="Q139" s="107">
        <f>IF(FN_MC!P142="","*",FN_MC!P142)</f>
        <v>0.16666666666666666</v>
      </c>
      <c r="R139" s="96" t="str">
        <f>IF(FN_MC!Q142="","*",CONCATENATE(FN_MC!Q142," ",FN_MC!R142))</f>
        <v>2000 M</v>
      </c>
      <c r="S139" s="96" t="str">
        <f>IF(FN_MC!V142="","*",FN_MC!V142)</f>
        <v>Maik</v>
      </c>
      <c r="T139" s="96" t="str">
        <f>IF(FN_MC!W142="","*",FN_MC!W142)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Oportunidade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46066</v>
      </c>
      <c r="G140" s="96" t="str">
        <f>IF(FN_MC!D143="","*",FN_MC!D143)</f>
        <v>MARCOS (TF-520)</v>
      </c>
      <c r="H140" s="96" t="str">
        <f>IF(FN_MC!F143="","*",FN_MC!F143)</f>
        <v>PDM - SOLDA</v>
      </c>
      <c r="I140" s="96" t="str">
        <f>IF(FN_MC!H143="","*",FN_MC!H143)</f>
        <v>-</v>
      </c>
      <c r="J140" s="96" t="str">
        <f>IF(FN_MC!I143="","*",FN_MC!I143)</f>
        <v>-</v>
      </c>
      <c r="K140" s="96" t="str">
        <f>IF(FN_MC!M143="","*",FN_MC!M143)</f>
        <v>TAP-TLG</v>
      </c>
      <c r="L140" s="196" t="str">
        <f>IF(FN_MC!N143="","*",FN_MC!N143)</f>
        <v>TAPK35</v>
      </c>
      <c r="M140" s="97">
        <f>IF(FN_MC!J143="","*",FN_MC!J143)</f>
        <v>74</v>
      </c>
      <c r="N140" s="183">
        <f>IF(FN_MC!K143="","*",FN_MC!K143)</f>
        <v>26.818999999999999</v>
      </c>
      <c r="O140" s="183" t="str">
        <f>IF(FN_MC!L143="","*",FN_MC!L143)</f>
        <v>-</v>
      </c>
      <c r="P140" s="107">
        <f>IF(FN_MC!O143="","*",FN_MC!O143)</f>
        <v>0.375</v>
      </c>
      <c r="Q140" s="107">
        <f>IF(FN_MC!P143="","*",FN_MC!P143)</f>
        <v>8.3333333333333329E-2</v>
      </c>
      <c r="R140" s="96" t="str">
        <f>IF(FN_MC!Q143="","*",CONCATENATE(FN_MC!Q143," ",FN_MC!R143))</f>
        <v>2 Nº DE SOLDA</v>
      </c>
      <c r="S140" s="96" t="str">
        <f>IF(FN_MC!V143="","*",FN_MC!V143)</f>
        <v>Marcos Euzebio</v>
      </c>
      <c r="T140" s="96" t="str">
        <f>IF(FN_MC!W143="","*",FN_MC!W143)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0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46066</v>
      </c>
      <c r="G141" s="96" t="str">
        <f>IF(FN_MC!D144="","*",FN_MC!D144)</f>
        <v>ANISIO (TF-514)</v>
      </c>
      <c r="H141" s="96" t="str">
        <f>IF(FN_MC!F144="","*",FN_MC!F144)</f>
        <v>PDM - SUBSTITUIÇÃO - TRILHO</v>
      </c>
      <c r="I141" s="96" t="str">
        <f>IF(FN_MC!H144="","*",FN_MC!H144)</f>
        <v>-</v>
      </c>
      <c r="J141" s="96" t="str">
        <f>IF(FN_MC!I144="","*",FN_MC!I144)</f>
        <v>-</v>
      </c>
      <c r="K141" s="96" t="str">
        <f>IF(FN_MC!M144="","*",FN_MC!M144)</f>
        <v>TAP-TLG</v>
      </c>
      <c r="L141" s="196" t="str">
        <f>IF(FN_MC!N144="","*",FN_MC!N144)</f>
        <v>TAPK35</v>
      </c>
      <c r="M141" s="97">
        <f>IF(FN_MC!J144="","*",FN_MC!J144)</f>
        <v>74</v>
      </c>
      <c r="N141" s="183">
        <f>IF(FN_MC!K144="","*",FN_MC!K144)</f>
        <v>26.818999999999999</v>
      </c>
      <c r="O141" s="183" t="str">
        <f>IF(FN_MC!L144="","*",FN_MC!L144)</f>
        <v>-</v>
      </c>
      <c r="P141" s="107">
        <f>IF(FN_MC!O144="","*",FN_MC!O144)</f>
        <v>0.375</v>
      </c>
      <c r="Q141" s="107">
        <f>IF(FN_MC!P144="","*",FN_MC!P144)</f>
        <v>8.3333333333333329E-2</v>
      </c>
      <c r="R141" s="96" t="str">
        <f>IF(FN_MC!Q144="","*",CONCATENATE(FN_MC!Q144," ",FN_MC!R144))</f>
        <v>312 M</v>
      </c>
      <c r="S141" s="96" t="str">
        <f>IF(FN_MC!V144="","*",FN_MC!V144)</f>
        <v>Anisio</v>
      </c>
      <c r="T141" s="96" t="str">
        <f>IF(FN_MC!W144="","*",FN_MC!W144)</f>
        <v>Substituição de trilho</v>
      </c>
      <c r="U141" s="98">
        <f ca="1">_xlfn.XLOOKUP(G141&amp;$U$3,BS_CONTROLE[CHAVE],BS_CONTROLE[Quantidade_11],"-")</f>
        <v>125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0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3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1559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1560</v>
      </c>
      <c r="C4" s="191" t="s">
        <v>1561</v>
      </c>
      <c r="D4" s="191" t="s">
        <v>1562</v>
      </c>
      <c r="E4" s="191" t="s">
        <v>1563</v>
      </c>
      <c r="F4" s="191" t="s">
        <v>366</v>
      </c>
      <c r="G4" s="191" t="s">
        <v>1564</v>
      </c>
    </row>
    <row r="5" spans="2:7">
      <c r="B5" s="192" t="s">
        <v>1565</v>
      </c>
      <c r="C5" s="192">
        <v>309525</v>
      </c>
      <c r="D5" s="192" t="s">
        <v>1566</v>
      </c>
      <c r="E5" s="192" t="s">
        <v>249</v>
      </c>
      <c r="F5" s="192" t="s">
        <v>1567</v>
      </c>
      <c r="G5" s="193">
        <v>46296</v>
      </c>
    </row>
    <row r="6" spans="2:7">
      <c r="B6" s="192" t="s">
        <v>1568</v>
      </c>
      <c r="C6" s="192">
        <v>257410</v>
      </c>
      <c r="D6" s="192" t="s">
        <v>1569</v>
      </c>
      <c r="E6" s="192" t="s">
        <v>249</v>
      </c>
      <c r="F6" s="192" t="s">
        <v>1567</v>
      </c>
      <c r="G6" s="193"/>
    </row>
    <row r="7" spans="2:7">
      <c r="B7" s="192" t="s">
        <v>1481</v>
      </c>
      <c r="C7" s="192">
        <v>256875</v>
      </c>
      <c r="D7" s="192" t="s">
        <v>1570</v>
      </c>
      <c r="E7" s="192" t="s">
        <v>249</v>
      </c>
      <c r="F7" s="192" t="s">
        <v>1567</v>
      </c>
      <c r="G7" s="193">
        <v>46296</v>
      </c>
    </row>
    <row r="8" spans="2:7">
      <c r="B8" s="192" t="s">
        <v>1571</v>
      </c>
      <c r="C8" s="192">
        <v>257278</v>
      </c>
      <c r="D8" s="192" t="s">
        <v>1572</v>
      </c>
      <c r="E8" s="192" t="s">
        <v>240</v>
      </c>
      <c r="F8" s="192" t="s">
        <v>1573</v>
      </c>
      <c r="G8" s="193">
        <v>46235</v>
      </c>
    </row>
    <row r="9" spans="2:7">
      <c r="B9" s="192" t="s">
        <v>1574</v>
      </c>
      <c r="C9" s="192">
        <v>261794</v>
      </c>
      <c r="D9" s="192" t="s">
        <v>1575</v>
      </c>
      <c r="E9" s="192" t="s">
        <v>240</v>
      </c>
      <c r="F9" s="192" t="s">
        <v>1573</v>
      </c>
      <c r="G9" s="193">
        <v>46082</v>
      </c>
    </row>
    <row r="10" spans="2:7">
      <c r="B10" s="192" t="s">
        <v>1576</v>
      </c>
      <c r="C10" s="192">
        <v>257033</v>
      </c>
      <c r="D10" s="192" t="s">
        <v>1577</v>
      </c>
      <c r="E10" s="192" t="s">
        <v>240</v>
      </c>
      <c r="F10" s="192" t="s">
        <v>480</v>
      </c>
      <c r="G10" s="192" t="s">
        <v>1578</v>
      </c>
    </row>
    <row r="11" spans="2:7">
      <c r="B11" s="192" t="s">
        <v>1579</v>
      </c>
      <c r="C11" s="192">
        <v>396578</v>
      </c>
      <c r="D11" s="192" t="s">
        <v>1580</v>
      </c>
      <c r="E11" s="192" t="s">
        <v>240</v>
      </c>
      <c r="F11" s="192" t="s">
        <v>480</v>
      </c>
      <c r="G11" s="192" t="s">
        <v>1578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1581</v>
      </c>
      <c r="D5" s="274"/>
      <c r="E5" s="274"/>
      <c r="F5" s="274"/>
      <c r="G5" s="274"/>
      <c r="H5" s="274"/>
      <c r="I5" s="274"/>
      <c r="J5" s="275"/>
      <c r="K5" s="276" t="s">
        <v>1582</v>
      </c>
      <c r="L5" s="277"/>
      <c r="M5" s="277"/>
      <c r="N5" s="277"/>
      <c r="O5" s="278" t="s">
        <v>1583</v>
      </c>
      <c r="P5" s="279"/>
      <c r="Q5" s="280"/>
    </row>
    <row r="6" spans="1:17" s="81" customFormat="1" ht="15.75" customHeight="1">
      <c r="A6" s="75" t="s">
        <v>1557</v>
      </c>
      <c r="B6" s="82" t="s">
        <v>1556</v>
      </c>
      <c r="C6" s="83" t="s">
        <v>1211</v>
      </c>
      <c r="D6" s="84" t="s">
        <v>1212</v>
      </c>
      <c r="E6" s="83" t="s">
        <v>1584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1585</v>
      </c>
      <c r="M6" s="116" t="s">
        <v>29</v>
      </c>
      <c r="N6" s="117" t="s">
        <v>1206</v>
      </c>
      <c r="O6" s="165" t="s">
        <v>1249</v>
      </c>
      <c r="P6" s="128"/>
      <c r="Q6" s="139" t="s">
        <v>1586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8.3333333333333329E-2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1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 t="str">
        <f>IF(FN_MC!B131="","*",FN_MC!B131)</f>
        <v>*</v>
      </c>
      <c r="B153" s="86" t="str">
        <f>IF(FN_MC!X131="","*",FN_MC!X131)</f>
        <v>*</v>
      </c>
      <c r="C153" s="87" t="str">
        <f>IF(FN_MC!S131="","*",FN_MC!S131)</f>
        <v>-</v>
      </c>
      <c r="D153" s="87" t="str">
        <f>IF(FN_MC!T131="","*",FN_MC!T131)</f>
        <v>-</v>
      </c>
      <c r="E153" s="87" t="str">
        <f>IF(FN_MC!D131="","*",FN_MC!D131)</f>
        <v>*</v>
      </c>
      <c r="F153" s="87" t="str">
        <f>IF(FN_MC!H131="","*",FN_MC!H131)</f>
        <v>*</v>
      </c>
      <c r="G153" s="87" t="str">
        <f>IF(FN_MC!M131="","*",FN_MC!M131)</f>
        <v>-</v>
      </c>
      <c r="H153" s="125" t="str">
        <f>IF(FN_MC!K131="","*",FN_MC!K131)</f>
        <v>*</v>
      </c>
      <c r="I153" s="110" t="str">
        <f>IF(FN_MC!O131="","*",FN_MC!O131)</f>
        <v>*</v>
      </c>
      <c r="J153" s="110" t="str">
        <f>IF(FN_MC!P131="","*",FN_MC!P131)</f>
        <v>*</v>
      </c>
      <c r="K153" s="118" t="str">
        <f>IF(FN_MC!AK131="","*",FN_MC!AK131)</f>
        <v>-</v>
      </c>
      <c r="L153" s="118" t="str">
        <f>IF(FN_MC!AM131="","*",FN_MC!AM131)</f>
        <v>-</v>
      </c>
      <c r="M153" s="118" t="str">
        <f>IF(FN_MC!AP131="","*",FN_MC!AP131)</f>
        <v>-</v>
      </c>
      <c r="N153" s="118" t="str">
        <f>IF(FN_MC!AM131="","*",FN_MC!AM131)</f>
        <v>-</v>
      </c>
      <c r="O153" s="136">
        <f>FN_MC!BH131</f>
        <v>0</v>
      </c>
      <c r="P153" s="78"/>
      <c r="Q153" s="120" t="str">
        <f>IF($A$2=1,IF(FN_MC!BJ131="","*",FN_MC!BJ131),IF(FN_MC!BK131="","*",FN_MC!BK131))</f>
        <v>*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Oportunidade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-</v>
      </c>
      <c r="G158" s="87" t="str">
        <f>IF(FN_MC!M136="","*",FN_MC!M136)</f>
        <v>TBSN</v>
      </c>
      <c r="H158" s="125">
        <f>IF(FN_MC!K136="","*",FN_MC!K136)</f>
        <v>662.3</v>
      </c>
      <c r="I158" s="110">
        <f>IF(FN_MC!O136="","*",FN_MC!O136)</f>
        <v>0.4375</v>
      </c>
      <c r="J158" s="110">
        <f>IF(FN_MC!P136="","*",FN_MC!P136)</f>
        <v>6.25E-2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Contrato</v>
      </c>
      <c r="C160" s="87" t="str">
        <f>IF(FN_MC!S138="","*",FN_MC!S138)</f>
        <v>FERRONORTE</v>
      </c>
      <c r="D160" s="87" t="str">
        <f>IF(FN_MC!T138="","*",FN_MC!T138)</f>
        <v>TCS-TGR</v>
      </c>
      <c r="E160" s="87" t="str">
        <f>IF(FN_MC!D138="","*",FN_MC!D138)</f>
        <v>ELSON (TF-526)</v>
      </c>
      <c r="F160" s="87" t="str">
        <f>IF(FN_MC!H138="","*",FN_MC!H138)</f>
        <v>-</v>
      </c>
      <c r="G160" s="87" t="str">
        <f>IF(FN_MC!M138="","*",FN_MC!M138)</f>
        <v>TSE-N</v>
      </c>
      <c r="H160" s="125">
        <f>IF(FN_MC!K138="","*",FN_MC!K138)</f>
        <v>364.64</v>
      </c>
      <c r="I160" s="110">
        <f>IF(FN_MC!O138="","*",FN_MC!O138)</f>
        <v>0.375</v>
      </c>
      <c r="J160" s="110">
        <f>IF(FN_MC!P138="","*",FN_MC!P138)</f>
        <v>0.125</v>
      </c>
      <c r="K160" s="118" t="str">
        <f>IF(FN_MC!AK138="","*",FN_MC!AK138)</f>
        <v>-</v>
      </c>
      <c r="L160" s="118" t="str">
        <f>IF(FN_MC!AM138="","*",FN_MC!AM138)</f>
        <v>TSE-N</v>
      </c>
      <c r="M160" s="118">
        <f>IF(FN_MC!AP138="","*",FN_MC!AP138)</f>
        <v>364.64</v>
      </c>
      <c r="N160" s="118" t="str">
        <f>IF(FN_MC!AM138="","*",FN_MC!AM138)</f>
        <v>TSE-N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>
        <f>IF(FN_MC!B139="","*",FN_MC!B139)</f>
        <v>46066</v>
      </c>
      <c r="B161" s="86" t="str">
        <f>IF(FN_MC!X139="","*",FN_MC!X139)</f>
        <v>Contrato</v>
      </c>
      <c r="C161" s="87" t="str">
        <f>IF(FN_MC!S139="","*",FN_MC!S139)</f>
        <v>FERRONORTE</v>
      </c>
      <c r="D161" s="87" t="str">
        <f>IF(FN_MC!T139="","*",FN_MC!T139)</f>
        <v>TMI-TCS</v>
      </c>
      <c r="E161" s="87" t="str">
        <f>IF(FN_MC!D139="","*",FN_MC!D139)</f>
        <v>W50</v>
      </c>
      <c r="F161" s="87" t="str">
        <f>IF(FN_MC!H139="","*",FN_MC!H139)</f>
        <v xml:space="preserve">TCS2 </v>
      </c>
      <c r="G161" s="87" t="str">
        <f>IF(FN_MC!M139="","*",FN_MC!M139)</f>
        <v>TVI-TJA</v>
      </c>
      <c r="H161" s="125">
        <f>IF(FN_MC!K139="","*",FN_MC!K139)</f>
        <v>227.935</v>
      </c>
      <c r="I161" s="110">
        <f>IF(FN_MC!O139="","*",FN_MC!O139)</f>
        <v>0.35416666666666669</v>
      </c>
      <c r="J161" s="110">
        <f>IF(FN_MC!P139="","*",FN_MC!P139)</f>
        <v>0.16666666666666666</v>
      </c>
      <c r="K161" s="118" t="str">
        <f>IF(FN_MC!AK139="","*",FN_MC!AK139)</f>
        <v xml:space="preserve">TCS2 </v>
      </c>
      <c r="L161" s="118" t="str">
        <f>IF(FN_MC!AM139="","*",FN_MC!AM139)</f>
        <v>TVI-TJA</v>
      </c>
      <c r="M161" s="118">
        <f>IF(FN_MC!AP139="","*",FN_MC!AP139)</f>
        <v>227.935</v>
      </c>
      <c r="N161" s="118" t="str">
        <f>IF(FN_MC!AM139="","*",FN_MC!AM139)</f>
        <v>TVI-TJA</v>
      </c>
      <c r="O161" s="136">
        <f>FN_MC!BH139</f>
        <v>0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>
        <f>IF(FN_MC!B142="","*",FN_MC!B142)</f>
        <v>46066</v>
      </c>
      <c r="B164" s="86" t="str">
        <f>IF(FN_MC!X142="","*",FN_MC!X142)</f>
        <v>Contrato</v>
      </c>
      <c r="C164" s="87" t="str">
        <f>IF(FN_MC!S142="","*",FN_MC!S142)</f>
        <v>FERRONORTE</v>
      </c>
      <c r="D164" s="87" t="str">
        <f>IF(FN_MC!T142="","*",FN_MC!T142)</f>
        <v>TMI-TCS</v>
      </c>
      <c r="E164" s="87" t="str">
        <f>IF(FN_MC!D142="","*",FN_MC!D142)</f>
        <v>W48</v>
      </c>
      <c r="F164" s="87" t="str">
        <f>IF(FN_MC!H142="","*",FN_MC!H142)</f>
        <v>TAP2</v>
      </c>
      <c r="G164" s="87" t="str">
        <f>IF(FN_MC!M142="","*",FN_MC!M142)</f>
        <v>TLG-TQI</v>
      </c>
      <c r="H164" s="125">
        <f>IF(FN_MC!K142="","*",FN_MC!K142)</f>
        <v>44.32</v>
      </c>
      <c r="I164" s="110">
        <f>IF(FN_MC!O142="","*",FN_MC!O142)</f>
        <v>0.35416666666666669</v>
      </c>
      <c r="J164" s="110">
        <f>IF(FN_MC!P142="","*",FN_MC!P142)</f>
        <v>0.16666666666666666</v>
      </c>
      <c r="K164" s="118" t="str">
        <f>IF(FN_MC!AK142="","*",FN_MC!AK142)</f>
        <v>TAP2</v>
      </c>
      <c r="L164" s="118" t="str">
        <f>IF(FN_MC!AM142="","*",FN_MC!AM142)</f>
        <v>TLG-TQI</v>
      </c>
      <c r="M164" s="118">
        <f>IF(FN_MC!AP142="","*",FN_MC!AP142)</f>
        <v>44.32</v>
      </c>
      <c r="N164" s="118" t="str">
        <f>IF(FN_MC!AM142="","*",FN_MC!AM142)</f>
        <v>TLG-TQI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>
      <c r="A165" s="85">
        <f>IF(FN_MC!B143="","*",FN_MC!B143)</f>
        <v>46066</v>
      </c>
      <c r="B165" s="86" t="str">
        <f>IF(FN_MC!X143="","*",FN_MC!X143)</f>
        <v>Oportunidade</v>
      </c>
      <c r="C165" s="87" t="str">
        <f>IF(FN_MC!S143="","*",FN_MC!S143)</f>
        <v>FERRONORTE</v>
      </c>
      <c r="D165" s="87" t="str">
        <f>IF(FN_MC!T143="","*",FN_MC!T143)</f>
        <v>TMI-TCS</v>
      </c>
      <c r="E165" s="87" t="str">
        <f>IF(FN_MC!D143="","*",FN_MC!D143)</f>
        <v>MARCOS (TF-520)</v>
      </c>
      <c r="F165" s="87" t="str">
        <f>IF(FN_MC!H143="","*",FN_MC!H143)</f>
        <v>-</v>
      </c>
      <c r="G165" s="87" t="str">
        <f>IF(FN_MC!M143="","*",FN_MC!M143)</f>
        <v>TAP-TLG</v>
      </c>
      <c r="H165" s="125">
        <f>IF(FN_MC!K143="","*",FN_MC!K143)</f>
        <v>26.818999999999999</v>
      </c>
      <c r="I165" s="110">
        <f>IF(FN_MC!O143="","*",FN_MC!O143)</f>
        <v>0.375</v>
      </c>
      <c r="J165" s="110">
        <f>IF(FN_MC!P143="","*",FN_MC!P143)</f>
        <v>8.3333333333333329E-2</v>
      </c>
      <c r="K165" s="118" t="str">
        <f>IF(FN_MC!AK143="","*",FN_MC!AK143)</f>
        <v>-</v>
      </c>
      <c r="L165" s="118" t="str">
        <f>IF(FN_MC!AM143="","*",FN_MC!AM143)</f>
        <v>TAP-TLG</v>
      </c>
      <c r="M165" s="118">
        <f>IF(FN_MC!AP143="","*",FN_MC!AP143)</f>
        <v>26.818999999999999</v>
      </c>
      <c r="N165" s="118" t="str">
        <f>IF(FN_MC!AM143="","*",FN_MC!AM143)</f>
        <v>TAP-TLG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>
        <f>IF(FN_MC!B144="","*",FN_MC!B144)</f>
        <v>46066</v>
      </c>
      <c r="B166" s="86" t="str">
        <f>IF(FN_MC!X144="","*",FN_MC!X144)</f>
        <v>Oportunidade</v>
      </c>
      <c r="C166" s="87" t="str">
        <f>IF(FN_MC!S144="","*",FN_MC!S144)</f>
        <v>FERRONORTE</v>
      </c>
      <c r="D166" s="87" t="str">
        <f>IF(FN_MC!T144="","*",FN_MC!T144)</f>
        <v>TMI-TCS</v>
      </c>
      <c r="E166" s="87" t="str">
        <f>IF(FN_MC!D144="","*",FN_MC!D144)</f>
        <v>ANISIO (TF-514)</v>
      </c>
      <c r="F166" s="87" t="str">
        <f>IF(FN_MC!H144="","*",FN_MC!H144)</f>
        <v>-</v>
      </c>
      <c r="G166" s="87" t="str">
        <f>IF(FN_MC!M144="","*",FN_MC!M144)</f>
        <v>TAP-TLG</v>
      </c>
      <c r="H166" s="125">
        <f>IF(FN_MC!K144="","*",FN_MC!K144)</f>
        <v>26.818999999999999</v>
      </c>
      <c r="I166" s="110">
        <f>IF(FN_MC!O144="","*",FN_MC!O144)</f>
        <v>0.375</v>
      </c>
      <c r="J166" s="110">
        <f>IF(FN_MC!P144="","*",FN_MC!P144)</f>
        <v>8.3333333333333329E-2</v>
      </c>
      <c r="K166" s="118" t="str">
        <f>IF(FN_MC!AK144="","*",FN_MC!AK144)</f>
        <v>-</v>
      </c>
      <c r="L166" s="118" t="str">
        <f>IF(FN_MC!AM144="","*",FN_MC!AM144)</f>
        <v>TAP-TLG</v>
      </c>
      <c r="M166" s="118">
        <f>IF(FN_MC!AP144="","*",FN_MC!AP144)</f>
        <v>26.818999999999999</v>
      </c>
      <c r="N166" s="118" t="str">
        <f>IF(FN_MC!AM144="","*",FN_MC!AM144)</f>
        <v>TAP-TLG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2026-02-12T22:01:29Z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