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445" documentId="120_S{118792C3-22EF-5104-A093-F22BFE3913F3}" xr6:coauthVersionLast="47" xr6:coauthVersionMax="47" xr10:uidLastSave="{E834221D-D69C-4EA5-835E-D4BF324AEF80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2" l="1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F256" i="12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<sst xmlns="http://schemas.openxmlformats.org/spreadsheetml/2006/main" count="6124" uniqueCount="1420">
  <si>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</si>
  <si>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</si>
  <si>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</si>
  <si>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</si>
  <si>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</si>
  <si>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</si>
  <si>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</si>
  <si>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</si>
  <si>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</si>
  <si>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</si>
  <si>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</si>
  <si>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</si>
  <si>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</si>
  <si>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</si>
  <si>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</si>
  <si>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</si>
  <si>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</si>
  <si>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</si>
  <si>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</si>
  <si>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</si>
  <si>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</si>
  <si>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</si>
  <si>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</si>
  <si>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</si>
  <si>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</si>
  <si>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</si>
  <si>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</si>
  <si>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</si>
  <si>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</si>
  <si>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</si>
  <si>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</si>
  <si>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</si>
  <si>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</si>
  <si>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</si>
  <si>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</si>
  <si>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</si>
  <si>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</si>
  <si>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</si>
  <si>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</si>
  <si>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</si>
  <si>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</si>
  <si>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</si>
  <si>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</si>
  <si>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</si>
  <si>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</si>
  <si>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</si>
  <si>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</si>
  <si>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</si>
  <si>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</si>
  <si>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</si>
  <si>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</si>
  <si>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</si>
  <si>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</si>
  <si>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</si>
  <si>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</si>
  <si>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</si>
  <si>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</si>
  <si>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</si>
  <si>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</si>
  <si>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</si>
  <si>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</si>
  <si>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</si>
  <si>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</si>
  <si>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</si>
  <si>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</si>
  <si>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</si>
  <si>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</si>
  <si>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</si>
  <si>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</si>
  <si>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</si>
  <si>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</si>
  <si>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</si>
  <si>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</si>
  <si>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</si>
  <si>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</si>
  <si>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</si>
  <si>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</si>
  <si>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</si>
  <si>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</si>
  <si>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</si>
  <si>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</si>
  <si>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</si>
  <si>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</si>
  <si>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</si>
  <si>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</si>
  <si>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</si>
  <si>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</si>
  <si>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</si>
  <si>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</si>
  <si>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</si>
  <si>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</si>
  <si>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</si>
  <si>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</si>
  <si>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</si>
  <si>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</si>
  <si>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</si>
  <si>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</si>
  <si>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</si>
  <si>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</si>
  <si>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</si>
  <si>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</si>
  <si>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</si>
  <si>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</si>
  <si>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</si>
  <si>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</si>
  <si>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</si>
  <si>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</si>
  <si>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</si>
  <si>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</si>
  <si>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</si>
  <si>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</si>
  <si>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</si>
  <si>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</si>
  <si>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</si>
  <si>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</si>
  <si>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</si>
  <si>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</si>
  <si>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</si>
  <si>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</si>
  <si>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</si>
  <si>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</si>
  <si>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</si>
  <si>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</si>
  <si>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</si>
  <si>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</si>
  <si>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</si>
  <si>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</si>
  <si>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</si>
  <si>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</si>
  <si>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</si>
  <si>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</si>
  <si>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</si>
  <si>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</si>
  <si>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</si>
  <si>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</si>
  <si>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</si>
  <si>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</si>
  <si>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</si>
  <si>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</si>
  <si>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</si>
  <si>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</si>
  <si>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</si>
  <si>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</si>
  <si>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</si>
  <si>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</si>
  <si>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</si>
  <si>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</si>
  <si>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</si>
  <si>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</si>
  <si>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</si>
  <si>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</si>
  <si>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</si>
  <si>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</si>
  <si>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</si>
  <si>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</si>
  <si>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</si>
  <si>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</si>
  <si>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</si>
  <si>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</si>
  <si>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</si>
  <si>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</si>
  <si>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</si>
  <si>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</si>
  <si>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</si>
  <si>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</si>
  <si>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</si>
  <si>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</si>
  <si>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</si>
  <si>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</si>
  <si>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</si>
  <si>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</si>
  <si>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</si>
  <si>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</si>
  <si>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</si>
  <si>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</si>
  <si>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</si>
  <si>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</si>
  <si>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</si>
  <si>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</si>
  <si>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</si>
  <si>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</si>
  <si>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</si>
  <si>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</si>
  <si>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</si>
  <si>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</si>
  <si>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</si>
  <si>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</si>
  <si>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</si>
  <si>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</si>
  <si>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</si>
  <si>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</si>
  <si>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</si>
  <si>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</si>
  <si>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</si>
  <si>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</si>
  <si>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</si>
  <si>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</si>
  <si>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</si>
  <si>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</si>
  <si>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</si>
  <si>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</si>
  <si>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</si>
  <si>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</si>
  <si>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</si>
  <si>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</si>
  <si>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</si>
  <si>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</si>
  <si>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</si>
  <si>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</si>
  <si>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</si>
  <si>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</si>
  <si>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</si>
  <si>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</si>
  <si>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</si>
  <si>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</si>
  <si>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</si>
  <si>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</si>
  <si>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</si>
  <si>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</si>
  <si>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</si>
  <si>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</si>
  <si>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</si>
  <si>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</si>
  <si>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</si>
  <si>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</si>
  <si>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</si>
  <si>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</si>
  <si>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</si>
  <si>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</si>
  <si>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</si>
  <si>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</si>
  <si>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</si>
  <si>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</si>
  <si>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</si>
  <si>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</si>
  <si>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</si>
  <si>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</si>
  <si>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</si>
  <si>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</si>
  <si>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</si>
  <si>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</si>
  <si>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</si>
  <si>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</si>
  <si>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</si>
  <si>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</si>
  <si>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</si>
  <si>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</si>
  <si>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</si>
  <si>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</si>
  <si>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</si>
  <si>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</si>
  <si>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</si>
  <si>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</si>
  <si>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</si>
  <si>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</si>
  <si>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</si>
  <si>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</si>
  <si>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</si>
  <si>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</si>
  <si>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</si>
  <si>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</si>
  <si>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</si>
  <si>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</si>
  <si>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</si>
  <si>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</si>
  <si>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</si>
  <si>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</si>
  <si>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</si>
  <si>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</si>
  <si>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</si>
  <si>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</si>
  <si>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</si>
  <si>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</si>
  <si>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</si>
  <si>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</si>
  <si>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</si>
  <si>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</si>
  <si>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</si>
  <si>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</si>
  <si>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</si>
  <si>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</si>
  <si>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</si>
  <si>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</si>
  <si>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</si>
  <si>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</si>
  <si>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</si>
  <si>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</si>
  <si>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</si>
  <si>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</si>
  <si>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</si>
  <si>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</si>
  <si>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</si>
  <si>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</si>
  <si>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</si>
  <si>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</si>
  <si>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</si>
  <si>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</si>
  <si>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</si>
  <si>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</si>
  <si>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</si>
  <si>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</si>
  <si>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</si>
  <si>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</si>
  <si>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</si>
  <si>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</si>
  <si>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</si>
  <si>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</si>
  <si>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</si>
  <si>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</si>
  <si>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</si>
  <si>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</si>
  <si>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</si>
  <si>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</si>
  <si>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</si>
  <si>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</si>
  <si>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</si>
  <si>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</si>
  <si>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</si>
  <si>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</si>
  <si>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</si>
  <si>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</si>
  <si>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</si>
  <si>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</si>
  <si>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</si>
  <si>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</si>
  <si>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</si>
  <si>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</si>
  <si>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</si>
  <si>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</si>
  <si>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</si>
  <si>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</si>
  <si>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</si>
  <si>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</si>
  <si>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</si>
  <si>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</si>
  <si>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</si>
  <si>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</si>
  <si>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</si>
  <si>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</si>
  <si>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</si>
  <si>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</si>
  <si>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</si>
  <si>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</si>
  <si>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</si>
  <si>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</si>
  <si>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</si>
  <si>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</si>
  <si>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</si>
  <si>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</si>
  <si>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</si>
  <si>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</si>
  <si>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</si>
  <si>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</si>
  <si>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</si>
  <si>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</si>
  <si>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</si>
  <si>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</si>
  <si>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</si>
  <si>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</si>
  <si>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</si>
  <si>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</si>
  <si>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</si>
  <si>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</si>
  <si>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</si>
  <si>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</si>
  <si>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</si>
  <si>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</si>
  <si>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</si>
  <si>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</si>
  <si>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</si>
  <si>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</si>
  <si>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</si>
  <si>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</si>
  <si>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</si>
  <si>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</si>
  <si>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</si>
  <si>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</si>
  <si>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</si>
  <si>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</si>
  <si>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</si>
  <si>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</si>
  <si>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</si>
  <si>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</si>
  <si>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</si>
  <si>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</si>
  <si>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</si>
  <si>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</si>
  <si>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</si>
  <si>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</si>
  <si>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</si>
  <si>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</si>
  <si>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</si>
  <si>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</si>
  <si>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</si>
  <si>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</si>
  <si>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</si>
  <si>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</si>
  <si>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</si>
  <si>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</si>
  <si>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</si>
  <si>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</si>
  <si>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</si>
  <si>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</si>
  <si>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</si>
  <si>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</si>
  <si>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</si>
  <si>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</si>
  <si>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</si>
  <si>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</si>
  <si>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</si>
  <si>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</si>
  <si>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</si>
  <si>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</si>
  <si>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</si>
  <si>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</si>
  <si>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</si>
  <si>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</si>
  <si>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</si>
  <si>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</si>
  <si>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</si>
  <si>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</si>
  <si>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</si>
  <si>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</si>
  <si>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</si>
  <si>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</si>
  <si>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</si>
  <si>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</si>
  <si>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</si>
  <si>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</si>
  <si>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</si>
  <si>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</si>
  <si>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</si>
  <si>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</si>
  <si>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</si>
  <si>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</si>
  <si>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</si>
  <si>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</si>
  <si>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</si>
  <si>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</si>
  <si>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</si>
  <si>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</si>
  <si>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</si>
  <si>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</si>
  <si>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</si>
  <si>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</si>
  <si>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</si>
  <si>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</si>
  <si>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</si>
  <si>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</si>
  <si>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</si>
  <si>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</si>
  <si>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</si>
  <si>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</si>
  <si>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</si>
  <si>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</si>
  <si>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</si>
  <si>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</si>
  <si>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</si>
  <si>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</si>
  <si>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</si>
  <si>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</si>
  <si>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</si>
  <si>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</si>
  <si>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</si>
  <si>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</si>
  <si>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</si>
  <si>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</si>
  <si>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</si>
  <si>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</si>
  <si>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</si>
  <si>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</si>
  <si>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</si>
  <si>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</si>
  <si>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</si>
  <si>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</si>
  <si>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</si>
  <si>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</si>
  <si>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</si>
  <si>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</si>
  <si>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</si>
  <si>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</si>
  <si>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</si>
  <si>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</si>
  <si>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</si>
  <si>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</si>
  <si>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</si>
  <si>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</si>
  <si>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</si>
  <si>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</si>
  <si>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</si>
  <si>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</si>
  <si>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</si>
  <si>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</si>
  <si>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</si>
  <si>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</si>
  <si>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</si>
  <si>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</si>
  <si>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</si>
  <si>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</si>
  <si>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</si>
  <si>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</si>
  <si>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</si>
  <si>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</si>
  <si>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</si>
  <si>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</si>
  <si>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</si>
  <si>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</si>
  <si>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</si>
  <si>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</si>
  <si>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</si>
  <si>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</si>
  <si>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</si>
  <si>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</si>
  <si>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</si>
  <si>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</si>
  <si>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</si>
  <si>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</si>
  <si>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</si>
  <si>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</si>
  <si>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</si>
  <si>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</si>
  <si>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</si>
  <si>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</si>
  <si>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</si>
  <si>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</si>
  <si>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</si>
  <si>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</si>
  <si>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</si>
  <si>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</si>
  <si>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</si>
  <si>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</si>
  <si>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</si>
  <si>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</si>
  <si>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</si>
  <si>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</si>
  <si>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</si>
  <si>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</si>
  <si>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</si>
  <si>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</si>
  <si>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</si>
  <si>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</si>
  <si>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</si>
  <si>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</si>
  <si>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</si>
  <si>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</si>
  <si>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</si>
  <si>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</si>
  <si>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</si>
  <si>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</si>
  <si>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</si>
  <si>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</si>
  <si>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</si>
  <si>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</si>
  <si>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</si>
  <si>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</si>
  <si>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</si>
  <si>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</si>
  <si>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</si>
  <si>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</si>
  <si>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</si>
  <si>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</si>
  <si>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</si>
  <si>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</si>
  <si>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</si>
  <si>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</si>
  <si>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</si>
  <si>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</si>
  <si>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</si>
  <si>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</si>
  <si>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</si>
  <si>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</si>
  <si>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</si>
  <si>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</si>
  <si>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</si>
  <si>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</si>
  <si>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</si>
  <si>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</si>
  <si>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</si>
  <si>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</si>
  <si>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</si>
  <si>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</si>
  <si>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</si>
  <si>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</si>
  <si>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</si>
  <si>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</si>
  <si>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</si>
  <si>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</si>
  <si>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</si>
  <si>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</si>
  <si>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</si>
  <si>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</si>
  <si>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</si>
  <si>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</si>
  <si>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</si>
  <si>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</si>
  <si>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</si>
  <si>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</si>
  <si>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</si>
  <si>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</si>
  <si>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</si>
  <si>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</si>
  <si>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</si>
  <si>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</si>
  <si>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</si>
  <si>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</si>
  <si>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</si>
  <si>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</si>
  <si>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</si>
  <si>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</si>
  <si>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</si>
  <si>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</si>
  <si>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</si>
  <si>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</si>
  <si>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</si>
  <si>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</si>
  <si>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</si>
  <si>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</si>
  <si>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</si>
  <si>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</si>
  <si>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</si>
  <si>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</si>
  <si>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</si>
  <si>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</si>
  <si>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</si>
  <si>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</si>
  <si>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</si>
  <si>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</si>
  <si>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</si>
  <si>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</si>
  <si>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</si>
  <si>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</si>
  <si>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</si>
  <si>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</si>
  <si>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</si>
  <si>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</si>
  <si>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</si>
  <si>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</si>
  <si>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</si>
  <si>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</si>
  <si>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</si>
  <si>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</si>
  <si>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</si>
  <si>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</si>
  <si>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</si>
  <si>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</si>
  <si>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</si>
  <si>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</si>
  <si>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</si>
  <si>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</si>
  <si>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</si>
  <si>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</si>
  <si>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</si>
  <si>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</si>
  <si>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</si>
  <si>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</si>
  <si>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</si>
  <si>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</si>
  <si>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</si>
  <si>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</si>
  <si>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</si>
  <si>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</si>
  <si>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</si>
  <si>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</si>
  <si>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</si>
  <si>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</si>
  <si>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</si>
  <si>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</si>
  <si>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</si>
  <si>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</si>
  <si>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</si>
  <si>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</si>
  <si>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</si>
  <si>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</si>
  <si>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</si>
  <si>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</si>
  <si>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</si>
  <si>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</si>
  <si>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</si>
  <si>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</si>
  <si>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</si>
  <si>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</si>
  <si>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</si>
  <si>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</si>
  <si>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</si>
  <si>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</si>
  <si>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</si>
  <si>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</si>
  <si>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</si>
  <si>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</si>
  <si>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</si>
  <si>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</si>
  <si>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</si>
  <si>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</si>
  <si>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</si>
  <si>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</si>
  <si>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</si>
  <si>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</si>
  <si>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</si>
  <si>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</si>
  <si>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</si>
  <si>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</si>
  <si>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</si>
  <si>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</si>
  <si>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</si>
  <si>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</si>
  <si>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</si>
  <si>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</si>
  <si>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</si>
  <si>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</si>
  <si>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</si>
  <si>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</si>
  <si>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</si>
  <si>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</si>
  <si>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</si>
  <si>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</si>
  <si>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</si>
  <si>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</si>
  <si>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</si>
  <si>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</si>
  <si>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</si>
  <si>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</si>
  <si>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</si>
  <si>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</si>
  <si>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</si>
  <si>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</si>
  <si>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</si>
  <si>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</si>
  <si>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</si>
  <si>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</si>
  <si>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</si>
  <si>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</si>
  <si>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</si>
  <si>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</si>
  <si>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</si>
  <si>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</si>
  <si>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</si>
  <si>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</si>
  <si>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</si>
  <si>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</si>
  <si>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</si>
  <si>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</si>
  <si>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</si>
  <si>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</si>
  <si>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</si>
  <si>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</si>
  <si>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</si>
  <si>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</si>
  <si>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</si>
  <si>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</si>
  <si>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</si>
  <si>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</si>
  <si>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</si>
  <si>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</si>
  <si>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</si>
  <si>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</si>
  <si>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</si>
  <si>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</si>
  <si>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</si>
  <si>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</si>
  <si>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</si>
  <si>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</si>
  <si>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</si>
  <si>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</si>
  <si>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</si>
  <si>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</si>
  <si>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</si>
  <si>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</si>
  <si>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</si>
  <si>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</si>
  <si>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</si>
  <si>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</si>
  <si>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</si>
  <si>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</si>
  <si>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</si>
  <si>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</si>
  <si>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</si>
  <si>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</si>
  <si>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</si>
  <si>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</si>
  <si>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</si>
  <si>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</si>
  <si>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</si>
  <si>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</si>
  <si>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</si>
  <si>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</si>
  <si>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</si>
  <si>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</si>
  <si>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</si>
  <si>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</si>
  <si>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</si>
  <si>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</si>
  <si>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</si>
  <si>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</si>
  <si>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</si>
  <si>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</si>
  <si>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</si>
  <si>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</si>
  <si>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</si>
  <si>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</si>
  <si>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</si>
  <si>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</si>
  <si>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</si>
  <si>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</si>
  <si>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</si>
  <si>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</si>
  <si>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</si>
  <si>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</si>
  <si>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</si>
  <si>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</si>
  <si>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</si>
  <si>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</si>
  <si>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</si>
  <si>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</si>
  <si>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</si>
  <si>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</si>
  <si>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</si>
  <si>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</si>
  <si>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</si>
  <si>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</si>
  <si>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</si>
  <si>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</si>
  <si>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</si>
  <si>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</si>
  <si>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</si>
  <si>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</si>
  <si>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</si>
  <si>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</si>
  <si>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</si>
  <si>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</si>
  <si>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</si>
  <si>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</si>
  <si>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</si>
  <si>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</si>
  <si>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</si>
  <si>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</si>
  <si>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</si>
  <si>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</si>
  <si>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</si>
  <si>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</si>
  <si>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</si>
  <si>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</si>
  <si>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</si>
  <si>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</si>
  <si>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</si>
  <si>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</si>
  <si>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</si>
  <si>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</si>
  <si>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</si>
  <si>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</si>
  <si>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</si>
  <si>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</si>
  <si>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</si>
  <si>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</si>
  <si>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</si>
  <si>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</si>
  <si>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</si>
  <si>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</si>
  <si>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</si>
  <si>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</si>
  <si>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</si>
  <si>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</si>
  <si>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</si>
  <si>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</si>
  <si>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</si>
  <si>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</si>
  <si>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</si>
  <si>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</si>
  <si>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</si>
  <si>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</si>
  <si>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</si>
  <si>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</si>
  <si>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</si>
  <si>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</si>
  <si>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</si>
  <si>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</si>
  <si>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</si>
  <si>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</si>
  <si>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</si>
  <si>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</si>
  <si>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</si>
  <si>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</si>
  <si>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</si>
  <si>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</si>
  <si>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</si>
  <si>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</si>
  <si>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</si>
  <si>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</si>
  <si>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</si>
  <si>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</si>
  <si>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</si>
  <si>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</si>
  <si>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</si>
  <si>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</si>
  <si>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</si>
  <si>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</si>
  <si>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</si>
  <si>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</si>
  <si>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</si>
  <si>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</si>
  <si>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</si>
  <si>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</si>
  <si>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</si>
  <si>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</si>
  <si>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</si>
  <si>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</si>
  <si>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</si>
  <si>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</si>
  <si>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</si>
  <si>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</si>
  <si>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</si>
  <si>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</si>
  <si>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</si>
  <si>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</si>
  <si>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</si>
  <si>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</si>
  <si>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</si>
  <si>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</si>
  <si>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</si>
  <si>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</si>
  <si>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</si>
  <si>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</si>
  <si>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</si>
  <si>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</si>
  <si>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</si>
  <si>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</si>
  <si>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</si>
  <si>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</si>
  <si>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</si>
  <si>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</si>
  <si>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</si>
  <si>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</si>
  <si>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</si>
  <si>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</si>
  <si>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</si>
  <si>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</si>
  <si>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</si>
  <si>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</si>
  <si>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</si>
  <si>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</si>
  <si>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</si>
  <si>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</si>
  <si>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</si>
  <si>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</si>
  <si>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</si>
  <si>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</si>
  <si>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</si>
  <si>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</si>
  <si>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</si>
  <si>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</si>
  <si>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</si>
  <si>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</si>
  <si>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</si>
  <si>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</si>
  <si>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</si>
  <si>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</si>
  <si>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</si>
  <si>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</si>
  <si>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</si>
  <si>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</si>
  <si>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</si>
  <si>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</si>
  <si>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</si>
  <si>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</si>
  <si>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</si>
  <si>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</si>
  <si>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</si>
  <si>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</si>
  <si>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</si>
  <si>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</si>
  <si>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</si>
  <si>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</si>
  <si>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</si>
  <si>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</si>
  <si>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</si>
  <si>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</si>
  <si>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</si>
  <si>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</si>
  <si>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</si>
  <si>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</si>
  <si>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</si>
  <si>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</si>
  <si>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</si>
  <si>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</si>
  <si>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</si>
  <si>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</si>
  <si>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</si>
  <si>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</si>
  <si>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</si>
  <si>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</si>
  <si>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</si>
  <si>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</si>
  <si>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</si>
  <si>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</si>
  <si>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</si>
  <si>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</si>
  <si>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</si>
  <si>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</si>
  <si>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</si>
  <si>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</si>
  <si>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</si>
  <si>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</si>
  <si>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</si>
  <si>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</si>
  <si>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</si>
  <si>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</si>
  <si>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</si>
  <si>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</si>
  <si>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</si>
  <si>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</si>
  <si>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</si>
  <si>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</si>
  <si>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</si>
  <si>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</si>
  <si>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</si>
  <si>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</si>
  <si>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</si>
  <si>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</si>
  <si>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</si>
  <si>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</si>
  <si>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</si>
  <si>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</si>
  <si>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</si>
  <si>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</si>
  <si>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</si>
  <si>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</si>
  <si>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</si>
  <si>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</si>
  <si>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</si>
  <si>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</si>
  <si>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</si>
  <si>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</si>
  <si>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</si>
  <si>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</si>
  <si>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</si>
  <si>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</si>
  <si>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</si>
  <si>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</si>
  <si>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</si>
  <si>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</si>
  <si>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</si>
  <si>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</si>
  <si>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</si>
  <si>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</si>
  <si>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</si>
  <si>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</si>
  <si>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</si>
  <si>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</si>
  <si>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</si>
  <si>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</si>
  <si>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</si>
  <si>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</si>
  <si>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</si>
  <si>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</si>
  <si>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</si>
  <si>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</si>
  <si>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</si>
  <si>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</si>
  <si>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</si>
  <si>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</si>
  <si>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</si>
  <si>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</si>
  <si>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</si>
  <si>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</si>
  <si>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</si>
  <si>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</si>
  <si>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</si>
  <si>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</si>
  <si>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</si>
  <si>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</si>
  <si>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</si>
  <si>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</si>
  <si>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</si>
  <si>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</si>
  <si>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</si>
  <si>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</si>
  <si>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</si>
  <si>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</si>
  <si>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</si>
  <si>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</si>
  <si>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</si>
  <si>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</si>
  <si>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</si>
  <si>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</si>
  <si>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</si>
  <si>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</si>
  <si>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</si>
  <si>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</si>
  <si>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</si>
  <si>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</si>
  <si>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</si>
  <si>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</si>
  <si>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</si>
  <si>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</si>
  <si>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</si>
  <si>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</si>
  <si>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</si>
  <si>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</si>
  <si>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</si>
  <si>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</si>
  <si>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</si>
  <si>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</si>
  <si>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</si>
  <si>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</si>
  <si>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</si>
  <si>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</si>
  <si>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</si>
  <si>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</si>
  <si>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</si>
  <si>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</si>
  <si>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</si>
  <si>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</si>
  <si>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</si>
  <si>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</si>
  <si>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</si>
  <si>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</si>
  <si>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</si>
  <si>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</si>
  <si>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</si>
  <si>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</si>
  <si>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</si>
  <si>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</si>
  <si>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</si>
  <si>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</si>
  <si>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</si>
  <si>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</si>
  <si>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</si>
  <si>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</si>
  <si>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</si>
  <si>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</si>
  <si>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</si>
  <si>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</si>
  <si>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</si>
  <si>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</si>
  <si>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</si>
  <si>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</si>
  <si>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</si>
  <si>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</si>
  <si>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</si>
  <si>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</si>
  <si>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</si>
  <si>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</si>
  <si>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</si>
  <si>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</si>
  <si>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</si>
  <si>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</si>
  <si>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</si>
  <si>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</si>
  <si>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</si>
  <si>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</si>
  <si>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</si>
  <si>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</si>
  <si>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</si>
  <si>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</si>
  <si>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</si>
  <si>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</si>
  <si>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</si>
  <si>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</si>
  <si>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</si>
  <si>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</si>
  <si>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</si>
  <si>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</si>
  <si>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</si>
  <si>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</si>
  <si>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</si>
  <si>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</si>
  <si>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</si>
  <si>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</si>
  <si>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</si>
  <si>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</si>
  <si>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</si>
  <si>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</si>
  <si>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</si>
  <si>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</si>
  <si>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</si>
  <si>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</si>
  <si>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</si>
  <si>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</si>
  <si>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</si>
  <si>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</si>
  <si>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</si>
  <si>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</si>
  <si>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</si>
  <si>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</si>
  <si>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</si>
  <si>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</si>
  <si>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</si>
  <si>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</si>
  <si>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</si>
  <si>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</si>
  <si>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</si>
  <si>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</si>
  <si>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</si>
  <si>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</si>
  <si>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</si>
  <si>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</si>
  <si>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</si>
  <si>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</si>
  <si>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</si>
  <si>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</si>
  <si>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</si>
  <si>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</si>
  <si>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</si>
  <si>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</si>
  <si>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</si>
  <si>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</si>
  <si>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</si>
  <si>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</si>
  <si>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</si>
  <si>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</si>
  <si>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</si>
  <si>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</si>
  <si>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</si>
  <si>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</si>
  <si>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</si>
  <si>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</si>
  <si>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</si>
  <si>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</si>
  <si>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</si>
  <si>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</si>
  <si>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</si>
  <si>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</si>
  <si>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</si>
  <si>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</si>
  <si>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</si>
  <si>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</si>
  <si>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</si>
  <si>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</si>
  <si>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</si>
  <si>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</si>
  <si>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</si>
  <si>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</si>
  <si>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</si>
  <si>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</si>
  <si>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</si>
  <si>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</si>
  <si>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</si>
  <si>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</si>
  <si>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</si>
  <si>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</si>
  <si>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</si>
  <si>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</si>
  <si>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</si>
  <si>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</si>
  <si>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</si>
  <si>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</si>
  <si>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</si>
  <si>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</si>
  <si>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</si>
  <si>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</si>
  <si>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</si>
  <si>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</si>
  <si>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</si>
  <si>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</si>
  <si>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</si>
  <si>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</si>
  <si>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</si>
  <si>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</si>
  <si>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</si>
  <si>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</si>
  <si>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</si>
  <si>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</si>
  <si>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</si>
  <si>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</si>
  <si>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</si>
  <si>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</si>
  <si>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</si>
  <si>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</si>
  <si>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</si>
  <si>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</si>
  <si>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</si>
  <si>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</si>
  <si>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</si>
  <si>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</si>
  <si>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</si>
  <si>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</si>
  <si>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</si>
  <si>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</si>
  <si>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</si>
  <si>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</si>
  <si>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</si>
  <si>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</si>
  <si>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</si>
  <si>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</si>
  <si>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</si>
  <si>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</si>
  <si>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</si>
  <si>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</si>
  <si>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</si>
  <si>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</si>
  <si>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</si>
  <si>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</si>
  <si>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</si>
  <si>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</si>
  <si>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</si>
  <si>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</si>
  <si>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</si>
  <si>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</si>
  <si>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</si>
  <si>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</si>
  <si>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</si>
  <si>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</si>
  <si>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</si>
  <si>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</si>
  <si>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</si>
  <si>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</si>
  <si>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</si>
  <si>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</si>
  <si>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</si>
  <si>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</si>
  <si>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</si>
  <si>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</si>
  <si>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</si>
  <si>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</si>
  <si>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</si>
  <si>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</si>
  <si>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</si>
  <si>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</si>
  <si>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</si>
  <si>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</si>
  <si>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</si>
  <si>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</si>
  <si>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</si>
  <si>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</si>
  <si>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</si>
  <si>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</si>
  <si>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</si>
  <si>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</si>
  <si>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</si>
  <si>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</si>
  <si>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</si>
  <si>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</si>
  <si>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</si>
  <si>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</si>
  <si>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</si>
  <si>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</si>
  <si>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Daniell</t>
  </si>
  <si>
    <t>Equipe no local sem condições climáticas para realizar atividade - Chuva</t>
  </si>
  <si>
    <t>Equipe pronta 10:40, oportunidade após U68 as 12:20</t>
  </si>
  <si>
    <t>Aguarda equipe informar pronto para alinhar intervalo, previsão de pronto 9h</t>
  </si>
  <si>
    <t xml:space="preserve">MC1 09:53, autorizado 10:21 em deslocamento para intervalo </t>
  </si>
  <si>
    <t>Equipe pronta 9h, aguarda oportunidade de intervalo, em intervalo 11:40</t>
  </si>
  <si>
    <t xml:space="preserve">Equipe pronta 9h, sem oportunidade </t>
  </si>
  <si>
    <t>ZEM-1</t>
  </si>
  <si>
    <t>Não solicitou MC1</t>
  </si>
  <si>
    <t xml:space="preserve">MC1 9h, aguardando descanso da equipe da via </t>
  </si>
  <si>
    <t>Aguarda equipe informar pronto para alinhar intervalo, previsão de pronto 10h</t>
  </si>
  <si>
    <t xml:space="preserve">MC1 07:38, aguarda autorização CCO </t>
  </si>
  <si>
    <t>MC1 09:30</t>
  </si>
  <si>
    <t>Em intervalo 08:40 até 10:10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</si>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</sst>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B4" activePane="bottomRight" state="frozen"/>
      <selection pane="bottomRight" activeCell="BK227" sqref="BK22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6" t="s">
        <v>920</v>
      </c>
      <c r="C1" s="217"/>
      <c r="D1" s="217"/>
      <c r="E1" s="3"/>
      <c r="F1" s="216" t="s">
        <v>921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193" t="s">
        <v>922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923</v>
      </c>
      <c r="BI1" s="199"/>
      <c r="BJ1" s="199"/>
      <c r="BK1" s="200"/>
      <c r="BL1" s="5"/>
      <c r="BM1" s="190" t="s">
        <v>924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3" t="s">
        <v>925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928</v>
      </c>
      <c r="AT2" s="194"/>
      <c r="AU2" s="194"/>
      <c r="AV2" s="194"/>
      <c r="AW2" s="194"/>
      <c r="AX2" s="194"/>
      <c r="AY2" s="197"/>
      <c r="AZ2" s="6"/>
      <c r="BA2" s="207" t="s">
        <v>929</v>
      </c>
      <c r="BB2" s="208"/>
      <c r="BC2" s="193" t="s">
        <v>926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7" t="s">
        <v>930</v>
      </c>
      <c r="AJ3" s="208"/>
      <c r="AK3" s="207" t="s">
        <v>931</v>
      </c>
      <c r="AL3" s="213"/>
      <c r="AM3" s="214"/>
      <c r="AN3" s="215"/>
      <c r="AO3" s="213"/>
      <c r="AP3" s="213"/>
      <c r="AQ3" s="208"/>
      <c r="AR3" s="63"/>
      <c r="AS3" s="211" t="s">
        <v>937</v>
      </c>
      <c r="AT3" s="212"/>
      <c r="AU3" s="211" t="s">
        <v>938</v>
      </c>
      <c r="AV3" s="212"/>
      <c r="AW3" s="211" t="s">
        <v>939</v>
      </c>
      <c r="AX3" s="212"/>
      <c r="AY3" s="63" t="s">
        <v>940</v>
      </c>
      <c r="AZ3" s="63"/>
      <c r="BA3" s="209"/>
      <c r="BB3" s="210"/>
      <c r="BC3" s="207" t="s">
        <v>933</v>
      </c>
      <c r="BD3" s="213"/>
      <c r="BE3" s="213"/>
      <c r="BF3" s="208"/>
      <c r="BG3" s="62"/>
      <c r="BH3" s="201"/>
      <c r="BI3" s="202"/>
      <c r="BJ3" s="202"/>
      <c r="BK3" s="203"/>
      <c r="BL3" s="62"/>
      <c r="BM3" s="190" t="s">
        <v>941</v>
      </c>
      <c r="BN3" s="191"/>
      <c r="BO3" s="191"/>
      <c r="BP3" s="192"/>
      <c r="BQ3" s="190" t="s">
        <v>707</v>
      </c>
      <c r="BR3" s="191"/>
      <c r="BS3" s="19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Produção</v>
      </c>
      <c r="BR223" s="19">
        <f>IF(OR(B223="",F223=""),"*",AY223/P223)</f>
        <v>1</v>
      </c>
      <c r="BS223" s="19">
        <f>IF(OR(B223="",F223=""),"*",BA223/Q223)</f>
        <v>0</v>
      </c>
      <c r="BT223" s="8" t="str">
        <f t="shared" si="4"/>
        <v>OKOK</v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1331</v>
      </c>
      <c r="BK226" s="17" t="s">
        <v>1331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1332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1333</v>
      </c>
      <c r="BG227" s="16"/>
      <c r="BH227" s="17"/>
      <c r="BI227" s="17"/>
      <c r="BJ227" s="17" t="s">
        <v>1334</v>
      </c>
      <c r="BK227" s="17" t="s">
        <v>1334</v>
      </c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/>
      <c r="BI229" s="17"/>
      <c r="BJ229" s="17" t="s">
        <v>1337</v>
      </c>
      <c r="BK229" s="17" t="s">
        <v>1337</v>
      </c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/>
      <c r="BI230" s="17"/>
      <c r="BJ230" s="17" t="s">
        <v>1338</v>
      </c>
      <c r="BK230" s="18" t="s">
        <v>1332</v>
      </c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1</v>
      </c>
      <c r="BI231" s="17"/>
      <c r="BJ231" s="17" t="s">
        <v>1339</v>
      </c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1</v>
      </c>
      <c r="BI232" s="17"/>
      <c r="BJ232" s="17" t="s">
        <v>1340</v>
      </c>
      <c r="BK232" s="17" t="s">
        <v>1340</v>
      </c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</v>
      </c>
      <c r="BR232" s="19">
        <f>IF(OR(B232="",F232=""),"*",AY232/P232)</f>
        <v>1.333333333333333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1341</v>
      </c>
      <c r="BK234" s="17" t="s">
        <v>1341</v>
      </c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1338</v>
      </c>
      <c r="BK235" s="17" t="s">
        <v>1338</v>
      </c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1338</v>
      </c>
      <c r="BK236" s="17" t="s">
        <v>1338</v>
      </c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1338</v>
      </c>
      <c r="BK237" s="17" t="s">
        <v>1338</v>
      </c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1342</v>
      </c>
      <c r="I238" s="106" t="s">
        <v>1342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1343</v>
      </c>
      <c r="BK238" s="17" t="s">
        <v>1343</v>
      </c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1338</v>
      </c>
      <c r="BK240" s="17" t="s">
        <v>1338</v>
      </c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1338</v>
      </c>
      <c r="BK241" s="17" t="s">
        <v>1338</v>
      </c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1338</v>
      </c>
      <c r="BK242" s="17" t="s">
        <v>1338</v>
      </c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/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/>
      <c r="BI245" s="17"/>
      <c r="BJ245" s="17" t="s">
        <v>1344</v>
      </c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/>
      <c r="BI246" s="17"/>
      <c r="BJ246" s="17" t="s">
        <v>1345</v>
      </c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/>
      <c r="BI247" s="17"/>
      <c r="BJ247" s="17" t="s">
        <v>1346</v>
      </c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/>
      <c r="AS248" s="108"/>
      <c r="AT248" s="108"/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/>
      <c r="BI248" s="17"/>
      <c r="BJ248" s="17" t="s">
        <v>1347</v>
      </c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/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/>
      <c r="AS249" s="108"/>
      <c r="AT249" s="108"/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/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/>
      <c r="BI249" s="17"/>
      <c r="BJ249" s="17" t="s">
        <v>1338</v>
      </c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/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/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1</v>
      </c>
      <c r="BI250" s="17"/>
      <c r="BJ250" s="17" t="s">
        <v>1348</v>
      </c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Produção</v>
      </c>
      <c r="BR250" s="19">
        <f>IF(OR(B250="",F250=""),"*",AY250/P250)</f>
        <v>1</v>
      </c>
      <c r="BS250" s="19">
        <f>IF(OR(B250="",F250=""),"*",BA250/Q250)</f>
        <v>0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1349</v>
      </c>
      <c r="N254" s="127" t="s">
        <v>1350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1351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1352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1353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1353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51:Z1001 Y207:Z244 Z246:Z250 Y245:Y250">
    <cfRule type="cellIs" dxfId="216" priority="54091" operator="equal">
      <formula>"OPORTUNIDADE"</formula>
    </cfRule>
  </conditionalFormatting>
  <conditionalFormatting sqref="Y40:Z43 Y45:Z47 Y53:Z67 Y69:Z74 Y76:Z76 Y79:Z80 Y83:Z90 Y92:Z92 Y94:Z94 Y98:Z172 Z174:Z178 Y173:Y178 Y179:Z200 Z203:Z206 Y202:Y206 Y251:Z1001 Y207:Z244 Z246:Z250 Y245:Y250">
    <cfRule type="cellIs" dxfId="215" priority="11677" operator="equal">
      <formula>"NÃO"</formula>
    </cfRule>
    <cfRule type="cellIs" dxfId="214" priority="11678" operator="equal">
      <formula>"SIM"</formula>
    </cfRule>
  </conditionalFormatting>
  <conditionalFormatting sqref="AZ6:AZ1001">
    <cfRule type="expression" dxfId="213" priority="54133">
      <formula>#REF!=1</formula>
    </cfRule>
  </conditionalFormatting>
  <conditionalFormatting sqref="BE6:BE1001 AY6:AY1001 U6:U1001">
    <cfRule type="cellIs" dxfId="212" priority="54117" operator="equal">
      <formula>"ERRO"</formula>
    </cfRule>
  </conditionalFormatting>
  <conditionalFormatting sqref="BQ6:BQ1001">
    <cfRule type="cellIs" dxfId="211" priority="54112" operator="equal">
      <formula>"Produção e Intervalo"</formula>
    </cfRule>
    <cfRule type="cellIs" dxfId="210" priority="54113" operator="equal">
      <formula>"Aderente"</formula>
    </cfRule>
    <cfRule type="cellIs" dxfId="209" priority="54114" operator="equal">
      <formula>"Intervalo"</formula>
    </cfRule>
    <cfRule type="cellIs" dxfId="208" priority="54115" operator="equal">
      <formula>"Produção"</formula>
    </cfRule>
    <cfRule type="cellIs" dxfId="207" priority="54116" operator="equal">
      <formula>"ERRO"</formula>
    </cfRule>
  </conditionalFormatting>
  <conditionalFormatting sqref="BR6:BS1001">
    <cfRule type="cellIs" dxfId="206" priority="54094" operator="equal">
      <formula>"*"</formula>
    </cfRule>
    <cfRule type="cellIs" dxfId="205" priority="54095" operator="greaterThanOrEqual">
      <formula>1</formula>
    </cfRule>
    <cfRule type="cellIs" dxfId="204" priority="54096" operator="lessThan">
      <formula>1</formula>
    </cfRule>
  </conditionalFormatting>
  <conditionalFormatting sqref="BK949 BK81 BK83:BK84 BK101 BK67 BK69 BK72:BK73 BJ9:BJ1001">
    <cfRule type="iconSet" priority="6088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:BK231 BK233 BK239 BK243 BK245:BK948">
    <cfRule type="iconSet" priority="6088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20" operator="equal">
      <formula>"OPORTUNIDADE"</formula>
    </cfRule>
  </conditionalFormatting>
  <conditionalFormatting sqref="Y6:Z39">
    <cfRule type="cellIs" dxfId="202" priority="218" operator="equal">
      <formula>"NÃO"</formula>
    </cfRule>
    <cfRule type="cellIs" dxfId="201" priority="219" operator="equal">
      <formula>"SIM"</formula>
    </cfRule>
  </conditionalFormatting>
  <conditionalFormatting sqref="BH6:BH8">
    <cfRule type="iconSet" priority="216">
      <iconSet showValue="0">
        <cfvo type="percent" val="0"/>
        <cfvo type="num" val="1"/>
        <cfvo type="num" val="1" gte="0"/>
      </iconSet>
    </cfRule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88" operator="equal">
      <formula>"OPORTUNIDADE"</formula>
    </cfRule>
  </conditionalFormatting>
  <conditionalFormatting sqref="Y44:Z44">
    <cfRule type="cellIs" dxfId="199" priority="186" operator="equal">
      <formula>"NÃO"</formula>
    </cfRule>
    <cfRule type="cellIs" dxfId="198" priority="187" operator="equal">
      <formula>"SIM"</formula>
    </cfRule>
  </conditionalFormatting>
  <conditionalFormatting sqref="Y48:Z52">
    <cfRule type="cellIs" dxfId="197" priority="185" operator="equal">
      <formula>"OPORTUNIDADE"</formula>
    </cfRule>
  </conditionalFormatting>
  <conditionalFormatting sqref="Y48:Z52">
    <cfRule type="cellIs" dxfId="196" priority="183" operator="equal">
      <formula>"NÃO"</formula>
    </cfRule>
    <cfRule type="cellIs" dxfId="195" priority="184" operator="equal">
      <formula>"SIM"</formula>
    </cfRule>
  </conditionalFormatting>
  <conditionalFormatting sqref="Y68:Z68">
    <cfRule type="cellIs" dxfId="194" priority="179" operator="equal">
      <formula>"OPORTUNIDADE"</formula>
    </cfRule>
  </conditionalFormatting>
  <conditionalFormatting sqref="Y68:Z68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Y75:Z75">
    <cfRule type="cellIs" dxfId="191" priority="176" operator="equal">
      <formula>"OPORTUNIDADE"</formula>
    </cfRule>
  </conditionalFormatting>
  <conditionalFormatting sqref="Y75:Z75">
    <cfRule type="cellIs" dxfId="190" priority="174" operator="equal">
      <formula>"NÃO"</formula>
    </cfRule>
    <cfRule type="cellIs" dxfId="189" priority="175" operator="equal">
      <formula>"SIM"</formula>
    </cfRule>
  </conditionalFormatting>
  <conditionalFormatting sqref="Y77:Z78">
    <cfRule type="cellIs" dxfId="188" priority="173" operator="equal">
      <formula>"OPORTUNIDADE"</formula>
    </cfRule>
  </conditionalFormatting>
  <conditionalFormatting sqref="Y77:Z78">
    <cfRule type="cellIs" dxfId="187" priority="171" operator="equal">
      <formula>"NÃO"</formula>
    </cfRule>
    <cfRule type="cellIs" dxfId="186" priority="172" operator="equal">
      <formula>"SIM"</formula>
    </cfRule>
  </conditionalFormatting>
  <conditionalFormatting sqref="Y81:Z81">
    <cfRule type="cellIs" dxfId="185" priority="170" operator="equal">
      <formula>"OPORTUNIDADE"</formula>
    </cfRule>
  </conditionalFormatting>
  <conditionalFormatting sqref="Y81:Z81">
    <cfRule type="cellIs" dxfId="184" priority="168" operator="equal">
      <formula>"NÃO"</formula>
    </cfRule>
    <cfRule type="cellIs" dxfId="183" priority="169" operator="equal">
      <formula>"SIM"</formula>
    </cfRule>
  </conditionalFormatting>
  <conditionalFormatting sqref="Y82:Z82">
    <cfRule type="cellIs" dxfId="182" priority="167" operator="equal">
      <formula>"OPORTUNIDADE"</formula>
    </cfRule>
  </conditionalFormatting>
  <conditionalFormatting sqref="Y82:Z82">
    <cfRule type="cellIs" dxfId="181" priority="165" operator="equal">
      <formula>"NÃO"</formula>
    </cfRule>
    <cfRule type="cellIs" dxfId="180" priority="166" operator="equal">
      <formula>"SIM"</formula>
    </cfRule>
  </conditionalFormatting>
  <conditionalFormatting sqref="Y91:Z91">
    <cfRule type="cellIs" dxfId="179" priority="164" operator="equal">
      <formula>"OPORTUNIDADE"</formula>
    </cfRule>
  </conditionalFormatting>
  <conditionalFormatting sqref="Y91:Z91">
    <cfRule type="cellIs" dxfId="178" priority="162" operator="equal">
      <formula>"NÃO"</formula>
    </cfRule>
    <cfRule type="cellIs" dxfId="177" priority="163" operator="equal">
      <formula>"SIM"</formula>
    </cfRule>
  </conditionalFormatting>
  <conditionalFormatting sqref="Y93:Z93">
    <cfRule type="cellIs" dxfId="176" priority="161" operator="equal">
      <formula>"OPORTUNIDADE"</formula>
    </cfRule>
  </conditionalFormatting>
  <conditionalFormatting sqref="Y93:Z93">
    <cfRule type="cellIs" dxfId="175" priority="159" operator="equal">
      <formula>"NÃO"</formula>
    </cfRule>
    <cfRule type="cellIs" dxfId="174" priority="160" operator="equal">
      <formula>"SIM"</formula>
    </cfRule>
  </conditionalFormatting>
  <conditionalFormatting sqref="Y95:Z95">
    <cfRule type="cellIs" dxfId="173" priority="158" operator="equal">
      <formula>"OPORTUNIDADE"</formula>
    </cfRule>
  </conditionalFormatting>
  <conditionalFormatting sqref="Y95:Z95">
    <cfRule type="cellIs" dxfId="172" priority="156" operator="equal">
      <formula>"NÃO"</formula>
    </cfRule>
    <cfRule type="cellIs" dxfId="171" priority="157" operator="equal">
      <formula>"SIM"</formula>
    </cfRule>
  </conditionalFormatting>
  <conditionalFormatting sqref="Y96:Z97">
    <cfRule type="cellIs" dxfId="170" priority="155" operator="equal">
      <formula>"OPORTUNIDADE"</formula>
    </cfRule>
  </conditionalFormatting>
  <conditionalFormatting sqref="Y96:Z97">
    <cfRule type="cellIs" dxfId="169" priority="153" operator="equal">
      <formula>"NÃO"</formula>
    </cfRule>
    <cfRule type="cellIs" dxfId="168" priority="154" operator="equal">
      <formula>"SIM"</formula>
    </cfRule>
  </conditionalFormatting>
  <conditionalFormatting sqref="BK95:BK9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84">
      <iconSet showValue="0">
        <cfvo type="percent" val="0"/>
        <cfvo type="num" val="1"/>
        <cfvo type="num" val="1" gte="0"/>
      </iconSet>
    </cfRule>
    <cfRule type="iconSet" priority="6098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8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9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98" operator="equal">
      <formula>"OPORTUNIDADE"</formula>
    </cfRule>
  </conditionalFormatting>
  <conditionalFormatting sqref="Z173">
    <cfRule type="cellIs" dxfId="166" priority="96" operator="equal">
      <formula>"NÃO"</formula>
    </cfRule>
    <cfRule type="cellIs" dxfId="165" priority="97" operator="equal">
      <formula>"SIM"</formula>
    </cfRule>
  </conditionalFormatting>
  <conditionalFormatting sqref="BP13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55" operator="equal">
      <formula>"OPORTUNIDADE"</formula>
    </cfRule>
  </conditionalFormatting>
  <conditionalFormatting sqref="Z201">
    <cfRule type="cellIs" dxfId="163" priority="53" operator="equal">
      <formula>"NÃO"</formula>
    </cfRule>
    <cfRule type="cellIs" dxfId="162" priority="54" operator="equal">
      <formula>"SIM"</formula>
    </cfRule>
  </conditionalFormatting>
  <conditionalFormatting sqref="Z202">
    <cfRule type="cellIs" dxfId="161" priority="52" operator="equal">
      <formula>"OPORTUNIDADE"</formula>
    </cfRule>
  </conditionalFormatting>
  <conditionalFormatting sqref="Z202">
    <cfRule type="cellIs" dxfId="160" priority="50" operator="equal">
      <formula>"NÃO"</formula>
    </cfRule>
    <cfRule type="cellIs" dxfId="159" priority="51" operator="equal">
      <formula>"SIM"</formula>
    </cfRule>
  </conditionalFormatting>
  <conditionalFormatting sqref="BP1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44" operator="equal">
      <formula>"OPORTUNIDADE"</formula>
    </cfRule>
  </conditionalFormatting>
  <conditionalFormatting sqref="Y201">
    <cfRule type="cellIs" dxfId="157" priority="42" operator="equal">
      <formula>"NÃO"</formula>
    </cfRule>
    <cfRule type="cellIs" dxfId="156" priority="43" operator="equal">
      <formula>"SIM"</formula>
    </cfRule>
  </conditionalFormatting>
  <conditionalFormatting sqref="BK1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22" operator="equal">
      <formula>"OPORTUNIDADE"</formula>
    </cfRule>
  </conditionalFormatting>
  <conditionalFormatting sqref="Z245">
    <cfRule type="cellIs" dxfId="154" priority="20" operator="equal">
      <formula>"NÃO"</formula>
    </cfRule>
    <cfRule type="cellIs" dxfId="153" priority="21" operator="equal">
      <formula>"SIM"</formula>
    </cfRule>
  </conditionalFormatting>
  <conditionalFormatting sqref="BP1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1354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1355</v>
      </c>
      <c r="C4" s="160" t="s">
        <v>1356</v>
      </c>
      <c r="D4" s="160" t="s">
        <v>1357</v>
      </c>
      <c r="E4" s="160" t="s">
        <v>1358</v>
      </c>
      <c r="F4" s="160" t="s">
        <v>4</v>
      </c>
      <c r="G4" s="160" t="s">
        <v>1359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1360</v>
      </c>
      <c r="C6" s="161">
        <v>407867</v>
      </c>
      <c r="D6" s="161" t="s">
        <v>1361</v>
      </c>
      <c r="E6" s="161" t="s">
        <v>789</v>
      </c>
      <c r="F6" s="161" t="s">
        <v>1362</v>
      </c>
      <c r="G6" s="162"/>
    </row>
    <row r="7" spans="2:7">
      <c r="B7" s="161" t="s">
        <v>1363</v>
      </c>
      <c r="C7" s="161">
        <v>293644</v>
      </c>
      <c r="D7" s="161" t="s">
        <v>1364</v>
      </c>
      <c r="E7" s="161" t="s">
        <v>789</v>
      </c>
      <c r="F7" s="161" t="s">
        <v>1362</v>
      </c>
      <c r="G7" s="162"/>
    </row>
    <row r="8" spans="2:7">
      <c r="B8" s="161" t="s">
        <v>1365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1366</v>
      </c>
      <c r="C9" s="161">
        <v>256790</v>
      </c>
      <c r="D9" s="161" t="s">
        <v>1367</v>
      </c>
      <c r="E9" s="161" t="s">
        <v>790</v>
      </c>
      <c r="F9" s="161" t="s">
        <v>1368</v>
      </c>
      <c r="G9" s="162">
        <v>46357</v>
      </c>
    </row>
    <row r="10" spans="2:7">
      <c r="B10" s="161" t="s">
        <v>1369</v>
      </c>
      <c r="C10" s="161">
        <v>265193</v>
      </c>
      <c r="D10" s="161" t="s">
        <v>1370</v>
      </c>
      <c r="E10" s="161" t="s">
        <v>791</v>
      </c>
      <c r="F10" s="161" t="s">
        <v>1072</v>
      </c>
      <c r="G10" s="161" t="s">
        <v>1371</v>
      </c>
    </row>
    <row r="11" spans="2:7">
      <c r="B11" s="161" t="s">
        <v>1372</v>
      </c>
      <c r="C11" s="161">
        <v>293716</v>
      </c>
      <c r="D11" s="161" t="s">
        <v>1373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1374</v>
      </c>
      <c r="C12" s="161">
        <v>257258</v>
      </c>
      <c r="D12" s="161" t="s">
        <v>1375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1376</v>
      </c>
      <c r="C13" s="161">
        <v>371147</v>
      </c>
      <c r="D13" s="161" t="s">
        <v>1377</v>
      </c>
      <c r="E13" s="161" t="s">
        <v>792</v>
      </c>
      <c r="F13" s="161" t="s">
        <v>128</v>
      </c>
      <c r="G13" s="161" t="s">
        <v>1371</v>
      </c>
    </row>
    <row r="14" spans="2:7">
      <c r="B14" s="161" t="s">
        <v>1378</v>
      </c>
      <c r="C14" s="161">
        <v>259230</v>
      </c>
      <c r="D14" s="161" t="s">
        <v>1379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1380</v>
      </c>
      <c r="C15" s="161">
        <v>370705</v>
      </c>
      <c r="D15" s="161"/>
      <c r="E15" s="161" t="s">
        <v>792</v>
      </c>
      <c r="F15" s="161" t="s">
        <v>128</v>
      </c>
      <c r="G15" s="161" t="s">
        <v>1371</v>
      </c>
    </row>
    <row r="16" spans="2:7">
      <c r="B16" s="161" t="s">
        <v>1381</v>
      </c>
      <c r="C16" s="161">
        <v>258542</v>
      </c>
      <c r="D16" s="161" t="s">
        <v>1382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1383</v>
      </c>
      <c r="C17" s="161">
        <v>257050</v>
      </c>
      <c r="D17" s="161" t="s">
        <v>1384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1385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1386</v>
      </c>
      <c r="D4" s="163" t="s">
        <v>1387</v>
      </c>
      <c r="E4" s="163" t="s">
        <v>1388</v>
      </c>
      <c r="F4" s="160" t="s">
        <v>1389</v>
      </c>
      <c r="G4" s="163" t="s">
        <v>1390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1391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1392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1391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1393</v>
      </c>
      <c r="G9" s="167" t="s">
        <v>1394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1391</v>
      </c>
      <c r="G10" s="167"/>
    </row>
    <row r="11" spans="2:7">
      <c r="B11" s="167" t="s">
        <v>1395</v>
      </c>
      <c r="C11" s="167">
        <v>9038</v>
      </c>
      <c r="D11" s="168">
        <v>46085</v>
      </c>
      <c r="E11" s="167">
        <v>10520</v>
      </c>
      <c r="F11" s="169" t="s">
        <v>1396</v>
      </c>
      <c r="G11" s="167"/>
    </row>
    <row r="12" spans="2:7">
      <c r="B12" s="167" t="s">
        <v>709</v>
      </c>
      <c r="C12" s="167" t="s">
        <v>1397</v>
      </c>
      <c r="D12" s="168">
        <v>46066</v>
      </c>
      <c r="E12" s="167">
        <v>9500</v>
      </c>
      <c r="F12" s="169" t="s">
        <v>1398</v>
      </c>
      <c r="G12" s="167"/>
    </row>
    <row r="13" spans="2:7">
      <c r="B13" s="167" t="s">
        <v>709</v>
      </c>
      <c r="C13" s="167" t="s">
        <v>1399</v>
      </c>
      <c r="D13" s="168">
        <v>46066</v>
      </c>
      <c r="E13" s="167">
        <v>10500</v>
      </c>
      <c r="F13" s="169" t="s">
        <v>1398</v>
      </c>
      <c r="G13" s="167"/>
    </row>
    <row r="14" spans="2:7">
      <c r="B14" s="167" t="s">
        <v>709</v>
      </c>
      <c r="C14" s="167" t="s">
        <v>1400</v>
      </c>
      <c r="D14" s="168">
        <v>46066</v>
      </c>
      <c r="E14" s="167">
        <v>9000</v>
      </c>
      <c r="F14" s="169" t="s">
        <v>1398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1401</v>
      </c>
      <c r="C2" s="121" t="s">
        <v>947</v>
      </c>
      <c r="D2" s="76" t="s">
        <v>949</v>
      </c>
      <c r="E2" s="76" t="s">
        <v>1402</v>
      </c>
      <c r="F2" s="99" t="s">
        <v>1403</v>
      </c>
      <c r="G2" s="76" t="s">
        <v>1404</v>
      </c>
      <c r="H2" s="76" t="s">
        <v>1405</v>
      </c>
      <c r="I2" s="76" t="s">
        <v>1406</v>
      </c>
      <c r="J2" s="76" t="s">
        <v>1407</v>
      </c>
      <c r="K2" s="78" t="s">
        <v>1408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H223" sqref="H22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1409</v>
      </c>
      <c r="V1" s="228"/>
      <c r="W1" s="228"/>
    </row>
    <row r="2" spans="1:23" ht="15" customHeight="1">
      <c r="A2" s="87" t="s">
        <v>1410</v>
      </c>
      <c r="B2" s="87" t="s">
        <v>1411</v>
      </c>
      <c r="C2" s="87" t="s">
        <v>376</v>
      </c>
      <c r="D2" s="88" t="s">
        <v>962</v>
      </c>
      <c r="E2" s="88" t="s">
        <v>4</v>
      </c>
      <c r="F2" s="88" t="s">
        <v>1412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1413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1414</v>
      </c>
      <c r="D5" s="230"/>
      <c r="E5" s="230"/>
      <c r="F5" s="230"/>
      <c r="G5" s="230"/>
      <c r="H5" s="230"/>
      <c r="I5" s="230"/>
      <c r="J5" s="231"/>
      <c r="K5" s="232" t="s">
        <v>1415</v>
      </c>
      <c r="L5" s="233"/>
      <c r="M5" s="233"/>
      <c r="N5" s="233"/>
      <c r="O5" s="234" t="s">
        <v>1416</v>
      </c>
      <c r="P5" s="235"/>
    </row>
    <row r="6" spans="1:16" s="74" customFormat="1" ht="15" customHeight="1">
      <c r="A6" s="66" t="s">
        <v>1412</v>
      </c>
      <c r="B6" s="75" t="s">
        <v>1411</v>
      </c>
      <c r="C6" s="76" t="s">
        <v>962</v>
      </c>
      <c r="D6" s="77" t="s">
        <v>963</v>
      </c>
      <c r="E6" s="76" t="s">
        <v>1417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1418</v>
      </c>
      <c r="M6" s="80" t="s">
        <v>576</v>
      </c>
      <c r="N6" s="81" t="s">
        <v>957</v>
      </c>
      <c r="O6" s="158" t="s">
        <v>1000</v>
      </c>
      <c r="P6" s="133" t="s">
        <v>1419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 xml:space="preserve">Equipe pronta 11:50, aguarda oportunidade 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Equipe pronta 10:40, oportunidade após U68 as 12:20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1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1</v>
      </c>
      <c r="P232" s="147" t="str">
        <f>IF($A$2=1,IF(SP_SUL!BJ232="","*",SP_SUL!BJ232),IF(SP_SUL!BK232="","*",SP_SUL!BK232))</f>
        <v>Equipe pronta 9h, aguarda oportunidade de intervalo, em intervalo 11:40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1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2026-03-07T14:58:48Z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