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45" documentId="8_{B6337239-1A00-434D-AAD0-422EA1FEB5AE}" xr6:coauthVersionLast="47" xr6:coauthVersionMax="47" xr10:uidLastSave="{9FF09CA5-7D34-465B-ABE2-47DD00A84AE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<sst xmlns="http://schemas.openxmlformats.org/spreadsheetml/2006/main" count="5779" uniqueCount="1586">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</sst>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108" activePane="topRight" state="frozen"/>
      <selection pane="topRight" activeCell="J131" sqref="J13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OURO VERDE - LIGAÇÃO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>
        <f>IF(BS_CONTROLE[[#This Row],[SUB]]=0, "-", BS_CONTROLE[[#This Row],[SUB]])</f>
        <v>103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e">
        <f t="shared" si="13"/>
        <v>#DIV/0!</v>
      </c>
      <c r="BR131" s="15" t="e">
        <f t="shared" si="14"/>
        <v>#DIV/0!</v>
      </c>
      <c r="BS131" s="15" t="e">
        <f t="shared" si="15"/>
        <v>#DIV/0!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 t="s">
        <v>1008</v>
      </c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5" operator="equal">
      <formula>"ERRO"</formula>
    </cfRule>
  </conditionalFormatting>
  <conditionalFormatting sqref="X4 Y1:Z5 Y8:Z779">
    <cfRule type="cellIs" dxfId="123" priority="18494" operator="equal">
      <formula>"OPORTUNIDADE"</formula>
    </cfRule>
  </conditionalFormatting>
  <conditionalFormatting sqref="AZ6:AZ779">
    <cfRule type="expression" dxfId="122" priority="18489">
      <formula>$BU6=1</formula>
    </cfRule>
  </conditionalFormatting>
  <conditionalFormatting sqref="BQ6:BQ779">
    <cfRule type="cellIs" dxfId="121" priority="18500" operator="equal">
      <formula>"Produção e Intervalo"</formula>
    </cfRule>
    <cfRule type="cellIs" dxfId="120" priority="18501" operator="equal">
      <formula>"Aderente"</formula>
    </cfRule>
    <cfRule type="cellIs" dxfId="119" priority="18502" operator="equal">
      <formula>"Intervalo"</formula>
    </cfRule>
    <cfRule type="cellIs" dxfId="118" priority="18503" operator="equal">
      <formula>"Produção"</formula>
    </cfRule>
    <cfRule type="cellIs" dxfId="117" priority="18504" operator="equal">
      <formula>"ERRO"</formula>
    </cfRule>
  </conditionalFormatting>
  <conditionalFormatting sqref="BR6:BS779">
    <cfRule type="cellIs" dxfId="116" priority="18482" operator="equal">
      <formula>"*"</formula>
    </cfRule>
    <cfRule type="cellIs" dxfId="115" priority="18483" operator="greaterThanOrEqual">
      <formula>1</formula>
    </cfRule>
    <cfRule type="cellIs" dxfId="114" priority="18484" operator="lessThan">
      <formula>1</formula>
    </cfRule>
  </conditionalFormatting>
  <conditionalFormatting sqref="Y8:Z779">
    <cfRule type="cellIs" dxfId="113" priority="18430" operator="equal">
      <formula>"NÃO"</formula>
    </cfRule>
    <cfRule type="cellIs" dxfId="112" priority="18431" operator="equal">
      <formula>"SIM"</formula>
    </cfRule>
  </conditionalFormatting>
  <conditionalFormatting sqref="Y1047842:Y1048576">
    <cfRule type="cellIs" dxfId="111" priority="18311" operator="equal">
      <formula>"OPORTUNIDADE"</formula>
    </cfRule>
  </conditionalFormatting>
  <conditionalFormatting sqref="Y1047842:Y1048576">
    <cfRule type="cellIs" dxfId="110" priority="18309" operator="equal">
      <formula>"NÃO"</formula>
    </cfRule>
    <cfRule type="cellIs" dxfId="109" priority="18310" operator="equal">
      <formula>"SIM"</formula>
    </cfRule>
  </conditionalFormatting>
  <conditionalFormatting sqref="Y6:Y7">
    <cfRule type="cellIs" dxfId="108" priority="31" operator="equal">
      <formula>"OPORTUNIDADE"</formula>
    </cfRule>
  </conditionalFormatting>
  <conditionalFormatting sqref="Y6:Y7">
    <cfRule type="cellIs" dxfId="107" priority="29" operator="equal">
      <formula>"NÃO"</formula>
    </cfRule>
    <cfRule type="cellIs" dxfId="106" priority="30" operator="equal">
      <formula>"SIM"</formula>
    </cfRule>
  </conditionalFormatting>
  <conditionalFormatting sqref="BK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2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7">
      <iconSet showValue="0">
        <cfvo type="percent" val="0"/>
        <cfvo type="num" val="1"/>
        <cfvo type="num" val="1" gte="0"/>
      </iconSet>
    </cfRule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-</v>
      </c>
      <c r="G149" s="101" t="str">
        <f>IF(FN_MC!I131="","*",FN_MC!I131)</f>
        <v>PSS2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0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0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-</v>
      </c>
      <c r="L128" s="196" t="str">
        <f>IF(FN_MC!N131="","*",FN_MC!N131)</f>
        <v>-</v>
      </c>
      <c r="M128" s="97">
        <f>IF(FN_MC!J131="","*",FN_MC!J131)</f>
        <v>103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>
        <f ca="1">_xlfn.XLOOKUP(G128&amp;$U$3,BS_CONTROLE[CHAVE],BS_CONTROLE[Quantidade_11],"-")</f>
        <v>0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PIT2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2026-02-13T09:58:28Z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