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12" documentId="8_{B6337239-1A00-434D-AAD0-422EA1FEB5AE}" xr6:coauthVersionLast="47" xr6:coauthVersionMax="47" xr10:uidLastSave="{3B7E1E86-EC2D-4EE5-8523-94F6762ECA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5" i="1" l="1" a="1"/>
  <c r="N125" i="1" s="1"/>
  <c r="M127" i="1" a="1"/>
  <c r="M127" i="1" s="1"/>
  <c r="N127" i="1" a="1"/>
  <c r="N127" i="1" s="1"/>
  <c r="H128" i="1" a="1"/>
  <c r="H128" i="1" s="1"/>
  <c r="M128" i="1" a="1"/>
  <c r="M128" i="1" s="1"/>
  <c r="N128" i="1" a="1"/>
  <c r="N128" i="1" s="1"/>
  <c r="N118" i="1" a="1"/>
  <c r="N118" i="1" s="1"/>
  <c r="N111" i="1" a="1"/>
  <c r="N111" i="1" s="1"/>
  <c r="N109" i="1" a="1"/>
  <c r="N109" i="1" s="1"/>
  <c r="M109" i="1" a="1"/>
  <c r="M109" i="1" s="1"/>
  <c r="H109" i="1" a="1"/>
  <c r="H109" i="1" s="1"/>
  <c r="N122" i="1" a="1"/>
  <c r="N122" i="1" s="1"/>
  <c r="M122" i="1" a="1"/>
  <c r="M122" i="1" s="1"/>
  <c r="H122" i="1" a="1"/>
  <c r="H122" i="1" s="1"/>
  <c r="H114" i="1" a="1"/>
  <c r="H114" i="1" s="1"/>
  <c r="M114" i="1" a="1"/>
  <c r="M114" i="1" s="1"/>
  <c r="N114" i="1" a="1"/>
  <c r="N114" i="1" s="1"/>
  <c r="G117" i="1"/>
  <c r="M117" i="1" a="1"/>
  <c r="M117" i="1"/>
  <c r="N124" i="1" a="1"/>
  <c r="N124" i="1" s="1"/>
  <c r="M124" i="1" a="1"/>
  <c r="M124" i="1" s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R117" i="1"/>
  <c r="BS117" i="1"/>
  <c r="A118" i="1"/>
  <c r="C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28" i="1" l="1"/>
  <c r="AJ118" i="1"/>
  <c r="AJ109" i="1"/>
  <c r="AJ122" i="1"/>
  <c r="AJ121" i="1"/>
  <c r="AJ115" i="1"/>
  <c r="AJ114" i="1"/>
  <c r="AJ127" i="1"/>
  <c r="AJ126" i="1"/>
  <c r="AJ120" i="1"/>
  <c r="AJ113" i="1"/>
  <c r="AJ112" i="1"/>
  <c r="AJ123" i="1"/>
  <c r="AJ125" i="1"/>
  <c r="AJ119" i="1"/>
  <c r="AJ111" i="1"/>
  <c r="AJ124" i="1"/>
  <c r="AJ110" i="1"/>
  <c r="AJ106" i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8" i="12"/>
  <c r="V10" i="12"/>
  <c r="V13" i="12"/>
  <c r="V14" i="12"/>
  <c r="V15" i="12"/>
  <c r="V17" i="12"/>
  <c r="V18" i="12"/>
  <c r="V20" i="12"/>
  <c r="V21" i="12"/>
  <c r="V22" i="12"/>
  <c r="V24" i="12"/>
  <c r="V25" i="12"/>
  <c r="V27" i="12"/>
  <c r="V29" i="12"/>
  <c r="V34" i="12"/>
  <c r="V37" i="12"/>
  <c r="V39" i="12"/>
  <c r="V40" i="12"/>
  <c r="V41" i="12"/>
  <c r="V42" i="12"/>
  <c r="V43" i="12"/>
  <c r="V45" i="12"/>
  <c r="V46" i="12"/>
  <c r="V48" i="12"/>
  <c r="V50" i="12"/>
  <c r="V51" i="12"/>
  <c r="V56" i="12"/>
  <c r="V58" i="12"/>
  <c r="V60" i="12"/>
  <c r="V61" i="12"/>
  <c r="V63" i="12"/>
  <c r="V64" i="12"/>
  <c r="V65" i="12"/>
  <c r="V68" i="12"/>
  <c r="V70" i="12"/>
  <c r="V71" i="12"/>
  <c r="V73" i="12"/>
  <c r="V76" i="12"/>
  <c r="V78" i="12"/>
  <c r="V79" i="12"/>
  <c r="V80" i="12"/>
  <c r="V81" i="12"/>
  <c r="V82" i="12"/>
  <c r="V83" i="12"/>
  <c r="V84" i="12"/>
  <c r="V85" i="12"/>
  <c r="V86" i="12"/>
  <c r="V87" i="12"/>
  <c r="V88" i="12"/>
  <c r="V93" i="12"/>
  <c r="V96" i="12"/>
  <c r="V97" i="12"/>
  <c r="V98" i="12"/>
  <c r="V99" i="12"/>
  <c r="V101" i="12"/>
  <c r="V102" i="12"/>
  <c r="V103" i="12"/>
  <c r="V104" i="12"/>
  <c r="V109" i="12"/>
  <c r="V117" i="12"/>
  <c r="V121" i="12"/>
  <c r="V122" i="12"/>
  <c r="V12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8" i="12"/>
  <c r="W10" i="12"/>
  <c r="W11" i="12"/>
  <c r="W13" i="12"/>
  <c r="W14" i="12"/>
  <c r="W15" i="12"/>
  <c r="W17" i="12"/>
  <c r="W18" i="12"/>
  <c r="W20" i="12"/>
  <c r="W21" i="12"/>
  <c r="W22" i="12"/>
  <c r="W24" i="12"/>
  <c r="W25" i="12"/>
  <c r="W27" i="12"/>
  <c r="W29" i="12"/>
  <c r="W32" i="12"/>
  <c r="W34" i="12"/>
  <c r="W37" i="12"/>
  <c r="W38" i="12"/>
  <c r="W39" i="12"/>
  <c r="W40" i="12"/>
  <c r="W41" i="12"/>
  <c r="W42" i="12"/>
  <c r="W43" i="12"/>
  <c r="W45" i="12"/>
  <c r="W46" i="12"/>
  <c r="W48" i="12"/>
  <c r="W50" i="12"/>
  <c r="W51" i="12"/>
  <c r="W53" i="12"/>
  <c r="W56" i="12"/>
  <c r="W57" i="12"/>
  <c r="W58" i="12"/>
  <c r="W59" i="12"/>
  <c r="W60" i="12"/>
  <c r="W61" i="12"/>
  <c r="W63" i="12"/>
  <c r="W64" i="12"/>
  <c r="W65" i="12"/>
  <c r="W67" i="12"/>
  <c r="W68" i="12"/>
  <c r="W70" i="12"/>
  <c r="W71" i="12"/>
  <c r="W72" i="12"/>
  <c r="W73" i="12"/>
  <c r="W76" i="12"/>
  <c r="W77" i="12"/>
  <c r="W78" i="12"/>
  <c r="W79" i="12"/>
  <c r="W80" i="12"/>
  <c r="W81" i="12"/>
  <c r="W82" i="12"/>
  <c r="W83" i="12"/>
  <c r="W84" i="12"/>
  <c r="W86" i="12"/>
  <c r="W87" i="12"/>
  <c r="W88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17" i="12"/>
  <c r="W121" i="12"/>
  <c r="W122" i="12"/>
  <c r="W123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7" i="12"/>
  <c r="X8" i="12"/>
  <c r="X9" i="12"/>
  <c r="X10" i="12"/>
  <c r="X11" i="12"/>
  <c r="X13" i="12"/>
  <c r="X14" i="12"/>
  <c r="X15" i="12"/>
  <c r="X16" i="12"/>
  <c r="X17" i="12"/>
  <c r="X18" i="12"/>
  <c r="X20" i="12"/>
  <c r="X21" i="12"/>
  <c r="X22" i="12"/>
  <c r="X24" i="12"/>
  <c r="X25" i="12"/>
  <c r="X26" i="12"/>
  <c r="X27" i="12"/>
  <c r="X28" i="12"/>
  <c r="X29" i="12"/>
  <c r="X31" i="12"/>
  <c r="X32" i="12"/>
  <c r="X33" i="12"/>
  <c r="X34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6" i="12"/>
  <c r="X58" i="12"/>
  <c r="X59" i="12"/>
  <c r="X60" i="12"/>
  <c r="X61" i="12"/>
  <c r="X63" i="12"/>
  <c r="X64" i="12"/>
  <c r="X65" i="12"/>
  <c r="X70" i="12"/>
  <c r="X71" i="12"/>
  <c r="X72" i="12"/>
  <c r="X73" i="12"/>
  <c r="X76" i="12"/>
  <c r="X77" i="12"/>
  <c r="X78" i="12"/>
  <c r="X79" i="12"/>
  <c r="X80" i="12"/>
  <c r="X81" i="12"/>
  <c r="X82" i="12"/>
  <c r="X83" i="12"/>
  <c r="X86" i="12"/>
  <c r="X87" i="12"/>
  <c r="X88" i="12"/>
  <c r="X93" i="12"/>
  <c r="X94" i="12"/>
  <c r="X96" i="12"/>
  <c r="X97" i="12"/>
  <c r="X98" i="12"/>
  <c r="X99" i="12"/>
  <c r="X101" i="12"/>
  <c r="X103" i="12"/>
  <c r="X104" i="12"/>
  <c r="X109" i="12"/>
  <c r="X110" i="12"/>
  <c r="X117" i="12"/>
  <c r="X121" i="12"/>
  <c r="X122" i="12"/>
  <c r="X123" i="12"/>
  <c r="X125" i="12"/>
  <c r="X472" i="12"/>
  <c r="X473" i="12"/>
  <c r="X474" i="12"/>
  <c r="G265" i="13"/>
  <c r="T117" i="1" a="1"/>
  <c r="T117" i="1" s="1"/>
  <c r="N117" i="1" a="1"/>
  <c r="N117" i="1" s="1"/>
  <c r="S117" i="1" a="1"/>
  <c r="S117" i="1" s="1"/>
  <c r="C119" i="11" s="1"/>
  <c r="G115" i="12"/>
  <c r="V181" i="12"/>
  <c r="V168" i="12"/>
  <c r="V154" i="12"/>
  <c r="V141" i="12"/>
  <c r="V127" i="12"/>
  <c r="V106" i="12"/>
  <c r="V57" i="12"/>
  <c r="V19" i="12"/>
  <c r="V16" i="12"/>
  <c r="V308" i="12"/>
  <c r="V305" i="12"/>
  <c r="V299" i="12"/>
  <c r="V296" i="12"/>
  <c r="V290" i="12"/>
  <c r="V287" i="12"/>
  <c r="V281" i="12"/>
  <c r="V278" i="12"/>
  <c r="V272" i="12"/>
  <c r="V269" i="12"/>
  <c r="V263" i="12"/>
  <c r="V260" i="12"/>
  <c r="V254" i="12"/>
  <c r="V251" i="12"/>
  <c r="V245" i="12"/>
  <c r="V242" i="12"/>
  <c r="V236" i="12"/>
  <c r="V233" i="12"/>
  <c r="V227" i="12"/>
  <c r="V224" i="12"/>
  <c r="V218" i="12"/>
  <c r="V215" i="12"/>
  <c r="V209" i="12"/>
  <c r="V206" i="12"/>
  <c r="V200" i="12"/>
  <c r="V197" i="12"/>
  <c r="V191" i="12"/>
  <c r="V188" i="12"/>
  <c r="V182" i="12"/>
  <c r="V179" i="12"/>
  <c r="V173" i="12"/>
  <c r="V170" i="12"/>
  <c r="V164" i="12"/>
  <c r="V161" i="12"/>
  <c r="V155" i="12"/>
  <c r="V152" i="12"/>
  <c r="V146" i="12"/>
  <c r="V143" i="12"/>
  <c r="V137" i="12"/>
  <c r="V134" i="12"/>
  <c r="V128" i="12"/>
  <c r="V125" i="12"/>
  <c r="V116" i="12"/>
  <c r="V113" i="12"/>
  <c r="V107" i="12"/>
  <c r="V95" i="12"/>
  <c r="V89" i="12"/>
  <c r="V77" i="12"/>
  <c r="V62" i="12"/>
  <c r="V59" i="12"/>
  <c r="V47" i="12"/>
  <c r="V44" i="12"/>
  <c r="V35" i="12"/>
  <c r="V32" i="12"/>
  <c r="V23" i="12"/>
  <c r="V11" i="12"/>
  <c r="A117" i="1"/>
  <c r="V1324" i="12" s="1"/>
  <c r="V5" i="12"/>
  <c r="AO117" i="1"/>
  <c r="BD117" i="1" s="1" a="1"/>
  <c r="BD117" i="1" s="1"/>
  <c r="AY117" i="1"/>
  <c r="D115" i="13"/>
  <c r="E119" i="11"/>
  <c r="AJ117" i="1"/>
  <c r="J115" i="12"/>
  <c r="G115" i="13"/>
  <c r="AL117" i="1"/>
  <c r="U117" i="1"/>
  <c r="BC117" i="1" a="1"/>
  <c r="BC117" i="1" s="1"/>
  <c r="M115" i="12"/>
  <c r="BE117" i="1" l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<sst xmlns="http://schemas.openxmlformats.org/spreadsheetml/2006/main" count="6040" uniqueCount="1529">
  <si>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</si>
  <si>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</si>
  <si>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</si>
  <si>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</si>
  <si>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</si>
  <si>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</si>
  <si>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</si>
  <si>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</si>
  <si>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</si>
  <si>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</si>
  <si>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</si>
  <si>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</si>
  <si>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</si>
  <si>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</si>
  <si>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</si>
  <si>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</si>
  <si>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</si>
  <si>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</si>
  <si>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</si>
  <si>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</si>
  <si>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</si>
  <si>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</si>
  <si>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</si>
  <si>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</si>
  <si>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</si>
  <si>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</si>
  <si>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</si>
  <si>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</si>
  <si>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</si>
  <si>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</si>
  <si>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</si>
  <si>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</si>
  <si>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</si>
  <si>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</si>
  <si>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</si>
  <si>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</si>
  <si>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</si>
  <si>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</si>
  <si>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</si>
  <si>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</si>
  <si>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</si>
  <si>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</si>
  <si>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</si>
  <si>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</si>
  <si>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</si>
  <si>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</si>
  <si>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</si>
  <si>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</si>
  <si>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</si>
  <si>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</si>
  <si>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</si>
  <si>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</si>
  <si>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</si>
  <si>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</si>
  <si>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</si>
  <si>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</si>
  <si>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</si>
  <si>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</si>
  <si>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</si>
  <si>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</si>
  <si>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</si>
  <si>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</si>
  <si>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</si>
  <si>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</si>
  <si>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</si>
  <si>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</si>
  <si>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</si>
  <si>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</si>
  <si>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</si>
  <si>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</si>
  <si>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</si>
  <si>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</si>
  <si>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</si>
  <si>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</si>
  <si>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</si>
  <si>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</si>
  <si>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</si>
  <si>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</si>
  <si>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</si>
  <si>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</si>
  <si>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</si>
  <si>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</si>
  <si>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</si>
  <si>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</si>
  <si>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</si>
  <si>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</si>
  <si>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</si>
  <si>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</si>
  <si>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</si>
  <si>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</si>
  <si>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</si>
  <si>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</si>
  <si>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</si>
  <si>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</si>
  <si>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</si>
  <si>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</si>
  <si>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</si>
  <si>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</si>
  <si>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</si>
  <si>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</si>
  <si>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</si>
  <si>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</si>
  <si>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</si>
  <si>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</si>
  <si>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</si>
  <si>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</si>
  <si>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</si>
  <si>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</si>
  <si>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</si>
  <si>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</si>
  <si>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</si>
  <si>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</si>
  <si>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</si>
  <si>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</si>
  <si>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</si>
  <si>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</si>
  <si>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</si>
  <si>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</si>
  <si>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</si>
  <si>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</si>
  <si>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</si>
  <si>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</si>
  <si>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</si>
  <si>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</si>
  <si>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</si>
  <si>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</si>
  <si>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</si>
  <si>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</si>
  <si>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</si>
  <si>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</si>
  <si>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</si>
  <si>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</si>
  <si>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</si>
  <si>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</si>
  <si>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</si>
  <si>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</si>
  <si>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</si>
  <si>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</si>
  <si>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</si>
  <si>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</si>
  <si>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</si>
  <si>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</si>
  <si>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</si>
  <si>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</si>
  <si>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</si>
  <si>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</si>
  <si>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</si>
  <si>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</si>
  <si>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</si>
  <si>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</si>
  <si>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</si>
  <si>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</si>
  <si>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</si>
  <si>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</si>
  <si>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</si>
  <si>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</si>
  <si>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</si>
  <si>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</si>
  <si>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</si>
  <si>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</si>
  <si>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</si>
  <si>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</si>
  <si>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</si>
  <si>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</si>
  <si>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</si>
  <si>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</si>
  <si>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</si>
  <si>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</si>
  <si>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</si>
  <si>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</si>
  <si>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</si>
  <si>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</si>
  <si>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</si>
  <si>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</si>
  <si>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</si>
  <si>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</si>
  <si>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</si>
  <si>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</si>
  <si>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</si>
  <si>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</si>
  <si>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</si>
  <si>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</si>
  <si>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</si>
  <si>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</si>
  <si>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</si>
  <si>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</si>
  <si>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</si>
  <si>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</si>
  <si>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</si>
  <si>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</si>
  <si>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</si>
  <si>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</si>
  <si>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</si>
  <si>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</si>
  <si>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</si>
  <si>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</si>
  <si>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</si>
  <si>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</si>
  <si>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</si>
  <si>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</si>
  <si>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</si>
  <si>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</si>
  <si>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</si>
  <si>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</si>
  <si>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</si>
  <si>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</si>
  <si>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</si>
  <si>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</si>
  <si>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</si>
  <si>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</si>
  <si>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</si>
  <si>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</si>
  <si>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</si>
  <si>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</si>
  <si>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</si>
  <si>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</si>
  <si>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</si>
  <si>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</si>
  <si>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</si>
  <si>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</si>
  <si>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</si>
  <si>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</si>
  <si>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</si>
  <si>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</si>
  <si>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</si>
  <si>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</si>
  <si>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</si>
  <si>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</si>
  <si>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</si>
  <si>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</si>
  <si>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</si>
  <si>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</si>
  <si>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</si>
  <si>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</si>
  <si>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</si>
  <si>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</si>
  <si>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</si>
  <si>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</si>
  <si>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</si>
  <si>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</si>
  <si>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</si>
  <si>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</si>
  <si>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</si>
  <si>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</si>
  <si>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</si>
  <si>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</si>
  <si>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</si>
  <si>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</si>
  <si>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</si>
  <si>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</si>
  <si>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</si>
  <si>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</si>
  <si>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</si>
  <si>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</si>
  <si>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</si>
  <si>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</si>
  <si>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</si>
  <si>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</si>
  <si>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</si>
  <si>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</si>
  <si>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</si>
  <si>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</si>
  <si>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</si>
  <si>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</si>
  <si>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</si>
  <si>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</si>
  <si>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</si>
  <si>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</si>
  <si>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</si>
  <si>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</si>
  <si>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</si>
  <si>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</si>
  <si>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</si>
  <si>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</si>
  <si>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</si>
  <si>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</si>
  <si>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</si>
  <si>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</si>
  <si>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</si>
  <si>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</si>
  <si>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</si>
  <si>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</si>
  <si>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</si>
  <si>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</si>
  <si>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</si>
  <si>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</si>
  <si>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</si>
  <si>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</si>
  <si>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</si>
  <si>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</si>
  <si>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</si>
  <si>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</si>
  <si>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</si>
  <si>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</si>
  <si>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</si>
  <si>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</si>
  <si>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</si>
  <si>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</si>
  <si>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</si>
  <si>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</si>
  <si>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</si>
  <si>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</si>
  <si>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</si>
  <si>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</si>
  <si>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</si>
  <si>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</si>
  <si>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</si>
  <si>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</si>
  <si>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</si>
  <si>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</si>
  <si>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</si>
  <si>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</si>
  <si>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</si>
  <si>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</si>
  <si>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</si>
  <si>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</si>
  <si>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</si>
  <si>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</si>
  <si>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</si>
  <si>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</si>
  <si>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</si>
  <si>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</si>
  <si>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</si>
  <si>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</si>
  <si>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</si>
  <si>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</si>
  <si>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</si>
  <si>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</si>
  <si>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</si>
  <si>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</si>
  <si>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</si>
  <si>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</si>
  <si>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</si>
  <si>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</si>
  <si>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</si>
  <si>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</si>
  <si>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</si>
  <si>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</si>
  <si>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</si>
  <si>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</si>
  <si>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</si>
  <si>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</si>
  <si>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</si>
  <si>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</si>
  <si>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</si>
  <si>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</si>
  <si>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</si>
  <si>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</si>
  <si>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</si>
  <si>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</si>
  <si>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</si>
  <si>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</si>
  <si>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</si>
  <si>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</si>
  <si>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</si>
  <si>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</si>
  <si>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</si>
  <si>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</si>
  <si>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</si>
  <si>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</si>
  <si>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</si>
  <si>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</si>
  <si>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</si>
  <si>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</si>
  <si>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</si>
  <si>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</si>
  <si>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</si>
  <si>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</si>
  <si>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</si>
  <si>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</si>
  <si>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</si>
  <si>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</si>
  <si>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</si>
  <si>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</si>
  <si>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</si>
  <si>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</si>
  <si>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</si>
  <si>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</si>
  <si>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</si>
  <si>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</si>
  <si>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</si>
  <si>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</si>
  <si>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</si>
  <si>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</si>
  <si>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</si>
  <si>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</si>
  <si>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</si>
  <si>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</si>
  <si>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</si>
  <si>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</si>
  <si>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</si>
  <si>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</si>
  <si>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</si>
  <si>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</si>
  <si>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</si>
  <si>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</si>
  <si>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</si>
  <si>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</si>
  <si>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</si>
  <si>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</si>
  <si>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</si>
  <si>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</si>
  <si>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</si>
  <si>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</si>
  <si>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</si>
  <si>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</si>
  <si>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</si>
  <si>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</si>
  <si>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</si>
  <si>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</si>
  <si>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</si>
  <si>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</si>
  <si>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</si>
  <si>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</si>
  <si>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</si>
  <si>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</si>
  <si>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</si>
  <si>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</si>
  <si>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</si>
  <si>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</si>
  <si>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</si>
  <si>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</si>
  <si>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</si>
  <si>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</si>
  <si>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</si>
  <si>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</si>
  <si>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</si>
  <si>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</si>
  <si>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</si>
  <si>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</si>
  <si>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</si>
  <si>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</si>
  <si>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</si>
  <si>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</si>
  <si>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</si>
  <si>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</si>
  <si>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</si>
  <si>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</si>
  <si>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</si>
  <si>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</si>
  <si>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</si>
  <si>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</si>
  <si>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</si>
  <si>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</si>
  <si>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</si>
  <si>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</si>
  <si>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</si>
  <si>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</si>
  <si>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</si>
  <si>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</si>
  <si>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</si>
  <si>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</si>
  <si>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</si>
  <si>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</si>
  <si>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</si>
  <si>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</si>
  <si>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</si>
  <si>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</si>
  <si>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</si>
  <si>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</si>
  <si>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</si>
  <si>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</si>
  <si>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</si>
  <si>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</si>
  <si>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</si>
  <si>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</si>
  <si>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</si>
  <si>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</si>
  <si>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</si>
  <si>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</si>
  <si>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</si>
  <si>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</si>
  <si>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</si>
  <si>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</si>
  <si>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</si>
  <si>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</si>
  <si>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</si>
  <si>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</si>
  <si>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</si>
  <si>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</si>
  <si>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</si>
  <si>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</si>
  <si>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</si>
  <si>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</si>
  <si>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</si>
  <si>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</si>
  <si>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</si>
  <si>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</si>
  <si>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</si>
  <si>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</si>
  <si>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</si>
  <si>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</si>
  <si>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</si>
  <si>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</si>
  <si>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</si>
  <si>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</si>
  <si>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</si>
  <si>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</si>
  <si>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</si>
  <si>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</si>
  <si>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</si>
  <si>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</si>
  <si>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</si>
  <si>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</si>
  <si>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</si>
  <si>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</si>
  <si>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</si>
  <si>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</si>
  <si>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</si>
  <si>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</si>
  <si>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</si>
  <si>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</si>
  <si>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</si>
  <si>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</si>
  <si>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</si>
  <si>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</si>
  <si>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</si>
  <si>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</si>
  <si>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</si>
  <si>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</si>
  <si>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</si>
  <si>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</si>
  <si>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</si>
  <si>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</si>
  <si>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</si>
  <si>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</si>
  <si>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</si>
  <si>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</si>
  <si>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</si>
  <si>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</si>
  <si>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</si>
  <si>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</si>
  <si>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</si>
  <si>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</si>
  <si>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</si>
  <si>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</si>
  <si>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</si>
  <si>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</si>
  <si>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</si>
  <si>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</si>
  <si>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</si>
  <si>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</si>
  <si>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</si>
  <si>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</si>
  <si>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</si>
  <si>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</si>
  <si>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</si>
  <si>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</si>
  <si>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</si>
  <si>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</si>
  <si>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</si>
  <si>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</si>
  <si>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</si>
  <si>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</si>
  <si>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</si>
  <si>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</si>
  <si>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</si>
  <si>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</si>
  <si>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</si>
  <si>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</si>
  <si>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</si>
  <si>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</si>
  <si>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</si>
  <si>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</si>
  <si>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</si>
  <si>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</si>
  <si>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</si>
  <si>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</si>
  <si>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</si>
  <si>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</si>
  <si>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</si>
  <si>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</si>
  <si>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</si>
  <si>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</si>
  <si>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</si>
  <si>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</si>
  <si>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</si>
  <si>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</si>
  <si>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</si>
  <si>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</si>
  <si>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</si>
  <si>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</si>
  <si>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</si>
  <si>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</si>
  <si>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</si>
  <si>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</si>
  <si>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</si>
  <si>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</si>
  <si>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</si>
  <si>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</si>
  <si>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</si>
  <si>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</si>
  <si>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</si>
  <si>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</si>
  <si>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</si>
  <si>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</si>
  <si>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</si>
  <si>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</si>
  <si>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</si>
  <si>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</si>
  <si>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</si>
  <si>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</si>
  <si>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</si>
  <si>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</si>
  <si>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</si>
  <si>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</si>
  <si>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</si>
  <si>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</si>
  <si>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</si>
  <si>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</si>
  <si>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</si>
  <si>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</si>
  <si>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</si>
  <si>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</si>
  <si>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</si>
  <si>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</si>
  <si>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</si>
  <si>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</si>
  <si>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</si>
  <si>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</si>
  <si>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</si>
  <si>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</si>
  <si>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</si>
  <si>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</si>
  <si>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</si>
  <si>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</si>
  <si>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</si>
  <si>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</si>
  <si>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</si>
  <si>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</si>
  <si>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</si>
  <si>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</si>
  <si>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</si>
  <si>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</si>
  <si>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</si>
  <si>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</si>
  <si>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</si>
  <si>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</si>
  <si>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</si>
  <si>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</si>
  <si>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</si>
  <si>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</si>
  <si>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</si>
  <si>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</si>
  <si>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</si>
  <si>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</si>
  <si>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</si>
  <si>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</si>
  <si>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</si>
  <si>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</si>
  <si>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</si>
  <si>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</si>
  <si>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</si>
  <si>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</si>
  <si>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</si>
  <si>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</si>
  <si>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</si>
  <si>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</si>
  <si>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</si>
  <si>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</si>
  <si>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</si>
  <si>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</si>
  <si>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</si>
  <si>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</si>
  <si>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</si>
  <si>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</si>
  <si>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</si>
  <si>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</si>
  <si>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</si>
  <si>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</si>
  <si>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</si>
  <si>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</si>
  <si>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</si>
  <si>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</si>
  <si>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</si>
  <si>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</si>
  <si>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</si>
  <si>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</si>
  <si>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</si>
  <si>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</si>
  <si>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</si>
  <si>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</si>
  <si>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</si>
  <si>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</si>
  <si>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</si>
  <si>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</si>
  <si>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</si>
  <si>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</si>
  <si>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</si>
  <si>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</si>
  <si>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</si>
  <si>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</si>
  <si>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</si>
  <si>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</si>
  <si>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</si>
  <si>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</si>
  <si>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</si>
  <si>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</si>
  <si>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</si>
  <si>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</si>
  <si>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</si>
  <si>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</si>
  <si>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</si>
  <si>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</si>
  <si>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</si>
  <si>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</si>
  <si>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</si>
  <si>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</si>
  <si>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</si>
  <si>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</si>
  <si>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</si>
  <si>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</si>
  <si>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</si>
  <si>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</si>
  <si>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</si>
  <si>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</si>
  <si>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</si>
  <si>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</si>
  <si>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</si>
  <si>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</si>
  <si>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</si>
  <si>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</si>
  <si>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</si>
  <si>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</si>
  <si>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</si>
  <si>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</si>
  <si>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</si>
  <si>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</si>
  <si>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</si>
  <si>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</si>
  <si>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</si>
  <si>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</si>
  <si>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</si>
  <si>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</si>
  <si>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</si>
  <si>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</si>
  <si>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</si>
  <si>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</si>
  <si>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</si>
  <si>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</si>
  <si>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</si>
  <si>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</si>
  <si>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</si>
  <si>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</si>
  <si>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</si>
  <si>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</si>
  <si>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</si>
  <si>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</si>
  <si>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</si>
  <si>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</si>
  <si>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</si>
  <si>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</si>
  <si>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</si>
  <si>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</si>
  <si>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</si>
  <si>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</si>
  <si>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</si>
  <si>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</si>
  <si>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</si>
  <si>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</si>
  <si>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</si>
  <si>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</si>
  <si>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</si>
  <si>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</si>
  <si>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</si>
  <si>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</si>
  <si>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</si>
  <si>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</si>
  <si>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</si>
  <si>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</si>
  <si>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</si>
  <si>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</si>
  <si>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</si>
  <si>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</si>
  <si>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</si>
  <si>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</si>
  <si>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</si>
  <si>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</si>
  <si>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</si>
  <si>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</si>
  <si>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</si>
  <si>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</si>
  <si>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</si>
  <si>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</si>
  <si>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</si>
  <si>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</si>
  <si>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</si>
  <si>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</si>
  <si>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</si>
  <si>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</si>
  <si>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</si>
  <si>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</si>
  <si>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</si>
  <si>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</si>
  <si>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</si>
  <si>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</si>
  <si>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</si>
  <si>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</si>
  <si>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</si>
  <si>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</si>
  <si>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</si>
  <si>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</si>
  <si>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</si>
  <si>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</si>
  <si>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</si>
  <si>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</si>
  <si>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</si>
  <si>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</si>
  <si>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</si>
  <si>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</si>
  <si>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</si>
  <si>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</si>
  <si>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</si>
  <si>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</si>
  <si>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</si>
  <si>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</si>
  <si>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</si>
  <si>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</si>
  <si>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</si>
  <si>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</si>
  <si>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</si>
  <si>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</si>
  <si>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</si>
  <si>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</si>
  <si>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</si>
  <si>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</si>
  <si>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</si>
  <si>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</si>
  <si>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</si>
  <si>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</si>
  <si>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</si>
  <si>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</si>
  <si>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</si>
  <si>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</si>
  <si>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</si>
  <si>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</si>
  <si>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</si>
  <si>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</si>
  <si>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</si>
  <si>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</si>
  <si>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</si>
  <si>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</si>
  <si>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</si>
  <si>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</si>
  <si>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</si>
  <si>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</si>
  <si>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</si>
  <si>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</si>
  <si>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</si>
  <si>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</si>
  <si>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</si>
  <si>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</si>
  <si>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</si>
  <si>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</si>
  <si>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</si>
  <si>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</si>
  <si>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</si>
  <si>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</si>
  <si>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</si>
  <si>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</si>
  <si>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</si>
  <si>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</si>
  <si>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</si>
  <si>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</si>
  <si>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</si>
  <si>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</si>
  <si>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</si>
  <si>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</si>
  <si>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</si>
  <si>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</si>
  <si>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</si>
  <si>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</si>
  <si>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</si>
  <si>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</si>
  <si>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</si>
  <si>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</si>
  <si>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</si>
  <si>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</si>
  <si>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</si>
  <si>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</si>
  <si>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</si>
  <si>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</si>
  <si>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</si>
  <si>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</si>
  <si>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</si>
  <si>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</si>
  <si>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</si>
  <si>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</si>
  <si>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</si>
  <si>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</si>
  <si>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</si>
  <si>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</si>
  <si>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</si>
  <si>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</si>
  <si>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</si>
  <si>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</si>
  <si>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</si>
  <si>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</si>
  <si>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</si>
  <si>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</si>
  <si>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</si>
  <si>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</si>
  <si>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</si>
  <si>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</si>
  <si>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</si>
  <si>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</si>
  <si>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</si>
  <si>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</si>
  <si>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</si>
  <si>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</si>
  <si>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</si>
  <si>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</si>
  <si>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</si>
  <si>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</si>
  <si>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</si>
  <si>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</si>
  <si>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</si>
  <si>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</si>
  <si>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</si>
  <si>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</si>
  <si>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</si>
  <si>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</si>
  <si>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</si>
  <si>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</si>
  <si>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</si>
  <si>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</si>
  <si>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</si>
  <si>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</si>
  <si>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</si>
  <si>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</si>
  <si>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</si>
  <si>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</si>
  <si>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</si>
  <si>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</si>
  <si>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</si>
  <si>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</si>
  <si>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</si>
  <si>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</si>
  <si>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</si>
  <si>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</si>
  <si>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</si>
  <si>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</si>
  <si>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</si>
  <si>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</si>
  <si>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</si>
  <si>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</si>
  <si>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</si>
  <si>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</si>
  <si>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</si>
  <si>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</si>
  <si>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</si>
  <si>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</si>
  <si>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</si>
  <si>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</si>
  <si>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</si>
  <si>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</si>
  <si>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</si>
  <si>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</si>
  <si>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</si>
  <si>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</si>
  <si>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</si>
  <si>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</si>
  <si>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</si>
  <si>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</si>
  <si>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</si>
  <si>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</si>
  <si>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</si>
  <si>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</si>
  <si>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</si>
  <si>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</si>
  <si>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</si>
  <si>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</si>
  <si>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</si>
  <si>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</si>
  <si>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</si>
  <si>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</si>
  <si>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</si>
  <si>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</si>
  <si>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</si>
  <si>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</si>
  <si>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</si>
  <si>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</si>
  <si>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</si>
  <si>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</si>
  <si>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</si>
  <si>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</si>
  <si>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</si>
  <si>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</si>
  <si>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</si>
  <si>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</si>
  <si>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</si>
  <si>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</si>
  <si>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</si>
  <si>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</si>
  <si>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</si>
  <si>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</si>
  <si>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</si>
  <si>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</si>
  <si>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</si>
  <si>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</si>
  <si>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</si>
  <si>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</si>
  <si>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</si>
  <si>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</si>
  <si>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</si>
  <si>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</si>
  <si>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</si>
  <si>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</si>
  <si>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</si>
  <si>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</si>
  <si>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</si>
  <si>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</si>
  <si>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</si>
  <si>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</si>
  <si>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</si>
  <si>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</si>
  <si>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</si>
  <si>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</si>
  <si>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</si>
  <si>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</si>
  <si>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</si>
  <si>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</si>
  <si>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</si>
  <si>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</si>
  <si>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</si>
  <si>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</si>
  <si>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</si>
  <si>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</si>
  <si>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</si>
  <si>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</si>
  <si>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</si>
  <si>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</si>
  <si>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</si>
  <si>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</si>
  <si>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</si>
  <si>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</si>
  <si>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</si>
  <si>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</si>
  <si>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</si>
  <si>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</si>
  <si>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</si>
  <si>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</si>
  <si>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</si>
  <si>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</si>
  <si>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</si>
  <si>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</si>
  <si>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</si>
  <si>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</si>
  <si>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</si>
  <si>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</si>
  <si>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</si>
  <si>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</si>
  <si>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</si>
  <si>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</si>
  <si>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</si>
  <si>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</si>
  <si>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</si>
  <si>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</si>
  <si>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</si>
  <si>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</si>
  <si>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</si>
  <si>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</si>
  <si>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</si>
  <si>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</si>
  <si>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</si>
  <si>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</si>
  <si>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</si>
  <si>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</si>
  <si>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</si>
  <si>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</si>
  <si>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</si>
  <si>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</si>
  <si>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</si>
  <si>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</si>
  <si>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</si>
  <si>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</si>
  <si>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</si>
  <si>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</si>
  <si>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</si>
  <si>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</si>
  <si>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</si>
  <si>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</si>
  <si>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</si>
  <si>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</si>
  <si>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</si>
  <si>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</si>
  <si>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</si>
  <si>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</si>
  <si>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</si>
  <si>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</si>
  <si>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</si>
  <si>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</si>
  <si>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</si>
  <si>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</si>
  <si>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</si>
  <si>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</si>
  <si>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</si>
  <si>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</si>
  <si>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</si>
  <si>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</si>
  <si>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</si>
  <si>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</si>
  <si>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</si>
  <si>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</si>
  <si>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</si>
  <si>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</si>
  <si>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</si>
  <si>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</si>
  <si>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</si>
  <si>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</si>
  <si>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</si>
  <si>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</si>
  <si>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</si>
  <si>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</si>
  <si>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</si>
  <si>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</si>
  <si>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</si>
  <si>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</si>
  <si>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</si>
  <si>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</si>
  <si>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</si>
  <si>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</si>
  <si>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</si>
  <si>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</si>
  <si>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</si>
  <si>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</si>
  <si>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</si>
  <si>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</si>
  <si>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</si>
  <si>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</si>
  <si>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</si>
  <si>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</si>
  <si>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</si>
  <si>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</si>
  <si>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</si>
  <si>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</si>
  <si>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</si>
  <si>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</si>
  <si>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</si>
  <si>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</si>
  <si>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</si>
  <si>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</si>
  <si>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</si>
  <si>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</si>
  <si>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</si>
  <si>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</si>
  <si>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</si>
  <si>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</si>
  <si>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</si>
  <si>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</si>
  <si>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</si>
  <si>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</si>
  <si>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</si>
  <si>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</si>
  <si>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</si>
  <si>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</si>
  <si>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</si>
  <si>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</si>
  <si>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</si>
  <si>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</si>
  <si>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</si>
  <si>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</si>
  <si>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</si>
  <si>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</si>
  <si>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</si>
  <si>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</si>
  <si>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</si>
  <si>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</si>
  <si>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</si>
  <si>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</si>
  <si>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</si>
  <si>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</si>
  <si>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</si>
  <si>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</si>
  <si>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</si>
  <si>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</si>
  <si>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</si>
  <si>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</si>
  <si>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</si>
  <si>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</si>
  <si>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</si>
  <si>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</si>
  <si>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</si>
  <si>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</si>
  <si>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</si>
  <si>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</si>
  <si>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</si>
  <si>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</si>
  <si>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</si>
  <si>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</si>
  <si>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</si>
  <si>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</si>
  <si>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</si>
  <si>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</si>
  <si>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</si>
  <si>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</si>
  <si>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</si>
  <si>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</si>
  <si>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</si>
  <si>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</si>
  <si>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</si>
  <si>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</si>
  <si>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</si>
  <si>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</si>
  <si>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</si>
  <si>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</si>
  <si>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</si>
  <si>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</si>
  <si>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</si>
  <si>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</si>
  <si>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</si>
  <si>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</si>
  <si>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</si>
  <si>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</si>
  <si>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</si>
  <si>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</si>
  <si>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</si>
  <si>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</si>
  <si>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</si>
  <si>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</si>
  <si>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</si>
  <si>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</si>
  <si>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</si>
  <si>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</si>
  <si>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</si>
  <si>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</si>
  <si>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</si>
  <si>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</si>
  <si>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</si>
  <si>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</si>
  <si>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</si>
  <si>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</si>
  <si>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</si>
  <si>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</si>
  <si>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</si>
  <si>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</si>
  <si>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</si>
  <si>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</si>
  <si>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</si>
  <si>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</si>
  <si>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</si>
  <si>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</si>
  <si>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</si>
  <si>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</si>
  <si>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</si>
  <si>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</si>
  <si>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</si>
  <si>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</si>
  <si>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</si>
  <si>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</si>
  <si>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</si>
  <si>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</si>
  <si>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</si>
  <si>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</si>
  <si>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</si>
  <si>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</si>
  <si>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</si>
  <si>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</si>
  <si>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</si>
  <si>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</si>
  <si>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</si>
  <si>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</si>
  <si>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</si>
  <si>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</si>
  <si>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</si>
  <si>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</si>
  <si>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</si>
  <si>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</si>
  <si>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</si>
  <si>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</si>
  <si>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</si>
  <si>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</si>
  <si>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</si>
  <si>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</si>
  <si>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</si>
  <si>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</si>
  <si>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</si>
  <si>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</si>
  <si>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</si>
  <si>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</si>
  <si>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</si>
  <si>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</si>
  <si>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</si>
  <si>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</si>
  <si>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</si>
  <si>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</si>
  <si>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</si>
  <si>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</si>
  <si>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</si>
  <si>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</si>
  <si>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</si>
  <si>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</si>
  <si>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</si>
  <si>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</si>
  <si>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</si>
  <si>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</si>
  <si>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</si>
  <si>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</si>
  <si>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</si>
  <si>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</si>
  <si>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</si>
  <si>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</si>
  <si>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</si>
  <si>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</si>
  <si>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</si>
  <si>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</si>
  <si>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</si>
  <si>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</si>
  <si>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</si>
  <si>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</si>
  <si>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</si>
  <si>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</si>
  <si>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</si>
  <si>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</si>
  <si>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</si>
  <si>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</si>
  <si>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</si>
  <si>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</si>
  <si>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</si>
  <si>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</si>
  <si>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</si>
  <si>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</si>
  <si>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</si>
  <si>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</si>
  <si>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</si>
  <si>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</si>
  <si>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</si>
  <si>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</si>
  <si>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</si>
  <si>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</si>
  <si>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</si>
  <si>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</si>
  <si>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</si>
  <si>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</si>
  <si>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</si>
  <si>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</si>
  <si>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</si>
  <si>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</si>
  <si>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</si>
  <si>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</si>
  <si>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</si>
  <si>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</si>
  <si>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</si>
  <si>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</si>
  <si>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</si>
  <si>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</si>
  <si>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</si>
  <si>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</si>
  <si>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</si>
  <si>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</si>
  <si>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</si>
  <si>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</si>
  <si>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</si>
  <si>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</si>
  <si>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</si>
  <si>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</si>
  <si>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</si>
  <si>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</si>
  <si>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</si>
  <si>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</si>
  <si>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</si>
  <si>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</si>
  <si>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</si>
  <si>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</si>
  <si>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</si>
  <si>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</si>
  <si>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</si>
  <si>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</si>
  <si>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</si>
  <si>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</si>
  <si>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</si>
  <si>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</si>
  <si>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</si>
  <si>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</si>
  <si>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</si>
  <si>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</si>
  <si>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</si>
  <si>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</si>
  <si>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</si>
  <si>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</si>
  <si>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</si>
  <si>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</si>
  <si>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</si>
  <si>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</si>
  <si>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</si>
  <si>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</si>
  <si>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</si>
  <si>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</si>
  <si>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</si>
  <si>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</si>
  <si>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</si>
  <si>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</si>
  <si>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</si>
  <si>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</si>
  <si>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</si>
  <si>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</si>
  <si>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</si>
  <si>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</si>
  <si>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</si>
  <si>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</si>
  <si>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</si>
  <si>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</si>
  <si>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</si>
  <si>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</si>
  <si>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</si>
  <si>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</si>
  <si>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</si>
  <si>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</si>
  <si>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</si>
  <si>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</si>
  <si>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</si>
  <si>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</si>
  <si>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</si>
  <si>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</si>
  <si>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</si>
  <si>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</si>
  <si>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</si>
  <si>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</si>
  <si>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</si>
  <si>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</si>
  <si>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</si>
  <si>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</si>
  <si>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</si>
  <si>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</si>
  <si>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</si>
  <si>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</si>
  <si>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</si>
  <si>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</si>
  <si>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</si>
  <si>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</si>
  <si>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</si>
  <si>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</si>
  <si>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</si>
  <si>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</si>
  <si>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</si>
  <si>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</si>
  <si>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</si>
  <si>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</si>
  <si>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</si>
  <si>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</si>
  <si>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</si>
  <si>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</si>
  <si>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</si>
  <si>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</si>
  <si>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</si>
  <si>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</si>
  <si>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</si>
  <si>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</si>
  <si>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</si>
  <si>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</si>
  <si>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</si>
  <si>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</si>
  <si>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</si>
  <si>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</si>
  <si>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</si>
  <si>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</si>
  <si>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</si>
  <si>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</si>
  <si>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</si>
  <si>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</si>
  <si>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</si>
  <si>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</si>
  <si>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</si>
  <si>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</si>
  <si>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 xml:space="preserve">MC1 10:35, aut entrar na via, aguarando licença para o local de trabalho 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</si>
  <si>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</si>
  <si>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</si>
  <si>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</si>
  <si>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</si>
  <si>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</si>
  <si>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</si>
  <si>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</si>
  <si>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</si>
  <si>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das 09:47 ate 12:30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</si>
  <si>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</si>
  <si>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</si>
  <si>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</si>
  <si>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</si>
  <si>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</si>
  <si>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 xml:space="preserve">Confirmado FX cm CCO e riscado no grafico previsao as 23:30 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</si>
  <si>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</si>
  <si>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</si>
  <si>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</si>
  <si>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</si>
  <si>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</si>
  <si>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TCSTGR</t>
  </si>
  <si>
    <t>PCM</t>
  </si>
  <si>
    <t>Deslocamento para TGR</t>
  </si>
  <si>
    <t>1 Escala em TCS</t>
  </si>
  <si>
    <t>TIN-TAP</t>
  </si>
  <si>
    <t>TINTAP</t>
  </si>
  <si>
    <t>Deslocamento em VMA 30KM TIN-TSP, após segue em esmerilhamento de TSP-TAP às 16km/h, encerrando em TAP</t>
  </si>
  <si>
    <t>herbert</t>
  </si>
  <si>
    <t>TMI2</t>
  </si>
  <si>
    <t>TMI-TID</t>
  </si>
  <si>
    <t>TMITID</t>
  </si>
  <si>
    <t>Inpesção auto de linha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</si>
  <si>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</si>
  <si>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</si>
  <si>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</si>
  <si>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</si>
  <si>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</si>
  <si>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</si>
  <si>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</si>
  <si>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</si>
  <si>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</si>
  <si>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</si>
  <si>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TGRTRO</t>
  </si>
  <si>
    <t>Ronda 7 dias</t>
  </si>
  <si>
    <t xml:space="preserve">Carga de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</si>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</sst>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0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065" tableBorderDxfId="20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063"/>
    <tableColumn id="8" xr3:uid="{69D5AC3B-4F64-4F8F-AD2A-0AD158918DDD}" name="CORRELATO" dataDxfId="20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G110" activePane="topRight" state="frozen"/>
      <selection pane="topRight" activeCell="D611" sqref="D61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1122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1123</v>
      </c>
      <c r="BI1" s="338"/>
      <c r="BJ1" s="339"/>
      <c r="BK1" s="340"/>
      <c r="BL1" s="49"/>
      <c r="BM1" s="330" t="s">
        <v>1124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3" t="s">
        <v>1125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1128</v>
      </c>
      <c r="AT2" s="335"/>
      <c r="AU2" s="335"/>
      <c r="AV2" s="335"/>
      <c r="AW2" s="335"/>
      <c r="AX2" s="334"/>
      <c r="AY2" s="336"/>
      <c r="AZ2" s="4"/>
      <c r="BA2" s="327" t="s">
        <v>1129</v>
      </c>
      <c r="BB2" s="329"/>
      <c r="BC2" s="333" t="s">
        <v>1126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7" t="s">
        <v>1130</v>
      </c>
      <c r="AJ3" s="329"/>
      <c r="AK3" s="327" t="s">
        <v>1131</v>
      </c>
      <c r="AL3" s="328"/>
      <c r="AM3" s="328"/>
      <c r="AN3" s="328"/>
      <c r="AO3" s="328"/>
      <c r="AP3" s="328"/>
      <c r="AQ3" s="329"/>
      <c r="AR3" s="240"/>
      <c r="AS3" s="351" t="s">
        <v>1137</v>
      </c>
      <c r="AT3" s="352"/>
      <c r="AU3" s="351" t="s">
        <v>1138</v>
      </c>
      <c r="AV3" s="352"/>
      <c r="AW3" s="351" t="s">
        <v>1139</v>
      </c>
      <c r="AX3" s="353"/>
      <c r="AY3" s="63" t="s">
        <v>1140</v>
      </c>
      <c r="AZ3" s="63"/>
      <c r="BA3" s="349"/>
      <c r="BB3" s="350"/>
      <c r="BC3" s="327" t="s">
        <v>1133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1141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/>
      <c r="AT95" s="38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1</v>
      </c>
      <c r="BI95" s="16"/>
      <c r="BJ95" s="16" t="s">
        <v>1459</v>
      </c>
      <c r="BK95" s="16" t="s">
        <v>1459</v>
      </c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/>
      <c r="AT96" s="38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1</v>
      </c>
      <c r="BI96" s="16"/>
      <c r="BJ96" s="16" t="s">
        <v>1459</v>
      </c>
      <c r="BK96" s="16" t="s">
        <v>1459</v>
      </c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1460</v>
      </c>
      <c r="BK97" s="16" t="s">
        <v>1461</v>
      </c>
      <c r="BL97" s="15"/>
      <c r="BM97" s="14" t="s">
        <v>985</v>
      </c>
      <c r="BN97" s="14" t="s">
        <v>985</v>
      </c>
      <c r="BO97" s="165" t="s">
        <v>985</v>
      </c>
      <c r="BP97" s="16" t="s">
        <v>1462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1463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/>
      <c r="AT98" s="38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1</v>
      </c>
      <c r="BI98" s="16"/>
      <c r="BJ98" s="16" t="s">
        <v>1387</v>
      </c>
      <c r="BK98" s="16" t="s">
        <v>1464</v>
      </c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1465</v>
      </c>
      <c r="N99" s="204" t="s">
        <v>1466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1467</v>
      </c>
      <c r="AN99" s="278" t="s">
        <v>1468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1469</v>
      </c>
      <c r="BK99" s="16" t="s">
        <v>1470</v>
      </c>
      <c r="BL99" s="15"/>
      <c r="BM99" s="14" t="s">
        <v>972</v>
      </c>
      <c r="BN99" s="14" t="s">
        <v>1003</v>
      </c>
      <c r="BO99" s="165" t="s">
        <v>1081</v>
      </c>
      <c r="BP99" s="16" t="s">
        <v>1470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/>
      <c r="AT100" s="38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1472</v>
      </c>
      <c r="BK100" s="16" t="s">
        <v>1473</v>
      </c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0.52083333333333337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9.0972222222222232E-2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1</v>
      </c>
      <c r="BI101" s="16"/>
      <c r="BJ101" s="16" t="s">
        <v>1474</v>
      </c>
      <c r="BK101" s="16" t="s">
        <v>1475</v>
      </c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0.54583333333333339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1476</v>
      </c>
      <c r="N103" s="204" t="s">
        <v>1477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1478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1479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1460</v>
      </c>
      <c r="BK104" s="16" t="s">
        <v>1480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/>
      <c r="AT105" s="38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1481</v>
      </c>
      <c r="BK105" s="16" t="s">
        <v>1482</v>
      </c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/>
      <c r="AT106" s="38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1483</v>
      </c>
      <c r="BK106" s="16" t="s">
        <v>1484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1484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BASE_MAPA!$E$2:$E$359),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BASE_MAPA!$E$2:$E$359),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BASE_MAPA!$E$2:$E$359),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BASE_MAPA!$E$2:$E$359),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/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Produção e Intervalo</v>
      </c>
      <c r="BR109" s="18">
        <f t="shared" si="16"/>
        <v>0</v>
      </c>
      <c r="BS109" s="18">
        <f t="shared" si="17"/>
        <v>0</v>
      </c>
      <c r="BT109" s="225" t="str">
        <f t="shared" si="18"/>
        <v/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1467</v>
      </c>
      <c r="N110" s="204" t="s">
        <v>1468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/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/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/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/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1485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1486</v>
      </c>
      <c r="W112" s="173" t="s">
        <v>1487</v>
      </c>
      <c r="X112" s="218" t="s">
        <v>955</v>
      </c>
      <c r="Y112" s="158"/>
      <c r="Z112" s="158" t="s">
        <v>960</v>
      </c>
      <c r="AA112" s="83" t="s">
        <v>1488</v>
      </c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Produção e Intervalo</v>
      </c>
      <c r="BR112" s="18">
        <f t="shared" si="16"/>
        <v>0</v>
      </c>
      <c r="BS112" s="18">
        <f t="shared" si="17"/>
        <v>0</v>
      </c>
      <c r="BT112" s="225" t="str">
        <f t="shared" si="18"/>
        <v/>
      </c>
    </row>
    <row r="113" spans="1:75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1489</v>
      </c>
      <c r="N113" s="204" t="s">
        <v>1490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1491</v>
      </c>
      <c r="X113" s="218" t="s">
        <v>955</v>
      </c>
      <c r="Y113" s="158"/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5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1492</v>
      </c>
      <c r="W114" s="173" t="s">
        <v>1214</v>
      </c>
      <c r="X114" s="218" t="s">
        <v>955</v>
      </c>
      <c r="Y114" s="158"/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Produção e Intervalo</v>
      </c>
      <c r="BR114" s="18">
        <f t="shared" si="16"/>
        <v>0</v>
      </c>
      <c r="BS114" s="18">
        <f t="shared" si="17"/>
        <v>0</v>
      </c>
      <c r="BT114" s="225" t="str">
        <f t="shared" si="18"/>
        <v/>
      </c>
    </row>
    <row r="115" spans="1:75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1493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1494</v>
      </c>
      <c r="N115" s="204" t="s">
        <v>1495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1496</v>
      </c>
      <c r="X115" s="51" t="s">
        <v>955</v>
      </c>
      <c r="Y115" s="158"/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/>
      </c>
    </row>
    <row r="116" spans="1:75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BASE_MAPA!$E$2:$E$359),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BASE_MAPA!$E$2:$E$359),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BASE_MAPA!$E$2:$E$359),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BASE_MAPA!$E$2:$E$359),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>
      <c r="A118" s="50" t="str">
        <f t="shared" si="14"/>
        <v>W4845970</v>
      </c>
      <c r="B118" s="171">
        <v>45970</v>
      </c>
      <c r="C118" s="8">
        <f>IF(BS_CONTROLE[[#This Row],[DATA]]="","",WEEKNUM(BS_CONTROLE[[#This Row],[DATA]]))</f>
        <v>46</v>
      </c>
      <c r="D118" s="51" t="s">
        <v>825</v>
      </c>
      <c r="E118" s="314"/>
      <c r="F118" s="172" t="s">
        <v>697</v>
      </c>
      <c r="G118" s="9" t="str">
        <f>IF(D118="","*",VLOOKUP(F118,BS_ATIVIDADE[#All],3,FALSE))</f>
        <v>MECANIZAÇÃO - DOL</v>
      </c>
      <c r="H118" s="173" t="s">
        <v>500</v>
      </c>
      <c r="I118" s="173" t="s">
        <v>500</v>
      </c>
      <c r="J118" s="217">
        <v>74</v>
      </c>
      <c r="K118" s="217">
        <v>370</v>
      </c>
      <c r="L118" s="83" t="s">
        <v>607</v>
      </c>
      <c r="M118" s="204" t="s">
        <v>1471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18" s="173">
        <v>0.375</v>
      </c>
      <c r="P118" s="173">
        <v>8.3333333333333329E-2</v>
      </c>
      <c r="Q118" s="83">
        <v>2000</v>
      </c>
      <c r="R118" s="10" t="str">
        <f>IFERROR(_xlfn.XLOOKUP(F118, BS_ATIVIDADE[ATIVIDADE],BS_ATIVIDADE[UNIDADE] ), "*")</f>
        <v>M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0" t="str">
        <f>IFERROR(_xlfn.XLOOKUP(J118, BASE_MAPA!$D$2:$D$359, BASE_MAPA!$E$2:$E$359), "ERRO")</f>
        <v>MARCO INICIAL - ALTO ARAGUAIA</v>
      </c>
      <c r="V118" s="198" t="s">
        <v>1332</v>
      </c>
      <c r="W118" s="173" t="s">
        <v>1333</v>
      </c>
      <c r="X118" s="218" t="s">
        <v>955</v>
      </c>
      <c r="Y118" s="158"/>
      <c r="Z118" s="158" t="s">
        <v>951</v>
      </c>
      <c r="AA118" s="83">
        <v>1</v>
      </c>
      <c r="AB118" s="70" t="s">
        <v>946</v>
      </c>
      <c r="AC118" s="70" t="s">
        <v>941</v>
      </c>
      <c r="AD118" s="173">
        <v>0.33333333333333331</v>
      </c>
      <c r="AE118" s="83">
        <v>6202</v>
      </c>
      <c r="AF118" s="83">
        <v>6203</v>
      </c>
      <c r="AG118" s="83" t="s">
        <v>607</v>
      </c>
      <c r="AH118" s="48"/>
      <c r="AI118" s="142" t="str">
        <f>IF(BS_CONTROLE[[#This Row],[Atividade]]=0, "-", BS_CONTROLE[[#This Row],[Atividade]])</f>
        <v>MECANIZAÇÃO - DOL</v>
      </c>
      <c r="AJ118" s="9" t="str">
        <f>IF(D118="","*",VLOOKUP(AI118,BS_ATIVIDADE[#Data],3,FALSE))</f>
        <v>MECANIZAÇÃO - DOL</v>
      </c>
      <c r="AK118" s="278" t="str">
        <f>IF(BS_CONTROLE[[#This Row],[Local - Partida]]=0, "-", BS_CONTROLE[[#This Row],[Local - Partida]])</f>
        <v>TOM2</v>
      </c>
      <c r="AL118" s="278" t="str">
        <f>IF(BS_CONTROLE[[#This Row],[Local - Encerramento]]=0, "-", BS_CONTROLE[[#This Row],[Local - Encerramento]])</f>
        <v>TOM2</v>
      </c>
      <c r="AM118" s="278" t="str">
        <f>IF(BS_CONTROLE[[#This Row],[Entre - Estações]]=0, "-", BS_CONTROLE[[#This Row],[Entre - Estações]])</f>
        <v>TOM-TBA</v>
      </c>
      <c r="AN118" s="278" t="str">
        <f>IF(BS_CONTROLE[[#This Row],[SB]]=0, "-", BS_CONTROLE[[#This Row],[SB]])</f>
        <v>TSE370</v>
      </c>
      <c r="AO118" s="279">
        <f>IF(BS_CONTROLE[[#This Row],[SUB]]=0, "-", BS_CONTROLE[[#This Row],[SUB]])</f>
        <v>74</v>
      </c>
      <c r="AP118" s="280">
        <f>IF(BS_CONTROLE[[#This Row],[KM - Inicio]]=0, "-", BS_CONTROLE[[#This Row],[KM - Inicio]])</f>
        <v>370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M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BASE_MAPA!$D$2:$D$359, BASE_MAPA!$E$2:$E$359), "ERRO")</f>
        <v>MARCO INICIAL - ALTO ARAGUAIA</v>
      </c>
      <c r="BF118" s="281" t="str">
        <f>IF(BS_CONTROLE[[#This Row],[Responsavel pelo boletim]]=0, "-", BS_CONTROLE[[#This Row],[Responsavel pelo boletim]])</f>
        <v>Rodrigo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Produção e Intervalo</v>
      </c>
      <c r="BR118" s="18">
        <f t="shared" si="16"/>
        <v>0</v>
      </c>
      <c r="BS118" s="18">
        <f t="shared" si="17"/>
        <v>0</v>
      </c>
      <c r="BT118" s="225" t="str">
        <f t="shared" si="18"/>
        <v/>
      </c>
    </row>
    <row r="119" spans="1:75">
      <c r="A119" s="50" t="str">
        <f t="shared" si="14"/>
        <v>V9745970</v>
      </c>
      <c r="B119" s="171">
        <v>45970</v>
      </c>
      <c r="C119" s="8">
        <f>IF(BS_CONTROLE[[#This Row],[DATA]]="","",WEEKNUM(BS_CONTROLE[[#This Row],[DATA]]))</f>
        <v>46</v>
      </c>
      <c r="D119" s="51" t="s">
        <v>822</v>
      </c>
      <c r="E119" s="320">
        <v>52</v>
      </c>
      <c r="F119" s="172" t="s">
        <v>631</v>
      </c>
      <c r="G119" s="9" t="str">
        <f>IF(D119="","*",VLOOKUP(F119,BS_ATIVIDADE[#All],3,FALSE))</f>
        <v>DETECÇÃO</v>
      </c>
      <c r="H119" s="173" t="s">
        <v>479</v>
      </c>
      <c r="I119" s="173" t="s">
        <v>446</v>
      </c>
      <c r="J119" s="217">
        <v>74</v>
      </c>
      <c r="K119" s="217">
        <v>364</v>
      </c>
      <c r="L119" s="83" t="s">
        <v>607</v>
      </c>
      <c r="M119" s="204" t="s">
        <v>1497</v>
      </c>
      <c r="N119" s="204" t="s">
        <v>1498</v>
      </c>
      <c r="O119" s="173">
        <v>0.375</v>
      </c>
      <c r="P119" s="173">
        <v>6.25E-2</v>
      </c>
      <c r="Q119" s="83">
        <v>74</v>
      </c>
      <c r="R119" s="10" t="str">
        <f>IFERROR(_xlfn.XLOOKUP(F119, BS_ATIVIDADE[ATIVIDADE],BS_ATIVIDADE[UNIDADE] ), "*")</f>
        <v>KM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BASE_MAPA!$D$2:$D$359, BASE_MAPA!$E$2:$E$359), "ERRO")</f>
        <v>MARCO INICIAL - ALTO ARAGUAIA</v>
      </c>
      <c r="V119" s="198" t="s">
        <v>1239</v>
      </c>
      <c r="W119" s="319" t="s">
        <v>1421</v>
      </c>
      <c r="X119" s="218" t="s">
        <v>955</v>
      </c>
      <c r="Y119" s="158"/>
      <c r="Z119" s="158" t="s">
        <v>956</v>
      </c>
      <c r="AA119" s="83">
        <v>1</v>
      </c>
      <c r="AB119" s="70" t="s">
        <v>946</v>
      </c>
      <c r="AC119" s="70" t="s">
        <v>941</v>
      </c>
      <c r="AD119" s="173">
        <v>0.33333333333333331</v>
      </c>
      <c r="AE119" s="83">
        <v>6527</v>
      </c>
      <c r="AF119" s="83" t="s">
        <v>607</v>
      </c>
      <c r="AG119" s="83" t="s">
        <v>607</v>
      </c>
      <c r="AH119" s="48"/>
      <c r="AI119" s="142" t="str">
        <f>IF(BS_CONTROLE[[#This Row],[Atividade]]=0, "-", BS_CONTROLE[[#This Row],[Atividade]])</f>
        <v>DETECÇÃO - ULTRASSOM - SPERRY</v>
      </c>
      <c r="AJ119" s="9" t="str">
        <f>IF(D119="","*",VLOOKUP(AI119,BS_ATIVIDADE[#Data],3,FALSE))</f>
        <v>DETECÇÃO</v>
      </c>
      <c r="AK119" s="278" t="str">
        <f>IF(BS_CONTROLE[[#This Row],[Local - Partida]]=0, "-", BS_CONTROLE[[#This Row],[Local - Partida]])</f>
        <v>TSE1</v>
      </c>
      <c r="AL119" s="278" t="str">
        <f>IF(BS_CONTROLE[[#This Row],[Local - Encerramento]]=0, "-", BS_CONTROLE[[#This Row],[Local - Encerramento]])</f>
        <v>TCS</v>
      </c>
      <c r="AM119" s="278" t="str">
        <f>IF(BS_CONTROLE[[#This Row],[Entre - Estações]]=0, "-", BS_CONTROLE[[#This Row],[Entre - Estações]])</f>
        <v>TSE-TCS</v>
      </c>
      <c r="AN119" s="278" t="str">
        <f>IF(BS_CONTROLE[[#This Row],[SB]]=0, "-", BS_CONTROLE[[#This Row],[SB]])</f>
        <v>TSETCS</v>
      </c>
      <c r="AO119" s="279">
        <f>IF(BS_CONTROLE[[#This Row],[SUB]]=0, "-", BS_CONTROLE[[#This Row],[SUB]])</f>
        <v>74</v>
      </c>
      <c r="AP119" s="280">
        <f>IF(BS_CONTROLE[[#This Row],[KM - Inicio]]=0, "-", BS_CONTROLE[[#This Row],[KM - Inicio]])</f>
        <v>364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KM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BASE_MAPA!$D$2:$D$359, BASE_MAPA!$E$2:$E$359), "ERRO")</f>
        <v>MARCO INICIAL - ALTO ARAGUAIA</v>
      </c>
      <c r="BF119" s="281" t="str">
        <f>IF(BS_CONTROLE[[#This Row],[Responsavel pelo boletim]]=0, "-", BS_CONTROLE[[#This Row],[Responsavel pelo boletim]])</f>
        <v>John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Produção e Intervalo</v>
      </c>
      <c r="BR119" s="18">
        <f t="shared" si="16"/>
        <v>0</v>
      </c>
      <c r="BS119" s="18">
        <f t="shared" si="17"/>
        <v>0</v>
      </c>
      <c r="BT119" s="225" t="str">
        <f t="shared" si="18"/>
        <v/>
      </c>
    </row>
    <row r="120" spans="1:75" ht="23.25">
      <c r="A120" s="50" t="str">
        <f t="shared" si="14"/>
        <v>E1445970</v>
      </c>
      <c r="B120" s="171">
        <v>45970</v>
      </c>
      <c r="C120" s="8">
        <f>IF(BS_CONTROLE[[#This Row],[DATA]]="","",WEEKNUM(BS_CONTROLE[[#This Row],[DATA]]))</f>
        <v>46</v>
      </c>
      <c r="D120" s="51" t="s">
        <v>746</v>
      </c>
      <c r="E120" s="314">
        <v>80</v>
      </c>
      <c r="F120" s="172" t="s">
        <v>704</v>
      </c>
      <c r="G120" s="9" t="str">
        <f>IF(D120="","*",VLOOKUP(F120,BS_ATIVIDADE[#All],3,FALSE))</f>
        <v>MECANIZAÇÃO - ESMERILHADORA</v>
      </c>
      <c r="H120" s="173" t="s">
        <v>380</v>
      </c>
      <c r="I120" s="173" t="s">
        <v>1499</v>
      </c>
      <c r="J120" s="217">
        <v>74</v>
      </c>
      <c r="K120" s="217">
        <v>26</v>
      </c>
      <c r="L120" s="83" t="s">
        <v>607</v>
      </c>
      <c r="M120" s="204" t="s">
        <v>1500</v>
      </c>
      <c r="N120" s="204" t="s">
        <v>1501</v>
      </c>
      <c r="O120" s="173">
        <v>0.95833333333333337</v>
      </c>
      <c r="P120" s="173">
        <v>4.1666666666666664E-2</v>
      </c>
      <c r="Q120" s="83">
        <v>5000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0" s="80" t="str">
        <f>IFERROR(_xlfn.XLOOKUP(J120, BASE_MAPA!$D$2:$D$359, BASE_MAPA!$E$2:$E$359), "ERRO")</f>
        <v>MARCO INICIAL - ALTO ARAGUAIA</v>
      </c>
      <c r="V120" s="198" t="s">
        <v>1220</v>
      </c>
      <c r="W120" s="319" t="s">
        <v>1502</v>
      </c>
      <c r="X120" s="218" t="s">
        <v>955</v>
      </c>
      <c r="Y120" s="158"/>
      <c r="Z120" s="158" t="s">
        <v>960</v>
      </c>
      <c r="AA120" s="83">
        <v>1</v>
      </c>
      <c r="AB120" s="70" t="s">
        <v>946</v>
      </c>
      <c r="AC120" s="70" t="s">
        <v>941</v>
      </c>
      <c r="AD120" s="173">
        <v>0.95833333333333337</v>
      </c>
      <c r="AE120" s="83">
        <v>6245</v>
      </c>
      <c r="AF120" s="83">
        <v>6246</v>
      </c>
      <c r="AG120" s="83" t="s">
        <v>607</v>
      </c>
      <c r="AH120" s="48"/>
      <c r="AI120" s="142" t="str">
        <f>IF(BS_CONTROLE[[#This Row],[Atividade]]=0, "-", BS_CONTROLE[[#This Row],[Atividade]])</f>
        <v>MECANIZAÇÃO - ESMERILHADORA</v>
      </c>
      <c r="AJ120" s="9" t="str">
        <f>IF(D120="","*",VLOOKUP(AI120,BS_ATIVIDADE[#Data],3,FALSE))</f>
        <v>MECANIZAÇÃO - ESMERILHADORA</v>
      </c>
      <c r="AK120" s="278" t="str">
        <f>IF(BS_CONTROLE[[#This Row],[Local - Partida]]=0, "-", BS_CONTROLE[[#This Row],[Local - Partida]])</f>
        <v>TAP</v>
      </c>
      <c r="AL120" s="278" t="str">
        <f>IF(BS_CONTROLE[[#This Row],[Local - Encerramento]]=0, "-", BS_CONTROLE[[#This Row],[Local - Encerramento]])</f>
        <v>ZJA</v>
      </c>
      <c r="AM120" s="278" t="str">
        <f>IF(BS_CONTROLE[[#This Row],[Entre - Estações]]=0, "-", BS_CONTROLE[[#This Row],[Entre - Estações]])</f>
        <v>TAP-ZJA</v>
      </c>
      <c r="AN120" s="278" t="str">
        <f>IF(BS_CONTROLE[[#This Row],[SB]]=0, "-", BS_CONTROLE[[#This Row],[SB]])</f>
        <v>TAPZJA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26</v>
      </c>
      <c r="AQ120" s="280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/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 xml:space="preserve">Fernanda 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/>
      </c>
    </row>
    <row r="121" spans="1:75">
      <c r="A121" s="50" t="str">
        <f t="shared" si="14"/>
        <v>V8645970</v>
      </c>
      <c r="B121" s="171">
        <v>45970</v>
      </c>
      <c r="C121" s="8">
        <f>IF(BS_CONTROLE[[#This Row],[DATA]]="","",WEEKNUM(BS_CONTROLE[[#This Row],[DATA]]))</f>
        <v>46</v>
      </c>
      <c r="D121" s="51" t="s">
        <v>809</v>
      </c>
      <c r="E121" s="314">
        <v>115</v>
      </c>
      <c r="F121" s="172" t="s">
        <v>621</v>
      </c>
      <c r="G121" s="9" t="str">
        <f>IF(D121="","*",VLOOKUP(F121,BS_ATIVIDADE[#All],3,FALSE))</f>
        <v>OUTROS</v>
      </c>
      <c r="H121" s="173" t="s">
        <v>1503</v>
      </c>
      <c r="I121" s="173" t="s">
        <v>428</v>
      </c>
      <c r="J121" s="217">
        <v>74</v>
      </c>
      <c r="K121" s="217">
        <v>2</v>
      </c>
      <c r="L121" s="83" t="s">
        <v>607</v>
      </c>
      <c r="M121" s="204" t="s">
        <v>1504</v>
      </c>
      <c r="N121" s="204" t="s">
        <v>1505</v>
      </c>
      <c r="O121" s="173">
        <v>0.375</v>
      </c>
      <c r="P121" s="173">
        <v>4.1666666666666664E-2</v>
      </c>
      <c r="Q121" s="83">
        <v>1</v>
      </c>
      <c r="R121" s="10" t="str">
        <f>IFERROR(_xlfn.XLOOKUP(F121, BS_ATIVIDADE[ATIVIDADE],BS_ATIVIDADE[UNIDADE] ), "*")</f>
        <v>BINÁRIO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80" t="str">
        <f>IFERROR(_xlfn.XLOOKUP(J121, BASE_MAPA!$D$2:$D$359, BASE_MAPA!$E$2:$E$359), "ERRO")</f>
        <v>MARCO INICIAL - ALTO ARAGUAIA</v>
      </c>
      <c r="V121" s="198" t="s">
        <v>1227</v>
      </c>
      <c r="W121" s="173" t="s">
        <v>1506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0.29166666666666669</v>
      </c>
      <c r="AE121" s="83">
        <v>6237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DESLOCAMENTO</v>
      </c>
      <c r="AJ121" s="9" t="str">
        <f>IF(D121="","*",VLOOKUP(AI121,BS_ATIVIDADE[#Data],3,FALSE))</f>
        <v>OUTROS</v>
      </c>
      <c r="AK121" s="278" t="str">
        <f>IF(BS_CONTROLE[[#This Row],[Local - Partida]]=0, "-", BS_CONTROLE[[#This Row],[Local - Partida]])</f>
        <v>ZSF</v>
      </c>
      <c r="AL121" s="278" t="str">
        <f>IF(BS_CONTROLE[[#This Row],[Local - Encerramento]]=0, "-", BS_CONTROLE[[#This Row],[Local - Encerramento]])</f>
        <v>TID</v>
      </c>
      <c r="AM121" s="278" t="str">
        <f>IF(BS_CONTROLE[[#This Row],[Entre - Estações]]=0, "-", BS_CONTROLE[[#This Row],[Entre - Estações]])</f>
        <v>ZSF-TID</v>
      </c>
      <c r="AN121" s="278" t="str">
        <f>IF(BS_CONTROLE[[#This Row],[SB]]=0, "-", BS_CONTROLE[[#This Row],[SB]])</f>
        <v>ZSFTID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2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BINÁRIO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Antonioni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5">
      <c r="A122" s="50" t="str">
        <f t="shared" si="14"/>
        <v>BRUNO (TF-525)45971</v>
      </c>
      <c r="B122" s="171">
        <v>45971</v>
      </c>
      <c r="C122" s="8">
        <f>IF(BS_CONTROLE[[#This Row],[DATA]]="","",WEEKNUM(BS_CONTROLE[[#This Row],[DATA]]))</f>
        <v>46</v>
      </c>
      <c r="D122" s="51" t="s">
        <v>862</v>
      </c>
      <c r="E122" s="317"/>
      <c r="F122" s="70" t="s">
        <v>790</v>
      </c>
      <c r="G122" s="9" t="str">
        <f>IF(D122="","*",VLOOKUP(F122,BS_ATIVIDADE[#All],3,FALSE))</f>
        <v>SOLDA</v>
      </c>
      <c r="H122" s="204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22" s="173" t="s">
        <v>607</v>
      </c>
      <c r="J122" s="217">
        <v>98</v>
      </c>
      <c r="K122" s="217">
        <v>558</v>
      </c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2" s="173">
        <v>0.375</v>
      </c>
      <c r="P122" s="173">
        <v>6.25E-2</v>
      </c>
      <c r="Q122" s="83">
        <v>1</v>
      </c>
      <c r="R122" s="10" t="str">
        <f>IFERROR(_xlfn.XLOOKUP(F122, BS_ATIVIDADE[ATIVIDADE],BS_ATIVIDADE[UNIDADE] ), "*")</f>
        <v>Nº DE SOLDA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BASE_MAPA!$E$2:$E$359), "ERRO")</f>
        <v>ALTO ARAGUAIA - RONDONOPOLIS</v>
      </c>
      <c r="V122" s="198" t="s">
        <v>1318</v>
      </c>
      <c r="W122" s="173" t="s">
        <v>1214</v>
      </c>
      <c r="X122" s="218" t="s">
        <v>955</v>
      </c>
      <c r="Y122" s="158"/>
      <c r="Z122" s="158" t="s">
        <v>951</v>
      </c>
      <c r="AA122" s="83" t="s">
        <v>607</v>
      </c>
      <c r="AB122" s="70" t="s">
        <v>607</v>
      </c>
      <c r="AC122" s="70" t="s">
        <v>607</v>
      </c>
      <c r="AD122" s="173" t="s">
        <v>607</v>
      </c>
      <c r="AE122" s="83" t="s">
        <v>607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PDM - SOLDA</v>
      </c>
      <c r="AJ122" s="9" t="str">
        <f>IF(D122="","*",VLOOKUP(AI122,BS_ATIVIDADE[#Data],3,FALSE))</f>
        <v>SOLDA</v>
      </c>
      <c r="AK122" s="278" t="str">
        <f>IF(BS_CONTROLE[[#This Row],[Local - Partida]]=0, "-", BS_CONTROLE[[#This Row],[Local - Partida]])</f>
        <v>556TEP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TRM-TEP</v>
      </c>
      <c r="AN122" s="278" t="str">
        <f>IF(BS_CONTROLE[[#This Row],[SB]]=0, "-", BS_CONTROLE[[#This Row],[SB]])</f>
        <v>556TEP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558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Nº DE SOLDA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BASE_MAPA!$E$2:$E$359), "ERRO")</f>
        <v>ALTO ARAGUAIA - RONDONOPOLIS</v>
      </c>
      <c r="BF122" s="281" t="str">
        <f>IF(BS_CONTROLE[[#This Row],[Responsavel pelo boletim]]=0, "-", BS_CONTROLE[[#This Row],[Responsavel pelo boletim]])</f>
        <v>Bruno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5">
      <c r="A123" s="50" t="str">
        <f t="shared" si="14"/>
        <v>A6045971</v>
      </c>
      <c r="B123" s="171">
        <v>45971</v>
      </c>
      <c r="C123" s="8">
        <f>IF(BS_CONTROLE[[#This Row],[DATA]]="","",WEEKNUM(BS_CONTROLE[[#This Row],[DATA]]))</f>
        <v>46</v>
      </c>
      <c r="D123" s="51" t="s">
        <v>703</v>
      </c>
      <c r="E123" s="316"/>
      <c r="F123" s="172" t="s">
        <v>629</v>
      </c>
      <c r="G123" s="9" t="str">
        <f>IF(D123="","*",VLOOKUP(F123,BS_ATIVIDADE[#All],3,FALSE))</f>
        <v>DETECÇÃO</v>
      </c>
      <c r="H123" s="143" t="s">
        <v>525</v>
      </c>
      <c r="I123" s="143" t="s">
        <v>594</v>
      </c>
      <c r="J123" s="37">
        <v>74</v>
      </c>
      <c r="K123" s="37">
        <v>500</v>
      </c>
      <c r="L123" s="83" t="s">
        <v>607</v>
      </c>
      <c r="M123" s="37" t="s">
        <v>531</v>
      </c>
      <c r="N123" s="37" t="s">
        <v>1507</v>
      </c>
      <c r="O123" s="143">
        <v>0.41666666666666669</v>
      </c>
      <c r="P123" s="143">
        <v>4.1666666666666664E-2</v>
      </c>
      <c r="Q123" s="83">
        <v>253</v>
      </c>
      <c r="R123" s="10" t="str">
        <f>IFERROR(_xlfn.XLOOKUP(F123, BS_ATIVIDADE[ATIVIDADE],BS_ATIVIDADE[UNIDADE] ), "*")</f>
        <v>KM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BASE_MAPA!$E$2:$E$359), "ERRO")</f>
        <v>MARCO INICIAL - ALTO ARAGUAIA</v>
      </c>
      <c r="V123" s="198" t="s">
        <v>1275</v>
      </c>
      <c r="W123" s="173" t="s">
        <v>1508</v>
      </c>
      <c r="X123" s="51" t="s">
        <v>950</v>
      </c>
      <c r="Y123" s="158"/>
      <c r="Z123" s="158" t="s">
        <v>951</v>
      </c>
      <c r="AA123" s="144">
        <v>1</v>
      </c>
      <c r="AB123" s="70" t="s">
        <v>946</v>
      </c>
      <c r="AC123" s="70" t="s">
        <v>941</v>
      </c>
      <c r="AD123" s="173">
        <v>0.29166666666666669</v>
      </c>
      <c r="AE123" s="83">
        <v>5487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DETECÇÃO - RONDA 7 DIAS</v>
      </c>
      <c r="AJ123" s="9" t="str">
        <f>IF(D123="","*",VLOOKUP(AI123,BS_ATIVIDADE[#Data],3,FALSE))</f>
        <v>DETECÇÃO</v>
      </c>
      <c r="AK123" s="278" t="str">
        <f>IF(BS_CONTROLE[[#This Row],[Local - Partida]]=0, "-", BS_CONTROLE[[#This Row],[Local - Partida]])</f>
        <v>TGR2</v>
      </c>
      <c r="AL123" s="278" t="str">
        <f>IF(BS_CONTROLE[[#This Row],[Local - Encerramento]]=0, "-", BS_CONTROLE[[#This Row],[Local - Encerramento]])</f>
        <v>TRO</v>
      </c>
      <c r="AM123" s="278" t="str">
        <f>IF(BS_CONTROLE[[#This Row],[Entre - Estações]]=0, "-", BS_CONTROLE[[#This Row],[Entre - Estações]])</f>
        <v>TGR-TRO</v>
      </c>
      <c r="AN123" s="278" t="str">
        <f>IF(BS_CONTROLE[[#This Row],[SB]]=0, "-", BS_CONTROLE[[#This Row],[SB]])</f>
        <v>TGRTRO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500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KM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Miguel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5" ht="23.25">
      <c r="A124" s="50" t="str">
        <f t="shared" si="14"/>
        <v>W7045971</v>
      </c>
      <c r="B124" s="171">
        <v>45971</v>
      </c>
      <c r="C124" s="8">
        <f>IF(BS_CONTROLE[[#This Row],[DATA]]="","",WEEKNUM(BS_CONTROLE[[#This Row],[DATA]]))</f>
        <v>46</v>
      </c>
      <c r="D124" s="51" t="s">
        <v>835</v>
      </c>
      <c r="E124" s="317"/>
      <c r="F124" s="70" t="s">
        <v>775</v>
      </c>
      <c r="G124" s="9" t="str">
        <f>IF(D124="","*",VLOOKUP(F124,BS_ATIVIDADE[#All],3,FALSE))</f>
        <v>OUTROS</v>
      </c>
      <c r="H124" s="173" t="s">
        <v>500</v>
      </c>
      <c r="I124" s="173" t="s">
        <v>499</v>
      </c>
      <c r="J124" s="217">
        <v>74</v>
      </c>
      <c r="K124" s="217">
        <v>414</v>
      </c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24" s="173">
        <v>0.375</v>
      </c>
      <c r="P124" s="173">
        <v>8.3333333333333329E-2</v>
      </c>
      <c r="Q124" s="83">
        <v>200</v>
      </c>
      <c r="R124" s="10" t="str">
        <f>IFERROR(_xlfn.XLOOKUP(F124, BS_ATIVIDADE[ATIVIDADE],BS_ATIVIDADE[UNIDADE] ), "*")</f>
        <v>Nº DE DORMENTES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BASE_MAPA!$E$2:$E$359), "ERRO")</f>
        <v>MARCO INICIAL - ALTO ARAGUAIA</v>
      </c>
      <c r="V124" s="198" t="s">
        <v>1463</v>
      </c>
      <c r="W124" s="319" t="s">
        <v>1509</v>
      </c>
      <c r="X124" s="218" t="s">
        <v>955</v>
      </c>
      <c r="Y124" s="158"/>
      <c r="Z124" s="158" t="s">
        <v>961</v>
      </c>
      <c r="AA124" s="322" t="s">
        <v>1424</v>
      </c>
      <c r="AB124" s="70" t="s">
        <v>946</v>
      </c>
      <c r="AC124" s="70" t="s">
        <v>941</v>
      </c>
      <c r="AD124" s="173">
        <v>0.33333333333333331</v>
      </c>
      <c r="AE124" s="83">
        <v>9346</v>
      </c>
      <c r="AF124" s="83">
        <v>9372</v>
      </c>
      <c r="AG124" s="83" t="s">
        <v>607</v>
      </c>
      <c r="AH124" s="48"/>
      <c r="AI124" s="142" t="str">
        <f>IF(BS_CONTROLE[[#This Row],[Atividade]]=0, "-", BS_CONTROLE[[#This Row],[Atividade]])</f>
        <v xml:space="preserve">PDM - DORMENTE - CARGA </v>
      </c>
      <c r="AJ124" s="9" t="str">
        <f>IF(D124="","*",VLOOKUP(AI124,BS_ATIVIDADE[#Data],3,FALSE))</f>
        <v>OUTROS</v>
      </c>
      <c r="AK124" s="278" t="str">
        <f>IF(BS_CONTROLE[[#This Row],[Local - Partida]]=0, "-", BS_CONTROLE[[#This Row],[Local - Partida]])</f>
        <v>TOM2</v>
      </c>
      <c r="AL124" s="278" t="str">
        <f>IF(BS_CONTROLE[[#This Row],[Local - Encerramento]]=0, "-", BS_CONTROLE[[#This Row],[Local - Encerramento]])</f>
        <v>TOM</v>
      </c>
      <c r="AM124" s="278" t="str">
        <f>IF(BS_CONTROLE[[#This Row],[Entre - Estações]]=0, "-", BS_CONTROLE[[#This Row],[Entre - Estações]])</f>
        <v>TOM-TPC</v>
      </c>
      <c r="AN124" s="278" t="str">
        <f>IF(BS_CONTROLE[[#This Row],[SB]]=0, "-", BS_CONTROLE[[#This Row],[SB]])</f>
        <v>TOM416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414</v>
      </c>
      <c r="AQ124" s="280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DORMENTES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BASE_MAPA!$E$2:$E$359), "ERRO")</f>
        <v>MARCO INICIAL - ALTO ARAGUAIA</v>
      </c>
      <c r="BF124" s="281" t="str">
        <f>IF(BS_CONTROLE[[#This Row],[Responsavel pelo boletim]]=0, "-", BS_CONTROLE[[#This Row],[Responsavel pelo boletim]])</f>
        <v>Elton / 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5">
      <c r="A125" s="50" t="str">
        <f t="shared" si="14"/>
        <v>W4845971</v>
      </c>
      <c r="B125" s="171">
        <v>45971</v>
      </c>
      <c r="C125" s="8">
        <f>IF(BS_CONTROLE[[#This Row],[DATA]]="","",WEEKNUM(BS_CONTROLE[[#This Row],[DATA]]))</f>
        <v>46</v>
      </c>
      <c r="D125" s="51" t="s">
        <v>825</v>
      </c>
      <c r="E125" s="314"/>
      <c r="F125" s="172" t="s">
        <v>697</v>
      </c>
      <c r="G125" s="9" t="str">
        <f>IF(D125="","*",VLOOKUP(F125,BS_ATIVIDADE[#All],3,FALSE))</f>
        <v>MECANIZAÇÃO - DOL</v>
      </c>
      <c r="H125" s="173" t="s">
        <v>500</v>
      </c>
      <c r="I125" s="173" t="s">
        <v>500</v>
      </c>
      <c r="J125" s="217">
        <v>74</v>
      </c>
      <c r="K125" s="217">
        <v>367.8</v>
      </c>
      <c r="L125" s="83" t="s">
        <v>607</v>
      </c>
      <c r="M125" s="204" t="s">
        <v>1471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5" s="173">
        <v>0.375</v>
      </c>
      <c r="P125" s="173">
        <v>8.3333333333333329E-2</v>
      </c>
      <c r="Q125" s="83">
        <v>2000</v>
      </c>
      <c r="R125" s="10" t="str">
        <f>IFERROR(_xlfn.XLOOKUP(F125, BS_ATIVIDADE[ATIVIDADE],BS_ATIVIDADE[UNIDADE] ), "*")</f>
        <v>M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BASE_MAPA!$E$2:$E$359), "ERRO")</f>
        <v>MARCO INICIAL - ALTO ARAGUAIA</v>
      </c>
      <c r="V125" s="198" t="s">
        <v>1332</v>
      </c>
      <c r="W125" s="173" t="s">
        <v>1333</v>
      </c>
      <c r="X125" s="218" t="s">
        <v>955</v>
      </c>
      <c r="Y125" s="158"/>
      <c r="Z125" s="158" t="s">
        <v>951</v>
      </c>
      <c r="AA125" s="83">
        <v>1</v>
      </c>
      <c r="AB125" s="70" t="s">
        <v>946</v>
      </c>
      <c r="AC125" s="70" t="s">
        <v>941</v>
      </c>
      <c r="AD125" s="173">
        <v>0.33333333333333331</v>
      </c>
      <c r="AE125" s="83">
        <v>6202</v>
      </c>
      <c r="AF125" s="83">
        <v>6203</v>
      </c>
      <c r="AG125" s="83" t="s">
        <v>607</v>
      </c>
      <c r="AH125" s="48"/>
      <c r="AI125" s="142" t="str">
        <f>IF(BS_CONTROLE[[#This Row],[Atividade]]=0, "-", BS_CONTROLE[[#This Row],[Atividade]])</f>
        <v>MECANIZAÇÃO - DOL</v>
      </c>
      <c r="AJ125" s="9" t="str">
        <f>IF(D125="","*",VLOOKUP(AI125,BS_ATIVIDADE[#Data],3,FALSE))</f>
        <v>MECANIZAÇÃO - DOL</v>
      </c>
      <c r="AK125" s="278" t="str">
        <f>IF(BS_CONTROLE[[#This Row],[Local - Partida]]=0, "-", BS_CONTROLE[[#This Row],[Local - Partida]])</f>
        <v>TOM2</v>
      </c>
      <c r="AL125" s="278" t="str">
        <f>IF(BS_CONTROLE[[#This Row],[Local - Encerramento]]=0, "-", BS_CONTROLE[[#This Row],[Local - Encerramento]])</f>
        <v>TOM2</v>
      </c>
      <c r="AM125" s="278" t="str">
        <f>IF(BS_CONTROLE[[#This Row],[Entre - Estações]]=0, "-", BS_CONTROLE[[#This Row],[Entre - Estações]])</f>
        <v>TOM-TBA</v>
      </c>
      <c r="AN125" s="278" t="str">
        <f>IF(BS_CONTROLE[[#This Row],[SB]]=0, "-", BS_CONTROLE[[#This Row],[SB]])</f>
        <v>TSE370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367.8</v>
      </c>
      <c r="AQ125" s="280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M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BASE_MAPA!$E$2:$E$359), "ERRO")</f>
        <v>MARCO INICIAL - ALTO ARAGUAIA</v>
      </c>
      <c r="BF125" s="281" t="str">
        <f>IF(BS_CONTROLE[[#This Row],[Responsavel pelo boletim]]=0, "-", BS_CONTROLE[[#This Row],[Responsavel pelo boletim]])</f>
        <v>Rodrigo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Produção e Intervalo</v>
      </c>
      <c r="BR125" s="18">
        <f t="shared" si="16"/>
        <v>0</v>
      </c>
      <c r="BS125" s="18">
        <f t="shared" si="17"/>
        <v>0</v>
      </c>
      <c r="BT125" s="225" t="str">
        <f t="shared" si="18"/>
        <v/>
      </c>
    </row>
    <row r="126" spans="1:75">
      <c r="A126" s="50" t="str">
        <f t="shared" si="14"/>
        <v>V9745971</v>
      </c>
      <c r="B126" s="171">
        <v>45971</v>
      </c>
      <c r="C126" s="8">
        <f>IF(BS_CONTROLE[[#This Row],[DATA]]="","",WEEKNUM(BS_CONTROLE[[#This Row],[DATA]]))</f>
        <v>46</v>
      </c>
      <c r="D126" s="51" t="s">
        <v>822</v>
      </c>
      <c r="E126" s="320">
        <v>52</v>
      </c>
      <c r="F126" s="172" t="s">
        <v>631</v>
      </c>
      <c r="G126" s="9" t="str">
        <f>IF(D126="","*",VLOOKUP(F126,BS_ATIVIDADE[#All],3,FALSE))</f>
        <v>DETECÇÃO</v>
      </c>
      <c r="H126" s="173" t="s">
        <v>445</v>
      </c>
      <c r="I126" s="173" t="s">
        <v>433</v>
      </c>
      <c r="J126" s="217">
        <v>74</v>
      </c>
      <c r="K126" s="217">
        <v>290</v>
      </c>
      <c r="L126" s="83" t="s">
        <v>607</v>
      </c>
      <c r="M126" s="204" t="s">
        <v>1244</v>
      </c>
      <c r="N126" s="204" t="s">
        <v>1245</v>
      </c>
      <c r="O126" s="173">
        <v>0.375</v>
      </c>
      <c r="P126" s="173">
        <v>6.25E-2</v>
      </c>
      <c r="Q126" s="83">
        <v>63</v>
      </c>
      <c r="R126" s="10" t="str">
        <f>IFERROR(_xlfn.XLOOKUP(F126, BS_ATIVIDADE[ATIVIDADE],BS_ATIVIDADE[UNIDADE] ), "*")</f>
        <v>KM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BASE_MAPA!$E$2:$E$359), "ERRO")</f>
        <v>MARCO INICIAL - ALTO ARAGUAIA</v>
      </c>
      <c r="V126" s="198" t="s">
        <v>1239</v>
      </c>
      <c r="W126" s="319" t="s">
        <v>1421</v>
      </c>
      <c r="X126" s="218" t="s">
        <v>955</v>
      </c>
      <c r="Y126" s="158"/>
      <c r="Z126" s="158" t="s">
        <v>956</v>
      </c>
      <c r="AA126" s="83">
        <v>1</v>
      </c>
      <c r="AB126" s="70" t="s">
        <v>946</v>
      </c>
      <c r="AC126" s="70" t="s">
        <v>941</v>
      </c>
      <c r="AD126" s="173">
        <v>0.33333333333333331</v>
      </c>
      <c r="AE126" s="83">
        <v>6527</v>
      </c>
      <c r="AF126" s="83" t="s">
        <v>607</v>
      </c>
      <c r="AG126" s="83" t="s">
        <v>607</v>
      </c>
      <c r="AH126" s="48"/>
      <c r="AI126" s="142" t="str">
        <f>IF(BS_CONTROLE[[#This Row],[Atividade]]=0, "-", BS_CONTROLE[[#This Row],[Atividade]])</f>
        <v>DETECÇÃO - ULTRASSOM - SPERRY</v>
      </c>
      <c r="AJ126" s="9" t="str">
        <f>IF(D126="","*",VLOOKUP(AI126,BS_ATIVIDADE[#Data],3,FALSE))</f>
        <v>DETECÇÃO</v>
      </c>
      <c r="AK126" s="278" t="str">
        <f>IF(BS_CONTROLE[[#This Row],[Local - Partida]]=0, "-", BS_CONTROLE[[#This Row],[Local - Partida]])</f>
        <v>TCS1</v>
      </c>
      <c r="AL126" s="278" t="str">
        <f>IF(BS_CONTROLE[[#This Row],[Local - Encerramento]]=0, "-", BS_CONTROLE[[#This Row],[Local - Encerramento]])</f>
        <v>TVI1</v>
      </c>
      <c r="AM126" s="278" t="str">
        <f>IF(BS_CONTROLE[[#This Row],[Entre - Estações]]=0, "-", BS_CONTROLE[[#This Row],[Entre - Estações]])</f>
        <v>TCS-TVI</v>
      </c>
      <c r="AN126" s="278" t="str">
        <f>IF(BS_CONTROLE[[#This Row],[SB]]=0, "-", BS_CONTROLE[[#This Row],[SB]])</f>
        <v>TCSTVI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290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KM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BASE_MAPA!$E$2:$E$359), "ERRO")</f>
        <v>MARCO INICIAL - ALTO ARAGUAIA</v>
      </c>
      <c r="BF126" s="281" t="str">
        <f>IF(BS_CONTROLE[[#This Row],[Responsavel pelo boletim]]=0, "-", BS_CONTROLE[[#This Row],[Responsavel pelo boletim]])</f>
        <v>John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Produção e Intervalo</v>
      </c>
      <c r="BR126" s="18">
        <f t="shared" si="16"/>
        <v>0</v>
      </c>
      <c r="BS126" s="18">
        <f t="shared" si="17"/>
        <v>0</v>
      </c>
      <c r="BT126" s="225" t="str">
        <f t="shared" si="18"/>
        <v/>
      </c>
    </row>
    <row r="127" spans="1:75">
      <c r="A127" s="50" t="str">
        <f t="shared" si="14"/>
        <v>V8645971</v>
      </c>
      <c r="B127" s="171">
        <v>45971</v>
      </c>
      <c r="C127" s="8">
        <f>IF(BS_CONTROLE[[#This Row],[DATA]]="","",WEEKNUM(BS_CONTROLE[[#This Row],[DATA]]))</f>
        <v>46</v>
      </c>
      <c r="D127" s="51" t="s">
        <v>809</v>
      </c>
      <c r="E127" s="314">
        <v>62</v>
      </c>
      <c r="F127" s="172" t="s">
        <v>713</v>
      </c>
      <c r="G127" s="9" t="str">
        <f>IF(D127="","*",VLOOKUP(F127,BS_ATIVIDADE[#All],3,FALSE))</f>
        <v>MECANIZAÇÃO - SOCADORA</v>
      </c>
      <c r="H127" s="173" t="s">
        <v>429</v>
      </c>
      <c r="I127" s="173" t="s">
        <v>429</v>
      </c>
      <c r="J127" s="217">
        <v>74</v>
      </c>
      <c r="K127" s="217">
        <v>190</v>
      </c>
      <c r="L127" s="83">
        <v>201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3">
        <v>0.33333333333333331</v>
      </c>
      <c r="P127" s="173">
        <v>8.3333333333333329E-2</v>
      </c>
      <c r="Q127" s="83">
        <v>1020</v>
      </c>
      <c r="R127" s="10" t="str">
        <f>IFERROR(_xlfn.XLOOKUP(F127, BS_ATIVIDADE[ATIVIDADE],BS_ATIVIDADE[UNIDADE] ), "*")</f>
        <v>M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BASE_MAPA!$E$2:$E$359), "ERRO")</f>
        <v>MARCO INICIAL - ALTO ARAGUAIA</v>
      </c>
      <c r="V127" s="198" t="s">
        <v>1227</v>
      </c>
      <c r="W127" s="173" t="s">
        <v>1398</v>
      </c>
      <c r="X127" s="218" t="s">
        <v>955</v>
      </c>
      <c r="Y127" s="158"/>
      <c r="Z127" s="158" t="s">
        <v>956</v>
      </c>
      <c r="AA127" s="83">
        <v>1</v>
      </c>
      <c r="AB127" s="70" t="s">
        <v>946</v>
      </c>
      <c r="AC127" s="70" t="s">
        <v>941</v>
      </c>
      <c r="AD127" s="173">
        <v>0.29166666666666669</v>
      </c>
      <c r="AE127" s="83">
        <v>6237</v>
      </c>
      <c r="AF127" s="83" t="s">
        <v>607</v>
      </c>
      <c r="AG127" s="83" t="s">
        <v>607</v>
      </c>
      <c r="AH127" s="48"/>
      <c r="AI127" s="142" t="str">
        <f>IF(BS_CONTROLE[[#This Row],[Atividade]]=0, "-", BS_CONTROLE[[#This Row],[Atividade]])</f>
        <v>MECANIZAÇÃO - SOCADORA</v>
      </c>
      <c r="AJ127" s="9" t="str">
        <f>IF(D127="","*",VLOOKUP(AI127,BS_ATIVIDADE[#Data],3,FALSE))</f>
        <v>MECANIZAÇÃO - SOCADORA</v>
      </c>
      <c r="AK127" s="278" t="str">
        <f>IF(BS_CONTROLE[[#This Row],[Local - Partida]]=0, "-", BS_CONTROLE[[#This Row],[Local - Partida]])</f>
        <v>TID2</v>
      </c>
      <c r="AL127" s="278" t="str">
        <f>IF(BS_CONTROLE[[#This Row],[Local - Encerramento]]=0, "-", BS_CONTROLE[[#This Row],[Local - Encerramento]])</f>
        <v>TID2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TID201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190</v>
      </c>
      <c r="AQ127" s="280">
        <f>IF(BS_CONTROLE[[#This Row],[KM - Fim]]=0, "-", BS_CONTROLE[[#This Row],[KM - Fim]])</f>
        <v>201</v>
      </c>
      <c r="AR127" s="38"/>
      <c r="AS127" s="38"/>
      <c r="AT127" s="38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M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BASE_MAPA!$E$2:$E$359), "ERRO")</f>
        <v>MARCO INICIAL - ALTO ARAGUAIA</v>
      </c>
      <c r="BF127" s="281" t="str">
        <f>IF(BS_CONTROLE[[#This Row],[Responsavel pelo boletim]]=0, "-", BS_CONTROLE[[#This Row],[Responsavel pelo boletim]])</f>
        <v>Antonioni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Produção e Intervalo</v>
      </c>
      <c r="BR127" s="18">
        <f t="shared" si="16"/>
        <v>0</v>
      </c>
      <c r="BS127" s="18">
        <f t="shared" si="17"/>
        <v>0</v>
      </c>
      <c r="BT127" s="225" t="str">
        <f t="shared" si="18"/>
        <v/>
      </c>
    </row>
    <row r="128" spans="1:75">
      <c r="A128" s="50" t="str">
        <f t="shared" si="14"/>
        <v>FRANCISCO (TF-670)45971</v>
      </c>
      <c r="B128" s="171">
        <v>45971</v>
      </c>
      <c r="C128" s="8">
        <f>IF(BS_CONTROLE[[#This Row],[DATA]]="","",WEEKNUM(BS_CONTROLE[[#This Row],[DATA]]))</f>
        <v>46</v>
      </c>
      <c r="D128" s="51" t="s">
        <v>887</v>
      </c>
      <c r="E128" s="314">
        <v>62</v>
      </c>
      <c r="F128" s="172" t="s">
        <v>790</v>
      </c>
      <c r="G128" s="9" t="str">
        <f>IF(D128="","*",VLOOKUP(F128,BS_ATIVIDADE[#All],3,FALSE))</f>
        <v>SOLDA</v>
      </c>
      <c r="H128" s="204" t="str" cm="1">
        <f t="array" ref="H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28" s="173" t="s">
        <v>607</v>
      </c>
      <c r="J128" s="217">
        <v>74</v>
      </c>
      <c r="K128" s="217">
        <v>57.7</v>
      </c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28" s="173">
        <v>0.375</v>
      </c>
      <c r="P128" s="173">
        <v>6.25E-2</v>
      </c>
      <c r="Q128" s="83">
        <v>1</v>
      </c>
      <c r="R128" s="10" t="str">
        <f>IFERROR(_xlfn.XLOOKUP(F128, BS_ATIVIDADE[ATIVIDADE],BS_ATIVIDADE[UNIDADE] ), "*")</f>
        <v>Nº DE SOLDA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BASE_MAPA!$E$2:$E$359), "ERRO")</f>
        <v>MARCO INICIAL - ALTO ARAGUAIA</v>
      </c>
      <c r="V128" s="198" t="s">
        <v>1492</v>
      </c>
      <c r="W128" s="173" t="s">
        <v>1214</v>
      </c>
      <c r="X128" s="218" t="s">
        <v>955</v>
      </c>
      <c r="Y128" s="158"/>
      <c r="Z128" s="158" t="s">
        <v>951</v>
      </c>
      <c r="AA128" s="83" t="s">
        <v>607</v>
      </c>
      <c r="AB128" s="70" t="s">
        <v>607</v>
      </c>
      <c r="AC128" s="70" t="s">
        <v>607</v>
      </c>
      <c r="AD128" s="173" t="s">
        <v>607</v>
      </c>
      <c r="AE128" s="83" t="s">
        <v>607</v>
      </c>
      <c r="AF128" s="83" t="s">
        <v>607</v>
      </c>
      <c r="AG128" s="83" t="s">
        <v>607</v>
      </c>
      <c r="AH128" s="48"/>
      <c r="AI128" s="142" t="str">
        <f>IF(BS_CONTROLE[[#This Row],[Atividade]]=0, "-", BS_CONTROLE[[#This Row],[Atividade]])</f>
        <v>PDM - SOLDA</v>
      </c>
      <c r="AJ128" s="9" t="str">
        <f>IF(D128="","*",VLOOKUP(AI128,BS_ATIVIDADE[#Data],3,FALSE))</f>
        <v>SOLDA</v>
      </c>
      <c r="AK128" s="278" t="str">
        <f>IF(BS_CONTROLE[[#This Row],[Local - Partida]]=0, "-", BS_CONTROLE[[#This Row],[Local - Partida]])</f>
        <v>K52TQI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TLG-TQI</v>
      </c>
      <c r="AN128" s="278" t="str">
        <f>IF(BS_CONTROLE[[#This Row],[SB]]=0, "-", BS_CONTROLE[[#This Row],[SB]])</f>
        <v>K52TQI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57.7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Nº DE SOLDA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BASE_MAPA!$E$2:$E$359), "ERRO")</f>
        <v>MARCO INICIAL - ALTO ARAGUAIA</v>
      </c>
      <c r="BF128" s="281" t="str">
        <f>IF(BS_CONTROLE[[#This Row],[Responsavel pelo boletim]]=0, "-", BS_CONTROLE[[#This Row],[Responsavel pelo boletim]])</f>
        <v>herbert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Produção e Intervalo</v>
      </c>
      <c r="BR128" s="18">
        <f t="shared" si="16"/>
        <v>0</v>
      </c>
      <c r="BS128" s="18">
        <f t="shared" si="17"/>
        <v>0</v>
      </c>
      <c r="BT128" s="225" t="str">
        <f t="shared" si="18"/>
        <v/>
      </c>
      <c r="BU128" s="5"/>
      <c r="BV128" s="5"/>
      <c r="BW128" s="5"/>
    </row>
    <row r="129" spans="1:75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BASE_MAPA!$E$2:$E$359),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BASE_MAPA!$E$2:$E$359),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BASE_MAPA!$E$2:$E$359),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BASE_MAPA!$E$2:$E$359),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BASE_MAPA!$E$2:$E$359),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BASE_MAPA!$E$2:$E$359),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BASE_MAPA!$E$2:$E$359),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BASE_MAPA!$E$2:$E$359),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BASE_MAPA!$E$2:$E$359),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BASE_MAPA!$E$2:$E$359),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BASE_MAPA!$E$2:$E$359),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BASE_MAPA!$E$2:$E$359),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BASE_MAPA!$E$2:$E$359),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BASE_MAPA!$E$2:$E$359),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BASE_MAPA!$E$2:$E$359),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BASE_MAPA!$E$2:$E$359),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BASE_MAPA!$E$2:$E$359),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BASE_MAPA!$E$2:$E$359),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BASE_MAPA!$E$2:$E$359),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BASE_MAPA!$E$2:$E$359),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BASE_MAPA!$E$2:$E$359),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BASE_MAPA!$E$2:$E$359),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>
      <c r="A451" s="167" t="str">
        <f t="shared" ref="A451:A453" si="49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>
      <c r="A452" s="167" t="str">
        <f t="shared" si="49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>
      <c r="A453" s="167" t="str">
        <f t="shared" si="49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>
      <c r="A454" s="167" t="str">
        <f t="shared" ref="A454:A517" si="50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>
      <c r="A455" s="167" t="str">
        <f t="shared" si="50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>
      <c r="A456" s="167" t="str">
        <f t="shared" si="50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>
      <c r="A457" s="167" t="str">
        <f t="shared" si="50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>
      <c r="A458" s="167" t="str">
        <f t="shared" si="50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>
      <c r="A459" s="167" t="str">
        <f t="shared" si="50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>
      <c r="A460" s="167" t="str">
        <f t="shared" si="50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>
      <c r="A461" s="167" t="str">
        <f t="shared" si="50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0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0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>
      <c r="A464" s="167" t="str">
        <f t="shared" si="50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>
      <c r="A465" s="167" t="str">
        <f t="shared" si="50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>
      <c r="A466" s="167" t="str">
        <f t="shared" si="50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>
      <c r="A467" s="167" t="str">
        <f t="shared" si="50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>
      <c r="A468" s="167" t="str">
        <f t="shared" si="50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>
      <c r="A469" s="167" t="str">
        <f t="shared" si="50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>
      <c r="A470" s="167" t="str">
        <f t="shared" si="50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>
      <c r="A471" s="167" t="str">
        <f t="shared" si="50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>
      <c r="A472" s="167" t="str">
        <f t="shared" si="50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0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>
      <c r="A474" s="167" t="str">
        <f t="shared" si="50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>
      <c r="A475" s="167" t="str">
        <f t="shared" si="50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>
      <c r="A476" s="167" t="str">
        <f t="shared" si="50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>
      <c r="A477" s="167" t="str">
        <f t="shared" si="50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>
      <c r="A478" s="167" t="str">
        <f t="shared" si="50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>
      <c r="A479" s="167" t="str">
        <f t="shared" si="50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>
      <c r="A480" s="167" t="str">
        <f t="shared" si="50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>
      <c r="A481" s="167" t="str">
        <f t="shared" si="50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>
      <c r="A482" s="167" t="str">
        <f t="shared" si="50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>
      <c r="A483" s="167" t="str">
        <f t="shared" si="50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>
      <c r="A484" s="167" t="str">
        <f t="shared" si="50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>
      <c r="A485" s="167" t="str">
        <f t="shared" si="50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>
      <c r="A486" s="167" t="str">
        <f t="shared" si="50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>
      <c r="A487" s="167" t="str">
        <f t="shared" si="50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>
      <c r="A488" s="167" t="str">
        <f t="shared" si="50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>
      <c r="A489" s="167" t="str">
        <f t="shared" si="50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>
      <c r="A490" s="167" t="str">
        <f t="shared" si="50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>
      <c r="A491" s="167" t="str">
        <f t="shared" si="50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>
      <c r="A492" s="167" t="str">
        <f t="shared" si="50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>
      <c r="A493" s="167" t="str">
        <f t="shared" si="50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>
      <c r="A494" s="167" t="str">
        <f t="shared" si="50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>
      <c r="A495" s="167" t="str">
        <f t="shared" si="50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>
      <c r="A496" s="167" t="str">
        <f t="shared" si="50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>
      <c r="A497" s="167" t="str">
        <f t="shared" si="50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>
      <c r="A498" s="167" t="str">
        <f t="shared" si="50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>
      <c r="A499" s="167" t="str">
        <f t="shared" si="50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>
      <c r="A500" s="167" t="str">
        <f t="shared" si="50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>
      <c r="A501" s="167" t="str">
        <f t="shared" si="50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>
      <c r="A502" s="167" t="str">
        <f t="shared" si="50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>
      <c r="A503" s="167" t="str">
        <f t="shared" si="50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>
      <c r="A504" s="167" t="str">
        <f t="shared" si="50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>
      <c r="A505" s="167" t="str">
        <f t="shared" si="50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>
      <c r="A506" s="167" t="str">
        <f t="shared" si="50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>
      <c r="A507" s="167" t="str">
        <f t="shared" si="50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>
      <c r="A508" s="167" t="str">
        <f t="shared" si="50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>
      <c r="A509" s="167" t="str">
        <f t="shared" si="50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>
      <c r="A510" s="167" t="str">
        <f t="shared" si="50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>
      <c r="A511" s="167" t="str">
        <f t="shared" si="50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>
      <c r="A512" s="167" t="str">
        <f t="shared" si="50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>
      <c r="A513" s="167" t="str">
        <f t="shared" si="50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>
      <c r="A514" s="167" t="str">
        <f t="shared" si="50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>
      <c r="A515" s="167" t="str">
        <f t="shared" si="50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>
      <c r="A516" s="167" t="str">
        <f t="shared" si="50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>
      <c r="A517" s="167" t="str">
        <f t="shared" si="50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>
      <c r="A518" s="167" t="str">
        <f t="shared" ref="A518:A552" si="53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>
      <c r="A519" s="167" t="str">
        <f t="shared" si="53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>
      <c r="A520" s="167" t="str">
        <f t="shared" si="53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>
      <c r="A521" s="167" t="str">
        <f t="shared" si="53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BASE_MAPA!$E$2:$E$359),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>
      <c r="A522" s="167" t="str">
        <f t="shared" si="53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3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3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3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3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3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3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3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3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3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3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3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3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3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3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3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3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3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3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3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3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3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3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3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3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3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3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3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3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3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3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101 J103:K122 J124:K450" name="Range1_8_1"/>
    <protectedRange sqref="O6:Q8 O18:Q18 O13:Q16 O27:Q28 BA15 O32:Q44 O49:Q50 BA22 BA25 O21:Q25 O47:Q47 O53:Q66 O68:Q72 O74:Q83 O85:Q88 O103:Q105 O90:Q101 BA80 O107:Q122 O124:Q450" name="Range1_9_1"/>
    <protectedRange sqref="V6:Y6 Y16 Y7:Y8 Y10:Y13 V23:Y24 V22 Y21:Y22 Y25:Y36 V37:Y44 V49:X50 Y45 Y47:Y56 Y112 Y115 V113:Y114 Y123 V57:Y111 V116:Y122 V124:Y450" name="Range1_11_1"/>
    <protectedRange sqref="Z6:AD6 Z37:AD38 Z23:AD24 Z39 Z40:AD44 Z49:AD50 AD56 Z113:AD114 Z57:AD111 Z116:AD122 Z124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J123:K123" name="Range1_8_1_2"/>
    <protectedRange sqref="O123:Q123" name="Range1_9_1_2"/>
    <protectedRange sqref="V123:X123" name="Range1_11_1_2"/>
    <protectedRange sqref="Z123:AD123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2061" priority="22743" operator="equal">
      <formula>"ERRO"</formula>
    </cfRule>
  </conditionalFormatting>
  <conditionalFormatting sqref="X4 Y475:Y550 Y1:Z9 Y10:Y13 Z25:Z28 Y37:Z42 Z49:Z50 Z44:Z45 Y46:Z46 Z47 Z56 Y121:Z122 Y57:Z111 Y114:Z119 Y124:Z474">
    <cfRule type="cellIs" dxfId="2060" priority="22732" operator="equal">
      <formula>"OPORTUNIDADE"</formula>
    </cfRule>
  </conditionalFormatting>
  <conditionalFormatting sqref="AZ6:AZ522">
    <cfRule type="expression" dxfId="2059" priority="22727">
      <formula>$BU6=1</formula>
    </cfRule>
  </conditionalFormatting>
  <conditionalFormatting sqref="BQ6:BQ599">
    <cfRule type="cellIs" dxfId="2058" priority="22738" operator="equal">
      <formula>"Produção e Intervalo"</formula>
    </cfRule>
    <cfRule type="cellIs" dxfId="2057" priority="22739" operator="equal">
      <formula>"Aderente"</formula>
    </cfRule>
    <cfRule type="cellIs" dxfId="2056" priority="22740" operator="equal">
      <formula>"Intervalo"</formula>
    </cfRule>
    <cfRule type="cellIs" dxfId="2055" priority="22741" operator="equal">
      <formula>"Produção"</formula>
    </cfRule>
    <cfRule type="cellIs" dxfId="2054" priority="22742" operator="equal">
      <formula>"ERRO"</formula>
    </cfRule>
  </conditionalFormatting>
  <conditionalFormatting sqref="BR6:BS552">
    <cfRule type="cellIs" dxfId="2053" priority="22720" operator="equal">
      <formula>"*"</formula>
    </cfRule>
    <cfRule type="cellIs" dxfId="2052" priority="22721" operator="greaterThanOrEqual">
      <formula>1</formula>
    </cfRule>
    <cfRule type="cellIs" dxfId="2051" priority="22722" operator="lessThan">
      <formula>1</formula>
    </cfRule>
  </conditionalFormatting>
  <conditionalFormatting sqref="X475:X522 Y475:Y550 Y6:Z9 Y10:Y13 Z25:Z28 Y37:Z42 Z49:Z50 Z44:Z45 Y46:Z46 Z47 Z56 Y121:Z122 Y57:Z111 Y114:Z119 Y124:Z474">
    <cfRule type="cellIs" dxfId="2050" priority="22668" operator="equal">
      <formula>"NÃO"</formula>
    </cfRule>
    <cfRule type="cellIs" dxfId="2049" priority="22669" operator="equal">
      <formula>"SIM"</formula>
    </cfRule>
  </conditionalFormatting>
  <conditionalFormatting sqref="X475:X522">
    <cfRule type="cellIs" dxfId="2048" priority="22667" operator="equal">
      <formula>"OPORTUNIDADE"</formula>
    </cfRule>
  </conditionalFormatting>
  <conditionalFormatting sqref="Z475:Z522">
    <cfRule type="cellIs" dxfId="2047" priority="22665" operator="equal">
      <formula>"NÃO"</formula>
    </cfRule>
    <cfRule type="cellIs" dxfId="2046" priority="22666" operator="equal">
      <formula>"SIM"</formula>
    </cfRule>
  </conditionalFormatting>
  <conditionalFormatting sqref="Z475:Z522">
    <cfRule type="cellIs" dxfId="2045" priority="22664" operator="equal">
      <formula>"OPORTUNIDADE"</formula>
    </cfRule>
  </conditionalFormatting>
  <conditionalFormatting sqref="Y1048575:Y1048576">
    <cfRule type="cellIs" dxfId="2044" priority="22549" operator="equal">
      <formula>"OPORTUNIDADE"</formula>
    </cfRule>
  </conditionalFormatting>
  <conditionalFormatting sqref="Y1048575:Y1048576">
    <cfRule type="cellIs" dxfId="2043" priority="22547" operator="equal">
      <formula>"NÃO"</formula>
    </cfRule>
    <cfRule type="cellIs" dxfId="2042" priority="22548" operator="equal">
      <formula>"SIM"</formula>
    </cfRule>
  </conditionalFormatting>
  <conditionalFormatting sqref="Z523:Z548">
    <cfRule type="cellIs" dxfId="2041" priority="22284" operator="equal">
      <formula>"OPORTUNIDADE"</formula>
    </cfRule>
  </conditionalFormatting>
  <conditionalFormatting sqref="Z523:Z548">
    <cfRule type="cellIs" dxfId="2040" priority="22282" operator="equal">
      <formula>"NÃO"</formula>
    </cfRule>
    <cfRule type="cellIs" dxfId="2039" priority="22283" operator="equal">
      <formula>"SIM"</formula>
    </cfRule>
  </conditionalFormatting>
  <conditionalFormatting sqref="X549">
    <cfRule type="cellIs" dxfId="2038" priority="22270" operator="equal">
      <formula>"NÃO"</formula>
    </cfRule>
    <cfRule type="cellIs" dxfId="2037" priority="22271" operator="equal">
      <formula>"SIM"</formula>
    </cfRule>
  </conditionalFormatting>
  <conditionalFormatting sqref="X549">
    <cfRule type="cellIs" dxfId="2036" priority="22269" operator="equal">
      <formula>"OPORTUNIDADE"</formula>
    </cfRule>
  </conditionalFormatting>
  <conditionalFormatting sqref="Z549">
    <cfRule type="cellIs" dxfId="2035" priority="22267" operator="equal">
      <formula>"NÃO"</formula>
    </cfRule>
    <cfRule type="cellIs" dxfId="2034" priority="22268" operator="equal">
      <formula>"SIM"</formula>
    </cfRule>
  </conditionalFormatting>
  <conditionalFormatting sqref="Z549">
    <cfRule type="cellIs" dxfId="2033" priority="22266" operator="equal">
      <formula>"OPORTUNIDADE"</formula>
    </cfRule>
  </conditionalFormatting>
  <conditionalFormatting sqref="BI549">
    <cfRule type="iconSet" priority="2227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276">
      <iconSet showValue="0">
        <cfvo type="percent" val="0"/>
        <cfvo type="num" val="1"/>
        <cfvo type="num" val="1" gte="0"/>
      </iconSet>
    </cfRule>
    <cfRule type="iconSet" priority="2227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27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2032" priority="22886">
      <formula>$BU492=1</formula>
    </cfRule>
  </conditionalFormatting>
  <conditionalFormatting sqref="AZ525:AZ549">
    <cfRule type="expression" dxfId="2031" priority="23046">
      <formula>$BU497=1</formula>
    </cfRule>
  </conditionalFormatting>
  <conditionalFormatting sqref="BI523:BI548">
    <cfRule type="iconSet" priority="2304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049">
      <iconSet showValue="0">
        <cfvo type="percent" val="0"/>
        <cfvo type="num" val="1"/>
        <cfvo type="num" val="1" gte="0"/>
      </iconSet>
    </cfRule>
    <cfRule type="iconSet" priority="2305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05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305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05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2030" priority="17681" operator="equal">
      <formula>"*"</formula>
    </cfRule>
    <cfRule type="cellIs" dxfId="2029" priority="17682" operator="greaterThanOrEqual">
      <formula>1</formula>
    </cfRule>
    <cfRule type="cellIs" dxfId="2028" priority="17683" operator="lessThan">
      <formula>1</formula>
    </cfRule>
  </conditionalFormatting>
  <conditionalFormatting sqref="BI6:BI522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3071">
      <iconSet showValue="0">
        <cfvo type="percent" val="0"/>
        <cfvo type="num" val="1"/>
        <cfvo type="num" val="1" gte="0"/>
      </iconSet>
    </cfRule>
    <cfRule type="iconSet" priority="23072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308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7:BK599 BK104:BK105 BK100:BK102 BK97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95:BP96 BP107:BP599 BP100:BP105 BP98">
    <cfRule type="iconSet" priority="2309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027" priority="4389" operator="equal">
      <formula>"OPORTUNIDADE"</formula>
    </cfRule>
  </conditionalFormatting>
  <conditionalFormatting sqref="Y14:Z14 Z12:Z13">
    <cfRule type="cellIs" dxfId="2026" priority="4387" operator="equal">
      <formula>"NÃO"</formula>
    </cfRule>
    <cfRule type="cellIs" dxfId="2025" priority="4388" operator="equal">
      <formula>"SIM"</formula>
    </cfRule>
  </conditionalFormatting>
  <conditionalFormatting sqref="Y23:Z23">
    <cfRule type="cellIs" dxfId="2024" priority="4377" operator="equal">
      <formula>"OPORTUNIDADE"</formula>
    </cfRule>
  </conditionalFormatting>
  <conditionalFormatting sqref="Y23:Z23">
    <cfRule type="cellIs" dxfId="2023" priority="4375" operator="equal">
      <formula>"NÃO"</formula>
    </cfRule>
    <cfRule type="cellIs" dxfId="2022" priority="4376" operator="equal">
      <formula>"SIM"</formula>
    </cfRule>
  </conditionalFormatting>
  <conditionalFormatting sqref="Z11">
    <cfRule type="cellIs" dxfId="2021" priority="4374" operator="equal">
      <formula>"OPORTUNIDADE"</formula>
    </cfRule>
  </conditionalFormatting>
  <conditionalFormatting sqref="Z11">
    <cfRule type="cellIs" dxfId="2020" priority="4372" operator="equal">
      <formula>"NÃO"</formula>
    </cfRule>
    <cfRule type="cellIs" dxfId="2019" priority="4373" operator="equal">
      <formula>"SIM"</formula>
    </cfRule>
  </conditionalFormatting>
  <conditionalFormatting sqref="Z11">
    <cfRule type="cellIs" dxfId="2018" priority="4371" operator="equal">
      <formula>"OPORTUNIDADE"</formula>
    </cfRule>
  </conditionalFormatting>
  <conditionalFormatting sqref="Z11">
    <cfRule type="cellIs" dxfId="2017" priority="4369" operator="equal">
      <formula>"NÃO"</formula>
    </cfRule>
    <cfRule type="cellIs" dxfId="2016" priority="4370" operator="equal">
      <formula>"SIM"</formula>
    </cfRule>
  </conditionalFormatting>
  <conditionalFormatting sqref="Z11">
    <cfRule type="cellIs" dxfId="2015" priority="4368" operator="equal">
      <formula>"OPORTUNIDADE"</formula>
    </cfRule>
  </conditionalFormatting>
  <conditionalFormatting sqref="Z11">
    <cfRule type="cellIs" dxfId="2014" priority="4366" operator="equal">
      <formula>"NÃO"</formula>
    </cfRule>
    <cfRule type="cellIs" dxfId="2013" priority="4367" operator="equal">
      <formula>"SIM"</formula>
    </cfRule>
  </conditionalFormatting>
  <conditionalFormatting sqref="Z11">
    <cfRule type="cellIs" dxfId="2012" priority="4365" operator="equal">
      <formula>"OPORTUNIDADE"</formula>
    </cfRule>
  </conditionalFormatting>
  <conditionalFormatting sqref="Z11">
    <cfRule type="cellIs" dxfId="2011" priority="4363" operator="equal">
      <formula>"NÃO"</formula>
    </cfRule>
    <cfRule type="cellIs" dxfId="2010" priority="4364" operator="equal">
      <formula>"SIM"</formula>
    </cfRule>
  </conditionalFormatting>
  <conditionalFormatting sqref="Z11">
    <cfRule type="cellIs" dxfId="2009" priority="4362" operator="equal">
      <formula>"OPORTUNIDADE"</formula>
    </cfRule>
  </conditionalFormatting>
  <conditionalFormatting sqref="Z11">
    <cfRule type="cellIs" dxfId="2008" priority="4360" operator="equal">
      <formula>"NÃO"</formula>
    </cfRule>
    <cfRule type="cellIs" dxfId="2007" priority="4361" operator="equal">
      <formula>"SIM"</formula>
    </cfRule>
  </conditionalFormatting>
  <conditionalFormatting sqref="Z11">
    <cfRule type="cellIs" dxfId="2006" priority="4359" operator="equal">
      <formula>"OPORTUNIDADE"</formula>
    </cfRule>
  </conditionalFormatting>
  <conditionalFormatting sqref="Z11">
    <cfRule type="cellIs" dxfId="2005" priority="4357" operator="equal">
      <formula>"NÃO"</formula>
    </cfRule>
    <cfRule type="cellIs" dxfId="2004" priority="4358" operator="equal">
      <formula>"SIM"</formula>
    </cfRule>
  </conditionalFormatting>
  <conditionalFormatting sqref="Z11">
    <cfRule type="cellIs" dxfId="2003" priority="4356" operator="equal">
      <formula>"OPORTUNIDADE"</formula>
    </cfRule>
  </conditionalFormatting>
  <conditionalFormatting sqref="Z11">
    <cfRule type="cellIs" dxfId="2002" priority="4354" operator="equal">
      <formula>"NÃO"</formula>
    </cfRule>
    <cfRule type="cellIs" dxfId="2001" priority="4355" operator="equal">
      <formula>"SIM"</formula>
    </cfRule>
  </conditionalFormatting>
  <conditionalFormatting sqref="Z11">
    <cfRule type="cellIs" dxfId="2000" priority="4353" operator="equal">
      <formula>"OPORTUNIDADE"</formula>
    </cfRule>
  </conditionalFormatting>
  <conditionalFormatting sqref="Z11">
    <cfRule type="cellIs" dxfId="1999" priority="4351" operator="equal">
      <formula>"NÃO"</formula>
    </cfRule>
    <cfRule type="cellIs" dxfId="1998" priority="4352" operator="equal">
      <formula>"SIM"</formula>
    </cfRule>
  </conditionalFormatting>
  <conditionalFormatting sqref="Z11">
    <cfRule type="cellIs" dxfId="1997" priority="4350" operator="equal">
      <formula>"OPORTUNIDADE"</formula>
    </cfRule>
  </conditionalFormatting>
  <conditionalFormatting sqref="Z11">
    <cfRule type="cellIs" dxfId="1996" priority="4348" operator="equal">
      <formula>"NÃO"</formula>
    </cfRule>
    <cfRule type="cellIs" dxfId="1995" priority="4349" operator="equal">
      <formula>"SIM"</formula>
    </cfRule>
  </conditionalFormatting>
  <conditionalFormatting sqref="Z11">
    <cfRule type="cellIs" dxfId="1994" priority="4347" operator="equal">
      <formula>"OPORTUNIDADE"</formula>
    </cfRule>
  </conditionalFormatting>
  <conditionalFormatting sqref="Z11">
    <cfRule type="cellIs" dxfId="1993" priority="4345" operator="equal">
      <formula>"NÃO"</formula>
    </cfRule>
    <cfRule type="cellIs" dxfId="1992" priority="4346" operator="equal">
      <formula>"SIM"</formula>
    </cfRule>
  </conditionalFormatting>
  <conditionalFormatting sqref="Z11">
    <cfRule type="cellIs" dxfId="1991" priority="4344" operator="equal">
      <formula>"OPORTUNIDADE"</formula>
    </cfRule>
  </conditionalFormatting>
  <conditionalFormatting sqref="Z11">
    <cfRule type="cellIs" dxfId="1990" priority="4342" operator="equal">
      <formula>"NÃO"</formula>
    </cfRule>
    <cfRule type="cellIs" dxfId="1989" priority="4343" operator="equal">
      <formula>"SIM"</formula>
    </cfRule>
  </conditionalFormatting>
  <conditionalFormatting sqref="Z11">
    <cfRule type="cellIs" dxfId="1988" priority="4341" operator="equal">
      <formula>"OPORTUNIDADE"</formula>
    </cfRule>
  </conditionalFormatting>
  <conditionalFormatting sqref="Z11">
    <cfRule type="cellIs" dxfId="1987" priority="4339" operator="equal">
      <formula>"NÃO"</formula>
    </cfRule>
    <cfRule type="cellIs" dxfId="1986" priority="4340" operator="equal">
      <formula>"SIM"</formula>
    </cfRule>
  </conditionalFormatting>
  <conditionalFormatting sqref="Z21">
    <cfRule type="cellIs" dxfId="1985" priority="4332" operator="equal">
      <formula>"OPORTUNIDADE"</formula>
    </cfRule>
  </conditionalFormatting>
  <conditionalFormatting sqref="Z21">
    <cfRule type="cellIs" dxfId="1984" priority="4330" operator="equal">
      <formula>"NÃO"</formula>
    </cfRule>
    <cfRule type="cellIs" dxfId="1983" priority="4331" operator="equal">
      <formula>"SIM"</formula>
    </cfRule>
  </conditionalFormatting>
  <conditionalFormatting sqref="Z21">
    <cfRule type="cellIs" dxfId="1982" priority="4329" operator="equal">
      <formula>"OPORTUNIDADE"</formula>
    </cfRule>
  </conditionalFormatting>
  <conditionalFormatting sqref="Z21">
    <cfRule type="cellIs" dxfId="1981" priority="4327" operator="equal">
      <formula>"NÃO"</formula>
    </cfRule>
    <cfRule type="cellIs" dxfId="1980" priority="4328" operator="equal">
      <formula>"SIM"</formula>
    </cfRule>
  </conditionalFormatting>
  <conditionalFormatting sqref="Z21">
    <cfRule type="cellIs" dxfId="1979" priority="4326" operator="equal">
      <formula>"OPORTUNIDADE"</formula>
    </cfRule>
  </conditionalFormatting>
  <conditionalFormatting sqref="Z21">
    <cfRule type="cellIs" dxfId="1978" priority="4324" operator="equal">
      <formula>"NÃO"</formula>
    </cfRule>
    <cfRule type="cellIs" dxfId="1977" priority="4325" operator="equal">
      <formula>"SIM"</formula>
    </cfRule>
  </conditionalFormatting>
  <conditionalFormatting sqref="Z21">
    <cfRule type="cellIs" dxfId="1976" priority="4323" operator="equal">
      <formula>"OPORTUNIDADE"</formula>
    </cfRule>
  </conditionalFormatting>
  <conditionalFormatting sqref="Z21">
    <cfRule type="cellIs" dxfId="1975" priority="4321" operator="equal">
      <formula>"NÃO"</formula>
    </cfRule>
    <cfRule type="cellIs" dxfId="1974" priority="4322" operator="equal">
      <formula>"SIM"</formula>
    </cfRule>
  </conditionalFormatting>
  <conditionalFormatting sqref="Z21">
    <cfRule type="cellIs" dxfId="1973" priority="4320" operator="equal">
      <formula>"OPORTUNIDADE"</formula>
    </cfRule>
  </conditionalFormatting>
  <conditionalFormatting sqref="Z21">
    <cfRule type="cellIs" dxfId="1972" priority="4318" operator="equal">
      <formula>"NÃO"</formula>
    </cfRule>
    <cfRule type="cellIs" dxfId="1971" priority="4319" operator="equal">
      <formula>"SIM"</formula>
    </cfRule>
  </conditionalFormatting>
  <conditionalFormatting sqref="Z21">
    <cfRule type="cellIs" dxfId="1970" priority="4317" operator="equal">
      <formula>"OPORTUNIDADE"</formula>
    </cfRule>
  </conditionalFormatting>
  <conditionalFormatting sqref="Z21">
    <cfRule type="cellIs" dxfId="1969" priority="4315" operator="equal">
      <formula>"NÃO"</formula>
    </cfRule>
    <cfRule type="cellIs" dxfId="1968" priority="4316" operator="equal">
      <formula>"SIM"</formula>
    </cfRule>
  </conditionalFormatting>
  <conditionalFormatting sqref="Z21">
    <cfRule type="cellIs" dxfId="1967" priority="4314" operator="equal">
      <formula>"OPORTUNIDADE"</formula>
    </cfRule>
  </conditionalFormatting>
  <conditionalFormatting sqref="Z21">
    <cfRule type="cellIs" dxfId="1966" priority="4312" operator="equal">
      <formula>"NÃO"</formula>
    </cfRule>
    <cfRule type="cellIs" dxfId="1965" priority="4313" operator="equal">
      <formula>"SIM"</formula>
    </cfRule>
  </conditionalFormatting>
  <conditionalFormatting sqref="Z21">
    <cfRule type="cellIs" dxfId="1964" priority="4311" operator="equal">
      <formula>"OPORTUNIDADE"</formula>
    </cfRule>
  </conditionalFormatting>
  <conditionalFormatting sqref="Z21">
    <cfRule type="cellIs" dxfId="1963" priority="4309" operator="equal">
      <formula>"NÃO"</formula>
    </cfRule>
    <cfRule type="cellIs" dxfId="1962" priority="4310" operator="equal">
      <formula>"SIM"</formula>
    </cfRule>
  </conditionalFormatting>
  <conditionalFormatting sqref="Z21">
    <cfRule type="cellIs" dxfId="1961" priority="4308" operator="equal">
      <formula>"OPORTUNIDADE"</formula>
    </cfRule>
  </conditionalFormatting>
  <conditionalFormatting sqref="Z21">
    <cfRule type="cellIs" dxfId="1960" priority="4306" operator="equal">
      <formula>"NÃO"</formula>
    </cfRule>
    <cfRule type="cellIs" dxfId="1959" priority="4307" operator="equal">
      <formula>"SIM"</formula>
    </cfRule>
  </conditionalFormatting>
  <conditionalFormatting sqref="Z21">
    <cfRule type="cellIs" dxfId="1958" priority="4305" operator="equal">
      <formula>"OPORTUNIDADE"</formula>
    </cfRule>
  </conditionalFormatting>
  <conditionalFormatting sqref="Z21">
    <cfRule type="cellIs" dxfId="1957" priority="4303" operator="equal">
      <formula>"NÃO"</formula>
    </cfRule>
    <cfRule type="cellIs" dxfId="1956" priority="4304" operator="equal">
      <formula>"SIM"</formula>
    </cfRule>
  </conditionalFormatting>
  <conditionalFormatting sqref="Z21">
    <cfRule type="cellIs" dxfId="1955" priority="4302" operator="equal">
      <formula>"OPORTUNIDADE"</formula>
    </cfRule>
  </conditionalFormatting>
  <conditionalFormatting sqref="Z21">
    <cfRule type="cellIs" dxfId="1954" priority="4300" operator="equal">
      <formula>"NÃO"</formula>
    </cfRule>
    <cfRule type="cellIs" dxfId="1953" priority="4301" operator="equal">
      <formula>"SIM"</formula>
    </cfRule>
  </conditionalFormatting>
  <conditionalFormatting sqref="Z21">
    <cfRule type="cellIs" dxfId="1952" priority="4299" operator="equal">
      <formula>"OPORTUNIDADE"</formula>
    </cfRule>
  </conditionalFormatting>
  <conditionalFormatting sqref="Z21">
    <cfRule type="cellIs" dxfId="1951" priority="4297" operator="equal">
      <formula>"NÃO"</formula>
    </cfRule>
    <cfRule type="cellIs" dxfId="1950" priority="4298" operator="equal">
      <formula>"SIM"</formula>
    </cfRule>
  </conditionalFormatting>
  <conditionalFormatting sqref="Y21">
    <cfRule type="cellIs" dxfId="1949" priority="4296" operator="equal">
      <formula>"OPORTUNIDADE"</formula>
    </cfRule>
  </conditionalFormatting>
  <conditionalFormatting sqref="Y21">
    <cfRule type="cellIs" dxfId="1948" priority="4294" operator="equal">
      <formula>"NÃO"</formula>
    </cfRule>
    <cfRule type="cellIs" dxfId="1947" priority="4295" operator="equal">
      <formula>"SIM"</formula>
    </cfRule>
  </conditionalFormatting>
  <conditionalFormatting sqref="Z30:Z31">
    <cfRule type="cellIs" dxfId="1946" priority="4293" operator="equal">
      <formula>"OPORTUNIDADE"</formula>
    </cfRule>
  </conditionalFormatting>
  <conditionalFormatting sqref="Z30:Z31">
    <cfRule type="cellIs" dxfId="1945" priority="4291" operator="equal">
      <formula>"NÃO"</formula>
    </cfRule>
    <cfRule type="cellIs" dxfId="1944" priority="4292" operator="equal">
      <formula>"SIM"</formula>
    </cfRule>
  </conditionalFormatting>
  <conditionalFormatting sqref="Z30:Z31">
    <cfRule type="cellIs" dxfId="1943" priority="4290" operator="equal">
      <formula>"OPORTUNIDADE"</formula>
    </cfRule>
  </conditionalFormatting>
  <conditionalFormatting sqref="Z30:Z31">
    <cfRule type="cellIs" dxfId="1942" priority="4288" operator="equal">
      <formula>"NÃO"</formula>
    </cfRule>
    <cfRule type="cellIs" dxfId="1941" priority="4289" operator="equal">
      <formula>"SIM"</formula>
    </cfRule>
  </conditionalFormatting>
  <conditionalFormatting sqref="Z30:Z31">
    <cfRule type="cellIs" dxfId="1940" priority="4287" operator="equal">
      <formula>"OPORTUNIDADE"</formula>
    </cfRule>
  </conditionalFormatting>
  <conditionalFormatting sqref="Z30:Z31">
    <cfRule type="cellIs" dxfId="1939" priority="4285" operator="equal">
      <formula>"NÃO"</formula>
    </cfRule>
    <cfRule type="cellIs" dxfId="1938" priority="4286" operator="equal">
      <formula>"SIM"</formula>
    </cfRule>
  </conditionalFormatting>
  <conditionalFormatting sqref="Z30:Z31">
    <cfRule type="cellIs" dxfId="1937" priority="4284" operator="equal">
      <formula>"OPORTUNIDADE"</formula>
    </cfRule>
  </conditionalFormatting>
  <conditionalFormatting sqref="Z30:Z31">
    <cfRule type="cellIs" dxfId="1936" priority="4282" operator="equal">
      <formula>"NÃO"</formula>
    </cfRule>
    <cfRule type="cellIs" dxfId="1935" priority="4283" operator="equal">
      <formula>"SIM"</formula>
    </cfRule>
  </conditionalFormatting>
  <conditionalFormatting sqref="Z30:Z31">
    <cfRule type="cellIs" dxfId="1934" priority="4281" operator="equal">
      <formula>"OPORTUNIDADE"</formula>
    </cfRule>
  </conditionalFormatting>
  <conditionalFormatting sqref="Z30:Z31">
    <cfRule type="cellIs" dxfId="1933" priority="4279" operator="equal">
      <formula>"NÃO"</formula>
    </cfRule>
    <cfRule type="cellIs" dxfId="1932" priority="4280" operator="equal">
      <formula>"SIM"</formula>
    </cfRule>
  </conditionalFormatting>
  <conditionalFormatting sqref="Z30:Z31">
    <cfRule type="cellIs" dxfId="1931" priority="4278" operator="equal">
      <formula>"OPORTUNIDADE"</formula>
    </cfRule>
  </conditionalFormatting>
  <conditionalFormatting sqref="Z30:Z31">
    <cfRule type="cellIs" dxfId="1930" priority="4276" operator="equal">
      <formula>"NÃO"</formula>
    </cfRule>
    <cfRule type="cellIs" dxfId="1929" priority="4277" operator="equal">
      <formula>"SIM"</formula>
    </cfRule>
  </conditionalFormatting>
  <conditionalFormatting sqref="Z30:Z31">
    <cfRule type="cellIs" dxfId="1928" priority="4275" operator="equal">
      <formula>"OPORTUNIDADE"</formula>
    </cfRule>
  </conditionalFormatting>
  <conditionalFormatting sqref="Z30:Z31">
    <cfRule type="cellIs" dxfId="1927" priority="4273" operator="equal">
      <formula>"NÃO"</formula>
    </cfRule>
    <cfRule type="cellIs" dxfId="1926" priority="4274" operator="equal">
      <formula>"SIM"</formula>
    </cfRule>
  </conditionalFormatting>
  <conditionalFormatting sqref="Z30:Z31">
    <cfRule type="cellIs" dxfId="1925" priority="4272" operator="equal">
      <formula>"OPORTUNIDADE"</formula>
    </cfRule>
  </conditionalFormatting>
  <conditionalFormatting sqref="Z30:Z31">
    <cfRule type="cellIs" dxfId="1924" priority="4270" operator="equal">
      <formula>"NÃO"</formula>
    </cfRule>
    <cfRule type="cellIs" dxfId="1923" priority="4271" operator="equal">
      <formula>"SIM"</formula>
    </cfRule>
  </conditionalFormatting>
  <conditionalFormatting sqref="Z30:Z31">
    <cfRule type="cellIs" dxfId="1922" priority="4269" operator="equal">
      <formula>"OPORTUNIDADE"</formula>
    </cfRule>
  </conditionalFormatting>
  <conditionalFormatting sqref="Z30:Z31">
    <cfRule type="cellIs" dxfId="1921" priority="4267" operator="equal">
      <formula>"NÃO"</formula>
    </cfRule>
    <cfRule type="cellIs" dxfId="1920" priority="4268" operator="equal">
      <formula>"SIM"</formula>
    </cfRule>
  </conditionalFormatting>
  <conditionalFormatting sqref="Z30:Z31">
    <cfRule type="cellIs" dxfId="1919" priority="4266" operator="equal">
      <formula>"OPORTUNIDADE"</formula>
    </cfRule>
  </conditionalFormatting>
  <conditionalFormatting sqref="Z30:Z31">
    <cfRule type="cellIs" dxfId="1918" priority="4264" operator="equal">
      <formula>"NÃO"</formula>
    </cfRule>
    <cfRule type="cellIs" dxfId="1917" priority="4265" operator="equal">
      <formula>"SIM"</formula>
    </cfRule>
  </conditionalFormatting>
  <conditionalFormatting sqref="Z30:Z31">
    <cfRule type="cellIs" dxfId="1916" priority="4263" operator="equal">
      <formula>"OPORTUNIDADE"</formula>
    </cfRule>
  </conditionalFormatting>
  <conditionalFormatting sqref="Z30:Z31">
    <cfRule type="cellIs" dxfId="1915" priority="4261" operator="equal">
      <formula>"NÃO"</formula>
    </cfRule>
    <cfRule type="cellIs" dxfId="1914" priority="4262" operator="equal">
      <formula>"SIM"</formula>
    </cfRule>
  </conditionalFormatting>
  <conditionalFormatting sqref="Z30:Z31">
    <cfRule type="cellIs" dxfId="1913" priority="4260" operator="equal">
      <formula>"OPORTUNIDADE"</formula>
    </cfRule>
  </conditionalFormatting>
  <conditionalFormatting sqref="Z30:Z31">
    <cfRule type="cellIs" dxfId="1912" priority="4258" operator="equal">
      <formula>"NÃO"</formula>
    </cfRule>
    <cfRule type="cellIs" dxfId="1911" priority="4259" operator="equal">
      <formula>"SIM"</formula>
    </cfRule>
  </conditionalFormatting>
  <conditionalFormatting sqref="Y35:Z35">
    <cfRule type="cellIs" dxfId="1910" priority="4254" operator="equal">
      <formula>"OPORTUNIDADE"</formula>
    </cfRule>
  </conditionalFormatting>
  <conditionalFormatting sqref="Y35:Z35">
    <cfRule type="cellIs" dxfId="1909" priority="4252" operator="equal">
      <formula>"NÃO"</formula>
    </cfRule>
    <cfRule type="cellIs" dxfId="1908" priority="4253" operator="equal">
      <formula>"SIM"</formula>
    </cfRule>
  </conditionalFormatting>
  <conditionalFormatting sqref="Z32:Z33">
    <cfRule type="cellIs" dxfId="1907" priority="4248" operator="equal">
      <formula>"OPORTUNIDADE"</formula>
    </cfRule>
  </conditionalFormatting>
  <conditionalFormatting sqref="Z32:Z33">
    <cfRule type="cellIs" dxfId="1906" priority="4246" operator="equal">
      <formula>"NÃO"</formula>
    </cfRule>
    <cfRule type="cellIs" dxfId="1905" priority="4247" operator="equal">
      <formula>"SIM"</formula>
    </cfRule>
  </conditionalFormatting>
  <conditionalFormatting sqref="Z29:Z30">
    <cfRule type="cellIs" dxfId="1904" priority="4245" operator="equal">
      <formula>"OPORTUNIDADE"</formula>
    </cfRule>
  </conditionalFormatting>
  <conditionalFormatting sqref="Z29:Z30">
    <cfRule type="cellIs" dxfId="1903" priority="4243" operator="equal">
      <formula>"NÃO"</formula>
    </cfRule>
    <cfRule type="cellIs" dxfId="1902" priority="4244" operator="equal">
      <formula>"SIM"</formula>
    </cfRule>
  </conditionalFormatting>
  <conditionalFormatting sqref="Z29:Z30">
    <cfRule type="cellIs" dxfId="1901" priority="4242" operator="equal">
      <formula>"OPORTUNIDADE"</formula>
    </cfRule>
  </conditionalFormatting>
  <conditionalFormatting sqref="Z29:Z30">
    <cfRule type="cellIs" dxfId="1900" priority="4240" operator="equal">
      <formula>"NÃO"</formula>
    </cfRule>
    <cfRule type="cellIs" dxfId="1899" priority="4241" operator="equal">
      <formula>"SIM"</formula>
    </cfRule>
  </conditionalFormatting>
  <conditionalFormatting sqref="Z29:Z30">
    <cfRule type="cellIs" dxfId="1898" priority="4239" operator="equal">
      <formula>"OPORTUNIDADE"</formula>
    </cfRule>
  </conditionalFormatting>
  <conditionalFormatting sqref="Z29:Z30">
    <cfRule type="cellIs" dxfId="1897" priority="4237" operator="equal">
      <formula>"NÃO"</formula>
    </cfRule>
    <cfRule type="cellIs" dxfId="1896" priority="4238" operator="equal">
      <formula>"SIM"</formula>
    </cfRule>
  </conditionalFormatting>
  <conditionalFormatting sqref="Z29:Z30">
    <cfRule type="cellIs" dxfId="1895" priority="4236" operator="equal">
      <formula>"OPORTUNIDADE"</formula>
    </cfRule>
  </conditionalFormatting>
  <conditionalFormatting sqref="Z29:Z30">
    <cfRule type="cellIs" dxfId="1894" priority="4234" operator="equal">
      <formula>"NÃO"</formula>
    </cfRule>
    <cfRule type="cellIs" dxfId="1893" priority="4235" operator="equal">
      <formula>"SIM"</formula>
    </cfRule>
  </conditionalFormatting>
  <conditionalFormatting sqref="Z29:Z30">
    <cfRule type="cellIs" dxfId="1892" priority="4233" operator="equal">
      <formula>"OPORTUNIDADE"</formula>
    </cfRule>
  </conditionalFormatting>
  <conditionalFormatting sqref="Z29:Z30">
    <cfRule type="cellIs" dxfId="1891" priority="4231" operator="equal">
      <formula>"NÃO"</formula>
    </cfRule>
    <cfRule type="cellIs" dxfId="1890" priority="4232" operator="equal">
      <formula>"SIM"</formula>
    </cfRule>
  </conditionalFormatting>
  <conditionalFormatting sqref="Z29:Z30">
    <cfRule type="cellIs" dxfId="1889" priority="4230" operator="equal">
      <formula>"OPORTUNIDADE"</formula>
    </cfRule>
  </conditionalFormatting>
  <conditionalFormatting sqref="Z29:Z30">
    <cfRule type="cellIs" dxfId="1888" priority="4228" operator="equal">
      <formula>"NÃO"</formula>
    </cfRule>
    <cfRule type="cellIs" dxfId="1887" priority="4229" operator="equal">
      <formula>"SIM"</formula>
    </cfRule>
  </conditionalFormatting>
  <conditionalFormatting sqref="Z29:Z30">
    <cfRule type="cellIs" dxfId="1886" priority="4227" operator="equal">
      <formula>"OPORTUNIDADE"</formula>
    </cfRule>
  </conditionalFormatting>
  <conditionalFormatting sqref="Z29:Z30">
    <cfRule type="cellIs" dxfId="1885" priority="4225" operator="equal">
      <formula>"NÃO"</formula>
    </cfRule>
    <cfRule type="cellIs" dxfId="1884" priority="4226" operator="equal">
      <formula>"SIM"</formula>
    </cfRule>
  </conditionalFormatting>
  <conditionalFormatting sqref="Z29:Z30">
    <cfRule type="cellIs" dxfId="1883" priority="4224" operator="equal">
      <formula>"OPORTUNIDADE"</formula>
    </cfRule>
  </conditionalFormatting>
  <conditionalFormatting sqref="Z29:Z30">
    <cfRule type="cellIs" dxfId="1882" priority="4222" operator="equal">
      <formula>"NÃO"</formula>
    </cfRule>
    <cfRule type="cellIs" dxfId="1881" priority="4223" operator="equal">
      <formula>"SIM"</formula>
    </cfRule>
  </conditionalFormatting>
  <conditionalFormatting sqref="Z29:Z30">
    <cfRule type="cellIs" dxfId="1880" priority="4221" operator="equal">
      <formula>"OPORTUNIDADE"</formula>
    </cfRule>
  </conditionalFormatting>
  <conditionalFormatting sqref="Z29:Z30">
    <cfRule type="cellIs" dxfId="1879" priority="4219" operator="equal">
      <formula>"NÃO"</formula>
    </cfRule>
    <cfRule type="cellIs" dxfId="1878" priority="4220" operator="equal">
      <formula>"SIM"</formula>
    </cfRule>
  </conditionalFormatting>
  <conditionalFormatting sqref="Z29:Z30">
    <cfRule type="cellIs" dxfId="1877" priority="4218" operator="equal">
      <formula>"OPORTUNIDADE"</formula>
    </cfRule>
  </conditionalFormatting>
  <conditionalFormatting sqref="Z29:Z30">
    <cfRule type="cellIs" dxfId="1876" priority="4216" operator="equal">
      <formula>"NÃO"</formula>
    </cfRule>
    <cfRule type="cellIs" dxfId="1875" priority="4217" operator="equal">
      <formula>"SIM"</formula>
    </cfRule>
  </conditionalFormatting>
  <conditionalFormatting sqref="Z29:Z30">
    <cfRule type="cellIs" dxfId="1874" priority="4215" operator="equal">
      <formula>"OPORTUNIDADE"</formula>
    </cfRule>
  </conditionalFormatting>
  <conditionalFormatting sqref="Z29:Z30">
    <cfRule type="cellIs" dxfId="1873" priority="4213" operator="equal">
      <formula>"NÃO"</formula>
    </cfRule>
    <cfRule type="cellIs" dxfId="1872" priority="4214" operator="equal">
      <formula>"SIM"</formula>
    </cfRule>
  </conditionalFormatting>
  <conditionalFormatting sqref="Z29:Z30">
    <cfRule type="cellIs" dxfId="1871" priority="4212" operator="equal">
      <formula>"OPORTUNIDADE"</formula>
    </cfRule>
  </conditionalFormatting>
  <conditionalFormatting sqref="Z29:Z30">
    <cfRule type="cellIs" dxfId="1870" priority="4210" operator="equal">
      <formula>"NÃO"</formula>
    </cfRule>
    <cfRule type="cellIs" dxfId="1869" priority="4211" operator="equal">
      <formula>"SIM"</formula>
    </cfRule>
  </conditionalFormatting>
  <conditionalFormatting sqref="Z29:Z30">
    <cfRule type="cellIs" dxfId="1868" priority="4209" operator="equal">
      <formula>"OPORTUNIDADE"</formula>
    </cfRule>
  </conditionalFormatting>
  <conditionalFormatting sqref="Z29:Z30">
    <cfRule type="cellIs" dxfId="1867" priority="4207" operator="equal">
      <formula>"NÃO"</formula>
    </cfRule>
    <cfRule type="cellIs" dxfId="1866" priority="4208" operator="equal">
      <formula>"SIM"</formula>
    </cfRule>
  </conditionalFormatting>
  <conditionalFormatting sqref="Z29:Z30">
    <cfRule type="cellIs" dxfId="1865" priority="4206" operator="equal">
      <formula>"OPORTUNIDADE"</formula>
    </cfRule>
  </conditionalFormatting>
  <conditionalFormatting sqref="Z29:Z30">
    <cfRule type="cellIs" dxfId="1864" priority="4204" operator="equal">
      <formula>"NÃO"</formula>
    </cfRule>
    <cfRule type="cellIs" dxfId="1863" priority="4205" operator="equal">
      <formula>"SIM"</formula>
    </cfRule>
  </conditionalFormatting>
  <conditionalFormatting sqref="Z29:Z30">
    <cfRule type="cellIs" dxfId="1862" priority="4203" operator="equal">
      <formula>"OPORTUNIDADE"</formula>
    </cfRule>
  </conditionalFormatting>
  <conditionalFormatting sqref="Z29:Z30">
    <cfRule type="cellIs" dxfId="1861" priority="4201" operator="equal">
      <formula>"NÃO"</formula>
    </cfRule>
    <cfRule type="cellIs" dxfId="1860" priority="4202" operator="equal">
      <formula>"SIM"</formula>
    </cfRule>
  </conditionalFormatting>
  <conditionalFormatting sqref="Z29:Z30">
    <cfRule type="cellIs" dxfId="1859" priority="4200" operator="equal">
      <formula>"OPORTUNIDADE"</formula>
    </cfRule>
  </conditionalFormatting>
  <conditionalFormatting sqref="Z29:Z30">
    <cfRule type="cellIs" dxfId="1858" priority="4198" operator="equal">
      <formula>"NÃO"</formula>
    </cfRule>
    <cfRule type="cellIs" dxfId="1857" priority="4199" operator="equal">
      <formula>"SIM"</formula>
    </cfRule>
  </conditionalFormatting>
  <conditionalFormatting sqref="Z29:Z30">
    <cfRule type="cellIs" dxfId="1856" priority="4197" operator="equal">
      <formula>"OPORTUNIDADE"</formula>
    </cfRule>
  </conditionalFormatting>
  <conditionalFormatting sqref="Z29:Z30">
    <cfRule type="cellIs" dxfId="1855" priority="4195" operator="equal">
      <formula>"NÃO"</formula>
    </cfRule>
    <cfRule type="cellIs" dxfId="1854" priority="4196" operator="equal">
      <formula>"SIM"</formula>
    </cfRule>
  </conditionalFormatting>
  <conditionalFormatting sqref="Z29:Z30">
    <cfRule type="cellIs" dxfId="1853" priority="4194" operator="equal">
      <formula>"OPORTUNIDADE"</formula>
    </cfRule>
  </conditionalFormatting>
  <conditionalFormatting sqref="Z29:Z30">
    <cfRule type="cellIs" dxfId="1852" priority="4192" operator="equal">
      <formula>"NÃO"</formula>
    </cfRule>
    <cfRule type="cellIs" dxfId="1851" priority="4193" operator="equal">
      <formula>"SIM"</formula>
    </cfRule>
  </conditionalFormatting>
  <conditionalFormatting sqref="Z29:Z30">
    <cfRule type="cellIs" dxfId="1850" priority="4191" operator="equal">
      <formula>"OPORTUNIDADE"</formula>
    </cfRule>
  </conditionalFormatting>
  <conditionalFormatting sqref="Z29:Z30">
    <cfRule type="cellIs" dxfId="1849" priority="4189" operator="equal">
      <formula>"NÃO"</formula>
    </cfRule>
    <cfRule type="cellIs" dxfId="1848" priority="4190" operator="equal">
      <formula>"SIM"</formula>
    </cfRule>
  </conditionalFormatting>
  <conditionalFormatting sqref="Z10">
    <cfRule type="cellIs" dxfId="1847" priority="4185" operator="equal">
      <formula>"OPORTUNIDADE"</formula>
    </cfRule>
  </conditionalFormatting>
  <conditionalFormatting sqref="Z10">
    <cfRule type="cellIs" dxfId="1846" priority="4183" operator="equal">
      <formula>"NÃO"</formula>
    </cfRule>
    <cfRule type="cellIs" dxfId="1845" priority="4184" operator="equal">
      <formula>"SIM"</formula>
    </cfRule>
  </conditionalFormatting>
  <conditionalFormatting sqref="Z10">
    <cfRule type="cellIs" dxfId="1844" priority="4182" operator="equal">
      <formula>"OPORTUNIDADE"</formula>
    </cfRule>
  </conditionalFormatting>
  <conditionalFormatting sqref="Z10">
    <cfRule type="cellIs" dxfId="1843" priority="4180" operator="equal">
      <formula>"NÃO"</formula>
    </cfRule>
    <cfRule type="cellIs" dxfId="1842" priority="4181" operator="equal">
      <formula>"SIM"</formula>
    </cfRule>
  </conditionalFormatting>
  <conditionalFormatting sqref="Z10">
    <cfRule type="cellIs" dxfId="1841" priority="4179" operator="equal">
      <formula>"OPORTUNIDADE"</formula>
    </cfRule>
  </conditionalFormatting>
  <conditionalFormatting sqref="Z10">
    <cfRule type="cellIs" dxfId="1840" priority="4177" operator="equal">
      <formula>"NÃO"</formula>
    </cfRule>
    <cfRule type="cellIs" dxfId="1839" priority="4178" operator="equal">
      <formula>"SIM"</formula>
    </cfRule>
  </conditionalFormatting>
  <conditionalFormatting sqref="Z10">
    <cfRule type="cellIs" dxfId="1838" priority="4176" operator="equal">
      <formula>"OPORTUNIDADE"</formula>
    </cfRule>
  </conditionalFormatting>
  <conditionalFormatting sqref="Z10">
    <cfRule type="cellIs" dxfId="1837" priority="4174" operator="equal">
      <formula>"NÃO"</formula>
    </cfRule>
    <cfRule type="cellIs" dxfId="1836" priority="4175" operator="equal">
      <formula>"SIM"</formula>
    </cfRule>
  </conditionalFormatting>
  <conditionalFormatting sqref="Z10">
    <cfRule type="cellIs" dxfId="1835" priority="4068" operator="equal">
      <formula>"OPORTUNIDADE"</formula>
    </cfRule>
  </conditionalFormatting>
  <conditionalFormatting sqref="Z10">
    <cfRule type="cellIs" dxfId="1834" priority="4066" operator="equal">
      <formula>"NÃO"</formula>
    </cfRule>
    <cfRule type="cellIs" dxfId="1833" priority="4067" operator="equal">
      <formula>"SIM"</formula>
    </cfRule>
  </conditionalFormatting>
  <conditionalFormatting sqref="Z10">
    <cfRule type="cellIs" dxfId="1832" priority="3915" operator="equal">
      <formula>"OPORTUNIDADE"</formula>
    </cfRule>
  </conditionalFormatting>
  <conditionalFormatting sqref="Z10">
    <cfRule type="cellIs" dxfId="1831" priority="3913" operator="equal">
      <formula>"NÃO"</formula>
    </cfRule>
    <cfRule type="cellIs" dxfId="1830" priority="3914" operator="equal">
      <formula>"SIM"</formula>
    </cfRule>
  </conditionalFormatting>
  <conditionalFormatting sqref="Z10">
    <cfRule type="cellIs" dxfId="1829" priority="3852" operator="equal">
      <formula>"OPORTUNIDADE"</formula>
    </cfRule>
  </conditionalFormatting>
  <conditionalFormatting sqref="Z10">
    <cfRule type="cellIs" dxfId="1828" priority="3850" operator="equal">
      <formula>"NÃO"</formula>
    </cfRule>
    <cfRule type="cellIs" dxfId="1827" priority="3851" operator="equal">
      <formula>"SIM"</formula>
    </cfRule>
  </conditionalFormatting>
  <conditionalFormatting sqref="Z10">
    <cfRule type="cellIs" dxfId="1826" priority="3849" operator="equal">
      <formula>"OPORTUNIDADE"</formula>
    </cfRule>
  </conditionalFormatting>
  <conditionalFormatting sqref="Z10">
    <cfRule type="cellIs" dxfId="1825" priority="3847" operator="equal">
      <formula>"NÃO"</formula>
    </cfRule>
    <cfRule type="cellIs" dxfId="1824" priority="3848" operator="equal">
      <formula>"SIM"</formula>
    </cfRule>
  </conditionalFormatting>
  <conditionalFormatting sqref="Z10">
    <cfRule type="cellIs" dxfId="1823" priority="3840" operator="equal">
      <formula>"OPORTUNIDADE"</formula>
    </cfRule>
  </conditionalFormatting>
  <conditionalFormatting sqref="Z10">
    <cfRule type="cellIs" dxfId="1822" priority="3838" operator="equal">
      <formula>"NÃO"</formula>
    </cfRule>
    <cfRule type="cellIs" dxfId="1821" priority="3839" operator="equal">
      <formula>"SIM"</formula>
    </cfRule>
  </conditionalFormatting>
  <conditionalFormatting sqref="Z10">
    <cfRule type="cellIs" dxfId="1820" priority="3837" operator="equal">
      <formula>"OPORTUNIDADE"</formula>
    </cfRule>
  </conditionalFormatting>
  <conditionalFormatting sqref="Z10">
    <cfRule type="cellIs" dxfId="1819" priority="3835" operator="equal">
      <formula>"NÃO"</formula>
    </cfRule>
    <cfRule type="cellIs" dxfId="1818" priority="3836" operator="equal">
      <formula>"SIM"</formula>
    </cfRule>
  </conditionalFormatting>
  <conditionalFormatting sqref="Z10">
    <cfRule type="cellIs" dxfId="1817" priority="3834" operator="equal">
      <formula>"OPORTUNIDADE"</formula>
    </cfRule>
  </conditionalFormatting>
  <conditionalFormatting sqref="Z10">
    <cfRule type="cellIs" dxfId="1816" priority="3832" operator="equal">
      <formula>"NÃO"</formula>
    </cfRule>
    <cfRule type="cellIs" dxfId="1815" priority="3833" operator="equal">
      <formula>"SIM"</formula>
    </cfRule>
  </conditionalFormatting>
  <conditionalFormatting sqref="Z10">
    <cfRule type="cellIs" dxfId="1814" priority="3831" operator="equal">
      <formula>"OPORTUNIDADE"</formula>
    </cfRule>
  </conditionalFormatting>
  <conditionalFormatting sqref="Z10">
    <cfRule type="cellIs" dxfId="1813" priority="3829" operator="equal">
      <formula>"NÃO"</formula>
    </cfRule>
    <cfRule type="cellIs" dxfId="1812" priority="3830" operator="equal">
      <formula>"SIM"</formula>
    </cfRule>
  </conditionalFormatting>
  <conditionalFormatting sqref="Z10">
    <cfRule type="cellIs" dxfId="1811" priority="3693" operator="equal">
      <formula>"OPORTUNIDADE"</formula>
    </cfRule>
  </conditionalFormatting>
  <conditionalFormatting sqref="Z10">
    <cfRule type="cellIs" dxfId="1810" priority="3691" operator="equal">
      <formula>"NÃO"</formula>
    </cfRule>
    <cfRule type="cellIs" dxfId="1809" priority="3692" operator="equal">
      <formula>"SIM"</formula>
    </cfRule>
  </conditionalFormatting>
  <conditionalFormatting sqref="Z10">
    <cfRule type="cellIs" dxfId="1808" priority="3540" operator="equal">
      <formula>"OPORTUNIDADE"</formula>
    </cfRule>
  </conditionalFormatting>
  <conditionalFormatting sqref="Z10">
    <cfRule type="cellIs" dxfId="1807" priority="3538" operator="equal">
      <formula>"NÃO"</formula>
    </cfRule>
    <cfRule type="cellIs" dxfId="1806" priority="3539" operator="equal">
      <formula>"SIM"</formula>
    </cfRule>
  </conditionalFormatting>
  <conditionalFormatting sqref="Z10">
    <cfRule type="cellIs" dxfId="1805" priority="3477" operator="equal">
      <formula>"OPORTUNIDADE"</formula>
    </cfRule>
  </conditionalFormatting>
  <conditionalFormatting sqref="Z10">
    <cfRule type="cellIs" dxfId="1804" priority="3475" operator="equal">
      <formula>"NÃO"</formula>
    </cfRule>
    <cfRule type="cellIs" dxfId="1803" priority="3476" operator="equal">
      <formula>"SIM"</formula>
    </cfRule>
  </conditionalFormatting>
  <conditionalFormatting sqref="Z10">
    <cfRule type="cellIs" dxfId="1802" priority="3474" operator="equal">
      <formula>"OPORTUNIDADE"</formula>
    </cfRule>
  </conditionalFormatting>
  <conditionalFormatting sqref="Z10">
    <cfRule type="cellIs" dxfId="1801" priority="3472" operator="equal">
      <formula>"NÃO"</formula>
    </cfRule>
    <cfRule type="cellIs" dxfId="1800" priority="3473" operator="equal">
      <formula>"SIM"</formula>
    </cfRule>
  </conditionalFormatting>
  <conditionalFormatting sqref="Z10">
    <cfRule type="cellIs" dxfId="1799" priority="3465" operator="equal">
      <formula>"OPORTUNIDADE"</formula>
    </cfRule>
  </conditionalFormatting>
  <conditionalFormatting sqref="Z10">
    <cfRule type="cellIs" dxfId="1798" priority="3463" operator="equal">
      <formula>"NÃO"</formula>
    </cfRule>
    <cfRule type="cellIs" dxfId="1797" priority="3464" operator="equal">
      <formula>"SIM"</formula>
    </cfRule>
  </conditionalFormatting>
  <conditionalFormatting sqref="Z10">
    <cfRule type="cellIs" dxfId="1796" priority="3462" operator="equal">
      <formula>"OPORTUNIDADE"</formula>
    </cfRule>
  </conditionalFormatting>
  <conditionalFormatting sqref="Z10">
    <cfRule type="cellIs" dxfId="1795" priority="3460" operator="equal">
      <formula>"NÃO"</formula>
    </cfRule>
    <cfRule type="cellIs" dxfId="1794" priority="3461" operator="equal">
      <formula>"SIM"</formula>
    </cfRule>
  </conditionalFormatting>
  <conditionalFormatting sqref="Z10">
    <cfRule type="cellIs" dxfId="1793" priority="3459" operator="equal">
      <formula>"OPORTUNIDADE"</formula>
    </cfRule>
  </conditionalFormatting>
  <conditionalFormatting sqref="Z10">
    <cfRule type="cellIs" dxfId="1792" priority="3457" operator="equal">
      <formula>"NÃO"</formula>
    </cfRule>
    <cfRule type="cellIs" dxfId="1791" priority="3458" operator="equal">
      <formula>"SIM"</formula>
    </cfRule>
  </conditionalFormatting>
  <conditionalFormatting sqref="Z10">
    <cfRule type="cellIs" dxfId="1790" priority="3456" operator="equal">
      <formula>"OPORTUNIDADE"</formula>
    </cfRule>
  </conditionalFormatting>
  <conditionalFormatting sqref="Z10">
    <cfRule type="cellIs" dxfId="1789" priority="3454" operator="equal">
      <formula>"NÃO"</formula>
    </cfRule>
    <cfRule type="cellIs" dxfId="1788" priority="3455" operator="equal">
      <formula>"SIM"</formula>
    </cfRule>
  </conditionalFormatting>
  <conditionalFormatting sqref="Z28:Z29">
    <cfRule type="cellIs" dxfId="1787" priority="3417" operator="equal">
      <formula>"OPORTUNIDADE"</formula>
    </cfRule>
  </conditionalFormatting>
  <conditionalFormatting sqref="Z28:Z29">
    <cfRule type="cellIs" dxfId="1786" priority="3415" operator="equal">
      <formula>"NÃO"</formula>
    </cfRule>
    <cfRule type="cellIs" dxfId="1785" priority="3416" operator="equal">
      <formula>"SIM"</formula>
    </cfRule>
  </conditionalFormatting>
  <conditionalFormatting sqref="Z28:Z29">
    <cfRule type="cellIs" dxfId="1784" priority="3414" operator="equal">
      <formula>"OPORTUNIDADE"</formula>
    </cfRule>
  </conditionalFormatting>
  <conditionalFormatting sqref="Z28:Z29">
    <cfRule type="cellIs" dxfId="1783" priority="3412" operator="equal">
      <formula>"NÃO"</formula>
    </cfRule>
    <cfRule type="cellIs" dxfId="1782" priority="3413" operator="equal">
      <formula>"SIM"</formula>
    </cfRule>
  </conditionalFormatting>
  <conditionalFormatting sqref="Z33:Z34">
    <cfRule type="cellIs" dxfId="1781" priority="3405" operator="equal">
      <formula>"OPORTUNIDADE"</formula>
    </cfRule>
  </conditionalFormatting>
  <conditionalFormatting sqref="Z33:Z34">
    <cfRule type="cellIs" dxfId="1780" priority="3403" operator="equal">
      <formula>"NÃO"</formula>
    </cfRule>
    <cfRule type="cellIs" dxfId="1779" priority="3404" operator="equal">
      <formula>"SIM"</formula>
    </cfRule>
  </conditionalFormatting>
  <conditionalFormatting sqref="Z15">
    <cfRule type="cellIs" dxfId="1778" priority="3402" operator="equal">
      <formula>"OPORTUNIDADE"</formula>
    </cfRule>
  </conditionalFormatting>
  <conditionalFormatting sqref="Z15">
    <cfRule type="cellIs" dxfId="1777" priority="3400" operator="equal">
      <formula>"NÃO"</formula>
    </cfRule>
    <cfRule type="cellIs" dxfId="1776" priority="3401" operator="equal">
      <formula>"SIM"</formula>
    </cfRule>
  </conditionalFormatting>
  <conditionalFormatting sqref="Z15">
    <cfRule type="cellIs" dxfId="1775" priority="3399" operator="equal">
      <formula>"OPORTUNIDADE"</formula>
    </cfRule>
  </conditionalFormatting>
  <conditionalFormatting sqref="Z15">
    <cfRule type="cellIs" dxfId="1774" priority="3397" operator="equal">
      <formula>"NÃO"</formula>
    </cfRule>
    <cfRule type="cellIs" dxfId="1773" priority="3398" operator="equal">
      <formula>"SIM"</formula>
    </cfRule>
  </conditionalFormatting>
  <conditionalFormatting sqref="Z15">
    <cfRule type="cellIs" dxfId="1772" priority="3396" operator="equal">
      <formula>"OPORTUNIDADE"</formula>
    </cfRule>
  </conditionalFormatting>
  <conditionalFormatting sqref="Z15">
    <cfRule type="cellIs" dxfId="1771" priority="3394" operator="equal">
      <formula>"NÃO"</formula>
    </cfRule>
    <cfRule type="cellIs" dxfId="1770" priority="3395" operator="equal">
      <formula>"SIM"</formula>
    </cfRule>
  </conditionalFormatting>
  <conditionalFormatting sqref="Z24:Z25">
    <cfRule type="cellIs" dxfId="1769" priority="3393" operator="equal">
      <formula>"OPORTUNIDADE"</formula>
    </cfRule>
  </conditionalFormatting>
  <conditionalFormatting sqref="Z24:Z25">
    <cfRule type="cellIs" dxfId="1768" priority="3391" operator="equal">
      <formula>"NÃO"</formula>
    </cfRule>
    <cfRule type="cellIs" dxfId="1767" priority="3392" operator="equal">
      <formula>"SIM"</formula>
    </cfRule>
  </conditionalFormatting>
  <conditionalFormatting sqref="Z24:Z25">
    <cfRule type="cellIs" dxfId="1766" priority="3390" operator="equal">
      <formula>"OPORTUNIDADE"</formula>
    </cfRule>
  </conditionalFormatting>
  <conditionalFormatting sqref="Z24:Z25">
    <cfRule type="cellIs" dxfId="1765" priority="3388" operator="equal">
      <formula>"NÃO"</formula>
    </cfRule>
    <cfRule type="cellIs" dxfId="1764" priority="3389" operator="equal">
      <formula>"SIM"</formula>
    </cfRule>
  </conditionalFormatting>
  <conditionalFormatting sqref="Z24:Z25">
    <cfRule type="cellIs" dxfId="1763" priority="3387" operator="equal">
      <formula>"OPORTUNIDADE"</formula>
    </cfRule>
  </conditionalFormatting>
  <conditionalFormatting sqref="Z24:Z25">
    <cfRule type="cellIs" dxfId="1762" priority="3385" operator="equal">
      <formula>"NÃO"</formula>
    </cfRule>
    <cfRule type="cellIs" dxfId="1761" priority="3386" operator="equal">
      <formula>"SIM"</formula>
    </cfRule>
  </conditionalFormatting>
  <conditionalFormatting sqref="Y24:Y25">
    <cfRule type="cellIs" dxfId="1760" priority="3384" operator="equal">
      <formula>"OPORTUNIDADE"</formula>
    </cfRule>
  </conditionalFormatting>
  <conditionalFormatting sqref="Y24:Y25">
    <cfRule type="cellIs" dxfId="1759" priority="3382" operator="equal">
      <formula>"NÃO"</formula>
    </cfRule>
    <cfRule type="cellIs" dxfId="1758" priority="3383" operator="equal">
      <formula>"SIM"</formula>
    </cfRule>
  </conditionalFormatting>
  <conditionalFormatting sqref="Y15">
    <cfRule type="cellIs" dxfId="1757" priority="3381" operator="equal">
      <formula>"OPORTUNIDADE"</formula>
    </cfRule>
  </conditionalFormatting>
  <conditionalFormatting sqref="Y15">
    <cfRule type="cellIs" dxfId="1756" priority="3379" operator="equal">
      <formula>"NÃO"</formula>
    </cfRule>
    <cfRule type="cellIs" dxfId="1755" priority="3380" operator="equal">
      <formula>"SIM"</formula>
    </cfRule>
  </conditionalFormatting>
  <conditionalFormatting sqref="Z34:Z35">
    <cfRule type="cellIs" dxfId="1754" priority="3378" operator="equal">
      <formula>"OPORTUNIDADE"</formula>
    </cfRule>
  </conditionalFormatting>
  <conditionalFormatting sqref="Z34:Z35">
    <cfRule type="cellIs" dxfId="1753" priority="3376" operator="equal">
      <formula>"NÃO"</formula>
    </cfRule>
    <cfRule type="cellIs" dxfId="1752" priority="3377" operator="equal">
      <formula>"SIM"</formula>
    </cfRule>
  </conditionalFormatting>
  <conditionalFormatting sqref="Z34:Z35">
    <cfRule type="cellIs" dxfId="1751" priority="3375" operator="equal">
      <formula>"OPORTUNIDADE"</formula>
    </cfRule>
  </conditionalFormatting>
  <conditionalFormatting sqref="Z34:Z35">
    <cfRule type="cellIs" dxfId="1750" priority="3373" operator="equal">
      <formula>"NÃO"</formula>
    </cfRule>
    <cfRule type="cellIs" dxfId="1749" priority="3374" operator="equal">
      <formula>"SIM"</formula>
    </cfRule>
  </conditionalFormatting>
  <conditionalFormatting sqref="Z34:Z35">
    <cfRule type="cellIs" dxfId="1748" priority="3372" operator="equal">
      <formula>"OPORTUNIDADE"</formula>
    </cfRule>
  </conditionalFormatting>
  <conditionalFormatting sqref="Z34:Z35">
    <cfRule type="cellIs" dxfId="1747" priority="3370" operator="equal">
      <formula>"NÃO"</formula>
    </cfRule>
    <cfRule type="cellIs" dxfId="1746" priority="3371" operator="equal">
      <formula>"SIM"</formula>
    </cfRule>
  </conditionalFormatting>
  <conditionalFormatting sqref="Y9:Z9 Z10:Z11">
    <cfRule type="cellIs" dxfId="1745" priority="2652" operator="equal">
      <formula>"OPORTUNIDADE"</formula>
    </cfRule>
  </conditionalFormatting>
  <conditionalFormatting sqref="Y9:Z9 Z10:Z11">
    <cfRule type="cellIs" dxfId="1744" priority="2650" operator="equal">
      <formula>"NÃO"</formula>
    </cfRule>
    <cfRule type="cellIs" dxfId="1743" priority="2651" operator="equal">
      <formula>"SIM"</formula>
    </cfRule>
  </conditionalFormatting>
  <conditionalFormatting sqref="Z8">
    <cfRule type="cellIs" dxfId="1742" priority="2649" operator="equal">
      <formula>"OPORTUNIDADE"</formula>
    </cfRule>
  </conditionalFormatting>
  <conditionalFormatting sqref="Z8">
    <cfRule type="cellIs" dxfId="1741" priority="2647" operator="equal">
      <formula>"NÃO"</formula>
    </cfRule>
    <cfRule type="cellIs" dxfId="1740" priority="2648" operator="equal">
      <formula>"SIM"</formula>
    </cfRule>
  </conditionalFormatting>
  <conditionalFormatting sqref="Z8">
    <cfRule type="cellIs" dxfId="1739" priority="2646" operator="equal">
      <formula>"OPORTUNIDADE"</formula>
    </cfRule>
  </conditionalFormatting>
  <conditionalFormatting sqref="Z8">
    <cfRule type="cellIs" dxfId="1738" priority="2644" operator="equal">
      <formula>"NÃO"</formula>
    </cfRule>
    <cfRule type="cellIs" dxfId="1737" priority="2645" operator="equal">
      <formula>"SIM"</formula>
    </cfRule>
  </conditionalFormatting>
  <conditionalFormatting sqref="Z8">
    <cfRule type="cellIs" dxfId="1736" priority="2643" operator="equal">
      <formula>"OPORTUNIDADE"</formula>
    </cfRule>
  </conditionalFormatting>
  <conditionalFormatting sqref="Z8">
    <cfRule type="cellIs" dxfId="1735" priority="2641" operator="equal">
      <formula>"NÃO"</formula>
    </cfRule>
    <cfRule type="cellIs" dxfId="1734" priority="2642" operator="equal">
      <formula>"SIM"</formula>
    </cfRule>
  </conditionalFormatting>
  <conditionalFormatting sqref="Z8">
    <cfRule type="cellIs" dxfId="1733" priority="2640" operator="equal">
      <formula>"OPORTUNIDADE"</formula>
    </cfRule>
  </conditionalFormatting>
  <conditionalFormatting sqref="Z8">
    <cfRule type="cellIs" dxfId="1732" priority="2638" operator="equal">
      <formula>"NÃO"</formula>
    </cfRule>
    <cfRule type="cellIs" dxfId="1731" priority="2639" operator="equal">
      <formula>"SIM"</formula>
    </cfRule>
  </conditionalFormatting>
  <conditionalFormatting sqref="Z8">
    <cfRule type="cellIs" dxfId="1730" priority="2637" operator="equal">
      <formula>"OPORTUNIDADE"</formula>
    </cfRule>
  </conditionalFormatting>
  <conditionalFormatting sqref="Z8">
    <cfRule type="cellIs" dxfId="1729" priority="2635" operator="equal">
      <formula>"NÃO"</formula>
    </cfRule>
    <cfRule type="cellIs" dxfId="1728" priority="2636" operator="equal">
      <formula>"SIM"</formula>
    </cfRule>
  </conditionalFormatting>
  <conditionalFormatting sqref="Z8">
    <cfRule type="cellIs" dxfId="1727" priority="2634" operator="equal">
      <formula>"OPORTUNIDADE"</formula>
    </cfRule>
  </conditionalFormatting>
  <conditionalFormatting sqref="Z8">
    <cfRule type="cellIs" dxfId="1726" priority="2632" operator="equal">
      <formula>"NÃO"</formula>
    </cfRule>
    <cfRule type="cellIs" dxfId="1725" priority="2633" operator="equal">
      <formula>"SIM"</formula>
    </cfRule>
  </conditionalFormatting>
  <conditionalFormatting sqref="Z8">
    <cfRule type="cellIs" dxfId="1724" priority="2631" operator="equal">
      <formula>"OPORTUNIDADE"</formula>
    </cfRule>
  </conditionalFormatting>
  <conditionalFormatting sqref="Z8">
    <cfRule type="cellIs" dxfId="1723" priority="2629" operator="equal">
      <formula>"NÃO"</formula>
    </cfRule>
    <cfRule type="cellIs" dxfId="1722" priority="2630" operator="equal">
      <formula>"SIM"</formula>
    </cfRule>
  </conditionalFormatting>
  <conditionalFormatting sqref="Z8">
    <cfRule type="cellIs" dxfId="1721" priority="2628" operator="equal">
      <formula>"OPORTUNIDADE"</formula>
    </cfRule>
  </conditionalFormatting>
  <conditionalFormatting sqref="Z8">
    <cfRule type="cellIs" dxfId="1720" priority="2626" operator="equal">
      <formula>"NÃO"</formula>
    </cfRule>
    <cfRule type="cellIs" dxfId="1719" priority="2627" operator="equal">
      <formula>"SIM"</formula>
    </cfRule>
  </conditionalFormatting>
  <conditionalFormatting sqref="Z8">
    <cfRule type="cellIs" dxfId="1718" priority="2625" operator="equal">
      <formula>"OPORTUNIDADE"</formula>
    </cfRule>
  </conditionalFormatting>
  <conditionalFormatting sqref="Z8">
    <cfRule type="cellIs" dxfId="1717" priority="2623" operator="equal">
      <formula>"NÃO"</formula>
    </cfRule>
    <cfRule type="cellIs" dxfId="1716" priority="2624" operator="equal">
      <formula>"SIM"</formula>
    </cfRule>
  </conditionalFormatting>
  <conditionalFormatting sqref="Z8">
    <cfRule type="cellIs" dxfId="1715" priority="2622" operator="equal">
      <formula>"OPORTUNIDADE"</formula>
    </cfRule>
  </conditionalFormatting>
  <conditionalFormatting sqref="Z8">
    <cfRule type="cellIs" dxfId="1714" priority="2620" operator="equal">
      <formula>"NÃO"</formula>
    </cfRule>
    <cfRule type="cellIs" dxfId="1713" priority="2621" operator="equal">
      <formula>"SIM"</formula>
    </cfRule>
  </conditionalFormatting>
  <conditionalFormatting sqref="Z8">
    <cfRule type="cellIs" dxfId="1712" priority="2619" operator="equal">
      <formula>"OPORTUNIDADE"</formula>
    </cfRule>
  </conditionalFormatting>
  <conditionalFormatting sqref="Z8">
    <cfRule type="cellIs" dxfId="1711" priority="2617" operator="equal">
      <formula>"NÃO"</formula>
    </cfRule>
    <cfRule type="cellIs" dxfId="1710" priority="2618" operator="equal">
      <formula>"SIM"</formula>
    </cfRule>
  </conditionalFormatting>
  <conditionalFormatting sqref="Z8">
    <cfRule type="cellIs" dxfId="1709" priority="2616" operator="equal">
      <formula>"OPORTUNIDADE"</formula>
    </cfRule>
  </conditionalFormatting>
  <conditionalFormatting sqref="Z8">
    <cfRule type="cellIs" dxfId="1708" priority="2614" operator="equal">
      <formula>"NÃO"</formula>
    </cfRule>
    <cfRule type="cellIs" dxfId="1707" priority="2615" operator="equal">
      <formula>"SIM"</formula>
    </cfRule>
  </conditionalFormatting>
  <conditionalFormatting sqref="Y8">
    <cfRule type="cellIs" dxfId="1706" priority="2613" operator="equal">
      <formula>"OPORTUNIDADE"</formula>
    </cfRule>
  </conditionalFormatting>
  <conditionalFormatting sqref="Y8">
    <cfRule type="cellIs" dxfId="1705" priority="2611" operator="equal">
      <formula>"NÃO"</formula>
    </cfRule>
    <cfRule type="cellIs" dxfId="1704" priority="2612" operator="equal">
      <formula>"SIM"</formula>
    </cfRule>
  </conditionalFormatting>
  <conditionalFormatting sqref="Z7">
    <cfRule type="cellIs" dxfId="1703" priority="2610" operator="equal">
      <formula>"OPORTUNIDADE"</formula>
    </cfRule>
  </conditionalFormatting>
  <conditionalFormatting sqref="Z7">
    <cfRule type="cellIs" dxfId="1702" priority="2608" operator="equal">
      <formula>"NÃO"</formula>
    </cfRule>
    <cfRule type="cellIs" dxfId="1701" priority="2609" operator="equal">
      <formula>"SIM"</formula>
    </cfRule>
  </conditionalFormatting>
  <conditionalFormatting sqref="Z7">
    <cfRule type="cellIs" dxfId="1700" priority="2607" operator="equal">
      <formula>"OPORTUNIDADE"</formula>
    </cfRule>
  </conditionalFormatting>
  <conditionalFormatting sqref="Z7">
    <cfRule type="cellIs" dxfId="1699" priority="2605" operator="equal">
      <formula>"NÃO"</formula>
    </cfRule>
    <cfRule type="cellIs" dxfId="1698" priority="2606" operator="equal">
      <formula>"SIM"</formula>
    </cfRule>
  </conditionalFormatting>
  <conditionalFormatting sqref="Z7">
    <cfRule type="cellIs" dxfId="1697" priority="2604" operator="equal">
      <formula>"OPORTUNIDADE"</formula>
    </cfRule>
  </conditionalFormatting>
  <conditionalFormatting sqref="Z7">
    <cfRule type="cellIs" dxfId="1696" priority="2602" operator="equal">
      <formula>"NÃO"</formula>
    </cfRule>
    <cfRule type="cellIs" dxfId="1695" priority="2603" operator="equal">
      <formula>"SIM"</formula>
    </cfRule>
  </conditionalFormatting>
  <conditionalFormatting sqref="Z7">
    <cfRule type="cellIs" dxfId="1694" priority="2601" operator="equal">
      <formula>"OPORTUNIDADE"</formula>
    </cfRule>
  </conditionalFormatting>
  <conditionalFormatting sqref="Z7">
    <cfRule type="cellIs" dxfId="1693" priority="2599" operator="equal">
      <formula>"NÃO"</formula>
    </cfRule>
    <cfRule type="cellIs" dxfId="1692" priority="2600" operator="equal">
      <formula>"SIM"</formula>
    </cfRule>
  </conditionalFormatting>
  <conditionalFormatting sqref="Z7">
    <cfRule type="cellIs" dxfId="1691" priority="2598" operator="equal">
      <formula>"OPORTUNIDADE"</formula>
    </cfRule>
  </conditionalFormatting>
  <conditionalFormatting sqref="Z7">
    <cfRule type="cellIs" dxfId="1690" priority="2596" operator="equal">
      <formula>"NÃO"</formula>
    </cfRule>
    <cfRule type="cellIs" dxfId="1689" priority="2597" operator="equal">
      <formula>"SIM"</formula>
    </cfRule>
  </conditionalFormatting>
  <conditionalFormatting sqref="Z7">
    <cfRule type="cellIs" dxfId="1688" priority="2595" operator="equal">
      <formula>"OPORTUNIDADE"</formula>
    </cfRule>
  </conditionalFormatting>
  <conditionalFormatting sqref="Z7">
    <cfRule type="cellIs" dxfId="1687" priority="2593" operator="equal">
      <formula>"NÃO"</formula>
    </cfRule>
    <cfRule type="cellIs" dxfId="1686" priority="2594" operator="equal">
      <formula>"SIM"</formula>
    </cfRule>
  </conditionalFormatting>
  <conditionalFormatting sqref="Z7">
    <cfRule type="cellIs" dxfId="1685" priority="2592" operator="equal">
      <formula>"OPORTUNIDADE"</formula>
    </cfRule>
  </conditionalFormatting>
  <conditionalFormatting sqref="Z7">
    <cfRule type="cellIs" dxfId="1684" priority="2590" operator="equal">
      <formula>"NÃO"</formula>
    </cfRule>
    <cfRule type="cellIs" dxfId="1683" priority="2591" operator="equal">
      <formula>"SIM"</formula>
    </cfRule>
  </conditionalFormatting>
  <conditionalFormatting sqref="Z7">
    <cfRule type="cellIs" dxfId="1682" priority="2589" operator="equal">
      <formula>"OPORTUNIDADE"</formula>
    </cfRule>
  </conditionalFormatting>
  <conditionalFormatting sqref="Z7">
    <cfRule type="cellIs" dxfId="1681" priority="2587" operator="equal">
      <formula>"NÃO"</formula>
    </cfRule>
    <cfRule type="cellIs" dxfId="1680" priority="2588" operator="equal">
      <formula>"SIM"</formula>
    </cfRule>
  </conditionalFormatting>
  <conditionalFormatting sqref="Z7">
    <cfRule type="cellIs" dxfId="1679" priority="2586" operator="equal">
      <formula>"OPORTUNIDADE"</formula>
    </cfRule>
  </conditionalFormatting>
  <conditionalFormatting sqref="Z7">
    <cfRule type="cellIs" dxfId="1678" priority="2584" operator="equal">
      <formula>"NÃO"</formula>
    </cfRule>
    <cfRule type="cellIs" dxfId="1677" priority="2585" operator="equal">
      <formula>"SIM"</formula>
    </cfRule>
  </conditionalFormatting>
  <conditionalFormatting sqref="Z7">
    <cfRule type="cellIs" dxfId="1676" priority="2583" operator="equal">
      <formula>"OPORTUNIDADE"</formula>
    </cfRule>
  </conditionalFormatting>
  <conditionalFormatting sqref="Z7">
    <cfRule type="cellIs" dxfId="1675" priority="2581" operator="equal">
      <formula>"NÃO"</formula>
    </cfRule>
    <cfRule type="cellIs" dxfId="1674" priority="2582" operator="equal">
      <formula>"SIM"</formula>
    </cfRule>
  </conditionalFormatting>
  <conditionalFormatting sqref="Z7">
    <cfRule type="cellIs" dxfId="1673" priority="2580" operator="equal">
      <formula>"OPORTUNIDADE"</formula>
    </cfRule>
  </conditionalFormatting>
  <conditionalFormatting sqref="Z7">
    <cfRule type="cellIs" dxfId="1672" priority="2578" operator="equal">
      <formula>"NÃO"</formula>
    </cfRule>
    <cfRule type="cellIs" dxfId="1671" priority="2579" operator="equal">
      <formula>"SIM"</formula>
    </cfRule>
  </conditionalFormatting>
  <conditionalFormatting sqref="Z7">
    <cfRule type="cellIs" dxfId="1670" priority="2577" operator="equal">
      <formula>"OPORTUNIDADE"</formula>
    </cfRule>
  </conditionalFormatting>
  <conditionalFormatting sqref="Z7">
    <cfRule type="cellIs" dxfId="1669" priority="2575" operator="equal">
      <formula>"NÃO"</formula>
    </cfRule>
    <cfRule type="cellIs" dxfId="1668" priority="2576" operator="equal">
      <formula>"SIM"</formula>
    </cfRule>
  </conditionalFormatting>
  <conditionalFormatting sqref="Z7">
    <cfRule type="cellIs" dxfId="1667" priority="2574" operator="equal">
      <formula>"OPORTUNIDADE"</formula>
    </cfRule>
  </conditionalFormatting>
  <conditionalFormatting sqref="Z7">
    <cfRule type="cellIs" dxfId="1666" priority="2572" operator="equal">
      <formula>"NÃO"</formula>
    </cfRule>
    <cfRule type="cellIs" dxfId="1665" priority="2573" operator="equal">
      <formula>"SIM"</formula>
    </cfRule>
  </conditionalFormatting>
  <conditionalFormatting sqref="Z7">
    <cfRule type="cellIs" dxfId="1664" priority="2571" operator="equal">
      <formula>"OPORTUNIDADE"</formula>
    </cfRule>
  </conditionalFormatting>
  <conditionalFormatting sqref="Z7">
    <cfRule type="cellIs" dxfId="1663" priority="2569" operator="equal">
      <formula>"NÃO"</formula>
    </cfRule>
    <cfRule type="cellIs" dxfId="1662" priority="2570" operator="equal">
      <formula>"SIM"</formula>
    </cfRule>
  </conditionalFormatting>
  <conditionalFormatting sqref="Z7">
    <cfRule type="cellIs" dxfId="1661" priority="2568" operator="equal">
      <formula>"OPORTUNIDADE"</formula>
    </cfRule>
  </conditionalFormatting>
  <conditionalFormatting sqref="Z7">
    <cfRule type="cellIs" dxfId="1660" priority="2566" operator="equal">
      <formula>"NÃO"</formula>
    </cfRule>
    <cfRule type="cellIs" dxfId="1659" priority="2567" operator="equal">
      <formula>"SIM"</formula>
    </cfRule>
  </conditionalFormatting>
  <conditionalFormatting sqref="Z7">
    <cfRule type="cellIs" dxfId="1658" priority="2565" operator="equal">
      <formula>"OPORTUNIDADE"</formula>
    </cfRule>
  </conditionalFormatting>
  <conditionalFormatting sqref="Z7">
    <cfRule type="cellIs" dxfId="1657" priority="2563" operator="equal">
      <formula>"NÃO"</formula>
    </cfRule>
    <cfRule type="cellIs" dxfId="1656" priority="2564" operator="equal">
      <formula>"SIM"</formula>
    </cfRule>
  </conditionalFormatting>
  <conditionalFormatting sqref="Z7">
    <cfRule type="cellIs" dxfId="1655" priority="2562" operator="equal">
      <formula>"OPORTUNIDADE"</formula>
    </cfRule>
  </conditionalFormatting>
  <conditionalFormatting sqref="Z7">
    <cfRule type="cellIs" dxfId="1654" priority="2560" operator="equal">
      <formula>"NÃO"</formula>
    </cfRule>
    <cfRule type="cellIs" dxfId="1653" priority="2561" operator="equal">
      <formula>"SIM"</formula>
    </cfRule>
  </conditionalFormatting>
  <conditionalFormatting sqref="Z7">
    <cfRule type="cellIs" dxfId="1652" priority="2559" operator="equal">
      <formula>"OPORTUNIDADE"</formula>
    </cfRule>
  </conditionalFormatting>
  <conditionalFormatting sqref="Z7">
    <cfRule type="cellIs" dxfId="1651" priority="2557" operator="equal">
      <formula>"NÃO"</formula>
    </cfRule>
    <cfRule type="cellIs" dxfId="1650" priority="2558" operator="equal">
      <formula>"SIM"</formula>
    </cfRule>
  </conditionalFormatting>
  <conditionalFormatting sqref="Z7">
    <cfRule type="cellIs" dxfId="1649" priority="2556" operator="equal">
      <formula>"OPORTUNIDADE"</formula>
    </cfRule>
  </conditionalFormatting>
  <conditionalFormatting sqref="Z7">
    <cfRule type="cellIs" dxfId="1648" priority="2554" operator="equal">
      <formula>"NÃO"</formula>
    </cfRule>
    <cfRule type="cellIs" dxfId="1647" priority="2555" operator="equal">
      <formula>"SIM"</formula>
    </cfRule>
  </conditionalFormatting>
  <conditionalFormatting sqref="Z7">
    <cfRule type="cellIs" dxfId="1646" priority="2553" operator="equal">
      <formula>"OPORTUNIDADE"</formula>
    </cfRule>
  </conditionalFormatting>
  <conditionalFormatting sqref="Z7">
    <cfRule type="cellIs" dxfId="1645" priority="2551" operator="equal">
      <formula>"NÃO"</formula>
    </cfRule>
    <cfRule type="cellIs" dxfId="1644" priority="2552" operator="equal">
      <formula>"SIM"</formula>
    </cfRule>
  </conditionalFormatting>
  <conditionalFormatting sqref="Y7:Y8 Y10:Y13">
    <cfRule type="cellIs" dxfId="1643" priority="2550" operator="equal">
      <formula>"OPORTUNIDADE"</formula>
    </cfRule>
  </conditionalFormatting>
  <conditionalFormatting sqref="Y7:Y8 Y10:Y13">
    <cfRule type="cellIs" dxfId="1642" priority="2548" operator="equal">
      <formula>"NÃO"</formula>
    </cfRule>
    <cfRule type="cellIs" dxfId="1641" priority="2549" operator="equal">
      <formula>"SIM"</formula>
    </cfRule>
  </conditionalFormatting>
  <conditionalFormatting sqref="Z12">
    <cfRule type="cellIs" dxfId="1640" priority="2547" operator="equal">
      <formula>"OPORTUNIDADE"</formula>
    </cfRule>
  </conditionalFormatting>
  <conditionalFormatting sqref="Z12">
    <cfRule type="cellIs" dxfId="1639" priority="2545" operator="equal">
      <formula>"NÃO"</formula>
    </cfRule>
    <cfRule type="cellIs" dxfId="1638" priority="2546" operator="equal">
      <formula>"SIM"</formula>
    </cfRule>
  </conditionalFormatting>
  <conditionalFormatting sqref="Z12">
    <cfRule type="cellIs" dxfId="1637" priority="2544" operator="equal">
      <formula>"OPORTUNIDADE"</formula>
    </cfRule>
  </conditionalFormatting>
  <conditionalFormatting sqref="Z12">
    <cfRule type="cellIs" dxfId="1636" priority="2542" operator="equal">
      <formula>"NÃO"</formula>
    </cfRule>
    <cfRule type="cellIs" dxfId="1635" priority="2543" operator="equal">
      <formula>"SIM"</formula>
    </cfRule>
  </conditionalFormatting>
  <conditionalFormatting sqref="Z12">
    <cfRule type="cellIs" dxfId="1634" priority="2541" operator="equal">
      <formula>"OPORTUNIDADE"</formula>
    </cfRule>
  </conditionalFormatting>
  <conditionalFormatting sqref="Z12">
    <cfRule type="cellIs" dxfId="1633" priority="2539" operator="equal">
      <formula>"NÃO"</formula>
    </cfRule>
    <cfRule type="cellIs" dxfId="1632" priority="2540" operator="equal">
      <formula>"SIM"</formula>
    </cfRule>
  </conditionalFormatting>
  <conditionalFormatting sqref="Z13">
    <cfRule type="cellIs" dxfId="1631" priority="2535" operator="equal">
      <formula>"OPORTUNIDADE"</formula>
    </cfRule>
  </conditionalFormatting>
  <conditionalFormatting sqref="Z13">
    <cfRule type="cellIs" dxfId="1630" priority="2533" operator="equal">
      <formula>"NÃO"</formula>
    </cfRule>
    <cfRule type="cellIs" dxfId="1629" priority="2534" operator="equal">
      <formula>"SIM"</formula>
    </cfRule>
  </conditionalFormatting>
  <conditionalFormatting sqref="Y17:Z17">
    <cfRule type="cellIs" dxfId="1628" priority="2532" operator="equal">
      <formula>"OPORTUNIDADE"</formula>
    </cfRule>
  </conditionalFormatting>
  <conditionalFormatting sqref="Y17:Z17">
    <cfRule type="cellIs" dxfId="1627" priority="2530" operator="equal">
      <formula>"NÃO"</formula>
    </cfRule>
    <cfRule type="cellIs" dxfId="1626" priority="2531" operator="equal">
      <formula>"SIM"</formula>
    </cfRule>
  </conditionalFormatting>
  <conditionalFormatting sqref="Y18:Z18">
    <cfRule type="cellIs" dxfId="1625" priority="2529" operator="equal">
      <formula>"OPORTUNIDADE"</formula>
    </cfRule>
  </conditionalFormatting>
  <conditionalFormatting sqref="Y18:Z18">
    <cfRule type="cellIs" dxfId="1624" priority="2527" operator="equal">
      <formula>"NÃO"</formula>
    </cfRule>
    <cfRule type="cellIs" dxfId="1623" priority="2528" operator="equal">
      <formula>"SIM"</formula>
    </cfRule>
  </conditionalFormatting>
  <conditionalFormatting sqref="Z16">
    <cfRule type="cellIs" dxfId="1622" priority="2526" operator="equal">
      <formula>"OPORTUNIDADE"</formula>
    </cfRule>
  </conditionalFormatting>
  <conditionalFormatting sqref="Z16">
    <cfRule type="cellIs" dxfId="1621" priority="2524" operator="equal">
      <formula>"NÃO"</formula>
    </cfRule>
    <cfRule type="cellIs" dxfId="1620" priority="2525" operator="equal">
      <formula>"SIM"</formula>
    </cfRule>
  </conditionalFormatting>
  <conditionalFormatting sqref="Z16">
    <cfRule type="cellIs" dxfId="1619" priority="2523" operator="equal">
      <formula>"OPORTUNIDADE"</formula>
    </cfRule>
  </conditionalFormatting>
  <conditionalFormatting sqref="Z16">
    <cfRule type="cellIs" dxfId="1618" priority="2521" operator="equal">
      <formula>"NÃO"</formula>
    </cfRule>
    <cfRule type="cellIs" dxfId="1617" priority="2522" operator="equal">
      <formula>"SIM"</formula>
    </cfRule>
  </conditionalFormatting>
  <conditionalFormatting sqref="Z16">
    <cfRule type="cellIs" dxfId="1616" priority="2520" operator="equal">
      <formula>"OPORTUNIDADE"</formula>
    </cfRule>
  </conditionalFormatting>
  <conditionalFormatting sqref="Z16">
    <cfRule type="cellIs" dxfId="1615" priority="2518" operator="equal">
      <formula>"NÃO"</formula>
    </cfRule>
    <cfRule type="cellIs" dxfId="1614" priority="2519" operator="equal">
      <formula>"SIM"</formula>
    </cfRule>
  </conditionalFormatting>
  <conditionalFormatting sqref="Z16">
    <cfRule type="cellIs" dxfId="1613" priority="2517" operator="equal">
      <formula>"OPORTUNIDADE"</formula>
    </cfRule>
  </conditionalFormatting>
  <conditionalFormatting sqref="Z16">
    <cfRule type="cellIs" dxfId="1612" priority="2515" operator="equal">
      <formula>"NÃO"</formula>
    </cfRule>
    <cfRule type="cellIs" dxfId="1611" priority="2516" operator="equal">
      <formula>"SIM"</formula>
    </cfRule>
  </conditionalFormatting>
  <conditionalFormatting sqref="Z16">
    <cfRule type="cellIs" dxfId="1610" priority="2514" operator="equal">
      <formula>"OPORTUNIDADE"</formula>
    </cfRule>
  </conditionalFormatting>
  <conditionalFormatting sqref="Z16">
    <cfRule type="cellIs" dxfId="1609" priority="2512" operator="equal">
      <formula>"NÃO"</formula>
    </cfRule>
    <cfRule type="cellIs" dxfId="1608" priority="2513" operator="equal">
      <formula>"SIM"</formula>
    </cfRule>
  </conditionalFormatting>
  <conditionalFormatting sqref="Z16">
    <cfRule type="cellIs" dxfId="1607" priority="2511" operator="equal">
      <formula>"OPORTUNIDADE"</formula>
    </cfRule>
  </conditionalFormatting>
  <conditionalFormatting sqref="Z16">
    <cfRule type="cellIs" dxfId="1606" priority="2509" operator="equal">
      <formula>"NÃO"</formula>
    </cfRule>
    <cfRule type="cellIs" dxfId="1605" priority="2510" operator="equal">
      <formula>"SIM"</formula>
    </cfRule>
  </conditionalFormatting>
  <conditionalFormatting sqref="Z16">
    <cfRule type="cellIs" dxfId="1604" priority="2508" operator="equal">
      <formula>"OPORTUNIDADE"</formula>
    </cfRule>
  </conditionalFormatting>
  <conditionalFormatting sqref="Z16">
    <cfRule type="cellIs" dxfId="1603" priority="2506" operator="equal">
      <formula>"NÃO"</formula>
    </cfRule>
    <cfRule type="cellIs" dxfId="1602" priority="2507" operator="equal">
      <formula>"SIM"</formula>
    </cfRule>
  </conditionalFormatting>
  <conditionalFormatting sqref="Z16">
    <cfRule type="cellIs" dxfId="1601" priority="2505" operator="equal">
      <formula>"OPORTUNIDADE"</formula>
    </cfRule>
  </conditionalFormatting>
  <conditionalFormatting sqref="Z16">
    <cfRule type="cellIs" dxfId="1600" priority="2503" operator="equal">
      <formula>"NÃO"</formula>
    </cfRule>
    <cfRule type="cellIs" dxfId="1599" priority="2504" operator="equal">
      <formula>"SIM"</formula>
    </cfRule>
  </conditionalFormatting>
  <conditionalFormatting sqref="Z16">
    <cfRule type="cellIs" dxfId="1598" priority="2502" operator="equal">
      <formula>"OPORTUNIDADE"</formula>
    </cfRule>
  </conditionalFormatting>
  <conditionalFormatting sqref="Z16">
    <cfRule type="cellIs" dxfId="1597" priority="2500" operator="equal">
      <formula>"NÃO"</formula>
    </cfRule>
    <cfRule type="cellIs" dxfId="1596" priority="2501" operator="equal">
      <formula>"SIM"</formula>
    </cfRule>
  </conditionalFormatting>
  <conditionalFormatting sqref="Z16">
    <cfRule type="cellIs" dxfId="1595" priority="2499" operator="equal">
      <formula>"OPORTUNIDADE"</formula>
    </cfRule>
  </conditionalFormatting>
  <conditionalFormatting sqref="Z16">
    <cfRule type="cellIs" dxfId="1594" priority="2497" operator="equal">
      <formula>"NÃO"</formula>
    </cfRule>
    <cfRule type="cellIs" dxfId="1593" priority="2498" operator="equal">
      <formula>"SIM"</formula>
    </cfRule>
  </conditionalFormatting>
  <conditionalFormatting sqref="Z16">
    <cfRule type="cellIs" dxfId="1592" priority="2496" operator="equal">
      <formula>"OPORTUNIDADE"</formula>
    </cfRule>
  </conditionalFormatting>
  <conditionalFormatting sqref="Z16">
    <cfRule type="cellIs" dxfId="1591" priority="2494" operator="equal">
      <formula>"NÃO"</formula>
    </cfRule>
    <cfRule type="cellIs" dxfId="1590" priority="2495" operator="equal">
      <formula>"SIM"</formula>
    </cfRule>
  </conditionalFormatting>
  <conditionalFormatting sqref="Z16">
    <cfRule type="cellIs" dxfId="1589" priority="2493" operator="equal">
      <formula>"OPORTUNIDADE"</formula>
    </cfRule>
  </conditionalFormatting>
  <conditionalFormatting sqref="Z16">
    <cfRule type="cellIs" dxfId="1588" priority="2491" operator="equal">
      <formula>"NÃO"</formula>
    </cfRule>
    <cfRule type="cellIs" dxfId="1587" priority="2492" operator="equal">
      <formula>"SIM"</formula>
    </cfRule>
  </conditionalFormatting>
  <conditionalFormatting sqref="Y16">
    <cfRule type="cellIs" dxfId="1586" priority="2490" operator="equal">
      <formula>"OPORTUNIDADE"</formula>
    </cfRule>
  </conditionalFormatting>
  <conditionalFormatting sqref="Y16">
    <cfRule type="cellIs" dxfId="1585" priority="2488" operator="equal">
      <formula>"NÃO"</formula>
    </cfRule>
    <cfRule type="cellIs" dxfId="1584" priority="2489" operator="equal">
      <formula>"SIM"</formula>
    </cfRule>
  </conditionalFormatting>
  <conditionalFormatting sqref="Z19:Z20">
    <cfRule type="cellIs" dxfId="1583" priority="2487" operator="equal">
      <formula>"OPORTUNIDADE"</formula>
    </cfRule>
  </conditionalFormatting>
  <conditionalFormatting sqref="Z19:Z20">
    <cfRule type="cellIs" dxfId="1582" priority="2485" operator="equal">
      <formula>"NÃO"</formula>
    </cfRule>
    <cfRule type="cellIs" dxfId="1581" priority="2486" operator="equal">
      <formula>"SIM"</formula>
    </cfRule>
  </conditionalFormatting>
  <conditionalFormatting sqref="Z19:Z20">
    <cfRule type="cellIs" dxfId="1580" priority="2484" operator="equal">
      <formula>"OPORTUNIDADE"</formula>
    </cfRule>
  </conditionalFormatting>
  <conditionalFormatting sqref="Z19:Z20">
    <cfRule type="cellIs" dxfId="1579" priority="2482" operator="equal">
      <formula>"NÃO"</formula>
    </cfRule>
    <cfRule type="cellIs" dxfId="1578" priority="2483" operator="equal">
      <formula>"SIM"</formula>
    </cfRule>
  </conditionalFormatting>
  <conditionalFormatting sqref="Z19:Z20">
    <cfRule type="cellIs" dxfId="1577" priority="2481" operator="equal">
      <formula>"OPORTUNIDADE"</formula>
    </cfRule>
  </conditionalFormatting>
  <conditionalFormatting sqref="Z19:Z20">
    <cfRule type="cellIs" dxfId="1576" priority="2479" operator="equal">
      <formula>"NÃO"</formula>
    </cfRule>
    <cfRule type="cellIs" dxfId="1575" priority="2480" operator="equal">
      <formula>"SIM"</formula>
    </cfRule>
  </conditionalFormatting>
  <conditionalFormatting sqref="Y19:Y20">
    <cfRule type="cellIs" dxfId="1574" priority="2478" operator="equal">
      <formula>"OPORTUNIDADE"</formula>
    </cfRule>
  </conditionalFormatting>
  <conditionalFormatting sqref="Y19:Y20">
    <cfRule type="cellIs" dxfId="1573" priority="2476" operator="equal">
      <formula>"NÃO"</formula>
    </cfRule>
    <cfRule type="cellIs" dxfId="1572" priority="2477" operator="equal">
      <formula>"SIM"</formula>
    </cfRule>
  </conditionalFormatting>
  <conditionalFormatting sqref="Z36">
    <cfRule type="cellIs" dxfId="1571" priority="2475" operator="equal">
      <formula>"OPORTUNIDADE"</formula>
    </cfRule>
  </conditionalFormatting>
  <conditionalFormatting sqref="Z36">
    <cfRule type="cellIs" dxfId="1570" priority="2473" operator="equal">
      <formula>"NÃO"</formula>
    </cfRule>
    <cfRule type="cellIs" dxfId="1569" priority="2474" operator="equal">
      <formula>"SIM"</formula>
    </cfRule>
  </conditionalFormatting>
  <conditionalFormatting sqref="Z36">
    <cfRule type="cellIs" dxfId="1568" priority="2469" operator="equal">
      <formula>"OPORTUNIDADE"</formula>
    </cfRule>
  </conditionalFormatting>
  <conditionalFormatting sqref="Z36">
    <cfRule type="cellIs" dxfId="1567" priority="2467" operator="equal">
      <formula>"NÃO"</formula>
    </cfRule>
    <cfRule type="cellIs" dxfId="1566" priority="2468" operator="equal">
      <formula>"SIM"</formula>
    </cfRule>
  </conditionalFormatting>
  <conditionalFormatting sqref="Y23:Z24">
    <cfRule type="cellIs" dxfId="1565" priority="2466" operator="equal">
      <formula>"OPORTUNIDADE"</formula>
    </cfRule>
  </conditionalFormatting>
  <conditionalFormatting sqref="Y23:Z24">
    <cfRule type="cellIs" dxfId="1564" priority="2464" operator="equal">
      <formula>"NÃO"</formula>
    </cfRule>
    <cfRule type="cellIs" dxfId="1563" priority="2465" operator="equal">
      <formula>"SIM"</formula>
    </cfRule>
  </conditionalFormatting>
  <conditionalFormatting sqref="Z26:Z27">
    <cfRule type="cellIs" dxfId="1562" priority="2463" operator="equal">
      <formula>"OPORTUNIDADE"</formula>
    </cfRule>
  </conditionalFormatting>
  <conditionalFormatting sqref="Z26:Z27">
    <cfRule type="cellIs" dxfId="1561" priority="2461" operator="equal">
      <formula>"NÃO"</formula>
    </cfRule>
    <cfRule type="cellIs" dxfId="1560" priority="2462" operator="equal">
      <formula>"SIM"</formula>
    </cfRule>
  </conditionalFormatting>
  <conditionalFormatting sqref="Z26:Z27">
    <cfRule type="cellIs" dxfId="1559" priority="2460" operator="equal">
      <formula>"OPORTUNIDADE"</formula>
    </cfRule>
  </conditionalFormatting>
  <conditionalFormatting sqref="Z26:Z27">
    <cfRule type="cellIs" dxfId="1558" priority="2458" operator="equal">
      <formula>"NÃO"</formula>
    </cfRule>
    <cfRule type="cellIs" dxfId="1557" priority="2459" operator="equal">
      <formula>"SIM"</formula>
    </cfRule>
  </conditionalFormatting>
  <conditionalFormatting sqref="Z26:Z27">
    <cfRule type="cellIs" dxfId="1556" priority="2457" operator="equal">
      <formula>"OPORTUNIDADE"</formula>
    </cfRule>
  </conditionalFormatting>
  <conditionalFormatting sqref="Z26:Z27">
    <cfRule type="cellIs" dxfId="1555" priority="2455" operator="equal">
      <formula>"NÃO"</formula>
    </cfRule>
    <cfRule type="cellIs" dxfId="1554" priority="2456" operator="equal">
      <formula>"SIM"</formula>
    </cfRule>
  </conditionalFormatting>
  <conditionalFormatting sqref="Z26:Z27">
    <cfRule type="cellIs" dxfId="1553" priority="2454" operator="equal">
      <formula>"OPORTUNIDADE"</formula>
    </cfRule>
  </conditionalFormatting>
  <conditionalFormatting sqref="Z26:Z27">
    <cfRule type="cellIs" dxfId="1552" priority="2452" operator="equal">
      <formula>"NÃO"</formula>
    </cfRule>
    <cfRule type="cellIs" dxfId="1551" priority="2453" operator="equal">
      <formula>"SIM"</formula>
    </cfRule>
  </conditionalFormatting>
  <conditionalFormatting sqref="Z26:Z27">
    <cfRule type="cellIs" dxfId="1550" priority="2451" operator="equal">
      <formula>"OPORTUNIDADE"</formula>
    </cfRule>
  </conditionalFormatting>
  <conditionalFormatting sqref="Z26:Z27">
    <cfRule type="cellIs" dxfId="1549" priority="2449" operator="equal">
      <formula>"NÃO"</formula>
    </cfRule>
    <cfRule type="cellIs" dxfId="1548" priority="2450" operator="equal">
      <formula>"SIM"</formula>
    </cfRule>
  </conditionalFormatting>
  <conditionalFormatting sqref="Z26:Z27">
    <cfRule type="cellIs" dxfId="1547" priority="2448" operator="equal">
      <formula>"OPORTUNIDADE"</formula>
    </cfRule>
  </conditionalFormatting>
  <conditionalFormatting sqref="Z26:Z27">
    <cfRule type="cellIs" dxfId="1546" priority="2446" operator="equal">
      <formula>"NÃO"</formula>
    </cfRule>
    <cfRule type="cellIs" dxfId="1545" priority="2447" operator="equal">
      <formula>"SIM"</formula>
    </cfRule>
  </conditionalFormatting>
  <conditionalFormatting sqref="Z26:Z27">
    <cfRule type="cellIs" dxfId="1544" priority="2445" operator="equal">
      <formula>"OPORTUNIDADE"</formula>
    </cfRule>
  </conditionalFormatting>
  <conditionalFormatting sqref="Z26:Z27">
    <cfRule type="cellIs" dxfId="1543" priority="2443" operator="equal">
      <formula>"NÃO"</formula>
    </cfRule>
    <cfRule type="cellIs" dxfId="1542" priority="2444" operator="equal">
      <formula>"SIM"</formula>
    </cfRule>
  </conditionalFormatting>
  <conditionalFormatting sqref="Z26:Z27">
    <cfRule type="cellIs" dxfId="1541" priority="2442" operator="equal">
      <formula>"OPORTUNIDADE"</formula>
    </cfRule>
  </conditionalFormatting>
  <conditionalFormatting sqref="Z26:Z27">
    <cfRule type="cellIs" dxfId="1540" priority="2440" operator="equal">
      <formula>"NÃO"</formula>
    </cfRule>
    <cfRule type="cellIs" dxfId="1539" priority="2441" operator="equal">
      <formula>"SIM"</formula>
    </cfRule>
  </conditionalFormatting>
  <conditionalFormatting sqref="Z26:Z27">
    <cfRule type="cellIs" dxfId="1538" priority="2439" operator="equal">
      <formula>"OPORTUNIDADE"</formula>
    </cfRule>
  </conditionalFormatting>
  <conditionalFormatting sqref="Z26:Z27">
    <cfRule type="cellIs" dxfId="1537" priority="2437" operator="equal">
      <formula>"NÃO"</formula>
    </cfRule>
    <cfRule type="cellIs" dxfId="1536" priority="2438" operator="equal">
      <formula>"SIM"</formula>
    </cfRule>
  </conditionalFormatting>
  <conditionalFormatting sqref="Z26:Z27">
    <cfRule type="cellIs" dxfId="1535" priority="2436" operator="equal">
      <formula>"OPORTUNIDADE"</formula>
    </cfRule>
  </conditionalFormatting>
  <conditionalFormatting sqref="Z26:Z27">
    <cfRule type="cellIs" dxfId="1534" priority="2434" operator="equal">
      <formula>"NÃO"</formula>
    </cfRule>
    <cfRule type="cellIs" dxfId="1533" priority="2435" operator="equal">
      <formula>"SIM"</formula>
    </cfRule>
  </conditionalFormatting>
  <conditionalFormatting sqref="Z26:Z27">
    <cfRule type="cellIs" dxfId="1532" priority="2433" operator="equal">
      <formula>"OPORTUNIDADE"</formula>
    </cfRule>
  </conditionalFormatting>
  <conditionalFormatting sqref="Z26:Z27">
    <cfRule type="cellIs" dxfId="1531" priority="2431" operator="equal">
      <formula>"NÃO"</formula>
    </cfRule>
    <cfRule type="cellIs" dxfId="1530" priority="2432" operator="equal">
      <formula>"SIM"</formula>
    </cfRule>
  </conditionalFormatting>
  <conditionalFormatting sqref="Z26:Z27">
    <cfRule type="cellIs" dxfId="1529" priority="2430" operator="equal">
      <formula>"OPORTUNIDADE"</formula>
    </cfRule>
  </conditionalFormatting>
  <conditionalFormatting sqref="Z26:Z27">
    <cfRule type="cellIs" dxfId="1528" priority="2428" operator="equal">
      <formula>"NÃO"</formula>
    </cfRule>
    <cfRule type="cellIs" dxfId="1527" priority="2429" operator="equal">
      <formula>"SIM"</formula>
    </cfRule>
  </conditionalFormatting>
  <conditionalFormatting sqref="Z27:Z28">
    <cfRule type="cellIs" dxfId="1526" priority="2421" operator="equal">
      <formula>"OPORTUNIDADE"</formula>
    </cfRule>
  </conditionalFormatting>
  <conditionalFormatting sqref="Z27:Z28">
    <cfRule type="cellIs" dxfId="1525" priority="2419" operator="equal">
      <formula>"NÃO"</formula>
    </cfRule>
    <cfRule type="cellIs" dxfId="1524" priority="2420" operator="equal">
      <formula>"SIM"</formula>
    </cfRule>
  </conditionalFormatting>
  <conditionalFormatting sqref="Z28:Z29">
    <cfRule type="cellIs" dxfId="1523" priority="2418" operator="equal">
      <formula>"OPORTUNIDADE"</formula>
    </cfRule>
  </conditionalFormatting>
  <conditionalFormatting sqref="Z28:Z29">
    <cfRule type="cellIs" dxfId="1522" priority="2416" operator="equal">
      <formula>"NÃO"</formula>
    </cfRule>
    <cfRule type="cellIs" dxfId="1521" priority="2417" operator="equal">
      <formula>"SIM"</formula>
    </cfRule>
  </conditionalFormatting>
  <conditionalFormatting sqref="Z25:Z26">
    <cfRule type="cellIs" dxfId="1520" priority="2415" operator="equal">
      <formula>"OPORTUNIDADE"</formula>
    </cfRule>
  </conditionalFormatting>
  <conditionalFormatting sqref="Z25:Z26">
    <cfRule type="cellIs" dxfId="1519" priority="2413" operator="equal">
      <formula>"NÃO"</formula>
    </cfRule>
    <cfRule type="cellIs" dxfId="1518" priority="2414" operator="equal">
      <formula>"SIM"</formula>
    </cfRule>
  </conditionalFormatting>
  <conditionalFormatting sqref="Z25:Z26">
    <cfRule type="cellIs" dxfId="1517" priority="2412" operator="equal">
      <formula>"OPORTUNIDADE"</formula>
    </cfRule>
  </conditionalFormatting>
  <conditionalFormatting sqref="Z25:Z26">
    <cfRule type="cellIs" dxfId="1516" priority="2410" operator="equal">
      <formula>"NÃO"</formula>
    </cfRule>
    <cfRule type="cellIs" dxfId="1515" priority="2411" operator="equal">
      <formula>"SIM"</formula>
    </cfRule>
  </conditionalFormatting>
  <conditionalFormatting sqref="Z25:Z26">
    <cfRule type="cellIs" dxfId="1514" priority="2409" operator="equal">
      <formula>"OPORTUNIDADE"</formula>
    </cfRule>
  </conditionalFormatting>
  <conditionalFormatting sqref="Z25:Z26">
    <cfRule type="cellIs" dxfId="1513" priority="2407" operator="equal">
      <formula>"NÃO"</formula>
    </cfRule>
    <cfRule type="cellIs" dxfId="1512" priority="2408" operator="equal">
      <formula>"SIM"</formula>
    </cfRule>
  </conditionalFormatting>
  <conditionalFormatting sqref="Z25:Z26">
    <cfRule type="cellIs" dxfId="1511" priority="2406" operator="equal">
      <formula>"OPORTUNIDADE"</formula>
    </cfRule>
  </conditionalFormatting>
  <conditionalFormatting sqref="Z25:Z26">
    <cfRule type="cellIs" dxfId="1510" priority="2404" operator="equal">
      <formula>"NÃO"</formula>
    </cfRule>
    <cfRule type="cellIs" dxfId="1509" priority="2405" operator="equal">
      <formula>"SIM"</formula>
    </cfRule>
  </conditionalFormatting>
  <conditionalFormatting sqref="Z25:Z26">
    <cfRule type="cellIs" dxfId="1508" priority="2403" operator="equal">
      <formula>"OPORTUNIDADE"</formula>
    </cfRule>
  </conditionalFormatting>
  <conditionalFormatting sqref="Z25:Z26">
    <cfRule type="cellIs" dxfId="1507" priority="2401" operator="equal">
      <formula>"NÃO"</formula>
    </cfRule>
    <cfRule type="cellIs" dxfId="1506" priority="2402" operator="equal">
      <formula>"SIM"</formula>
    </cfRule>
  </conditionalFormatting>
  <conditionalFormatting sqref="Z25:Z26">
    <cfRule type="cellIs" dxfId="1505" priority="2400" operator="equal">
      <formula>"OPORTUNIDADE"</formula>
    </cfRule>
  </conditionalFormatting>
  <conditionalFormatting sqref="Z25:Z26">
    <cfRule type="cellIs" dxfId="1504" priority="2398" operator="equal">
      <formula>"NÃO"</formula>
    </cfRule>
    <cfRule type="cellIs" dxfId="1503" priority="2399" operator="equal">
      <formula>"SIM"</formula>
    </cfRule>
  </conditionalFormatting>
  <conditionalFormatting sqref="Z25:Z26">
    <cfRule type="cellIs" dxfId="1502" priority="2397" operator="equal">
      <formula>"OPORTUNIDADE"</formula>
    </cfRule>
  </conditionalFormatting>
  <conditionalFormatting sqref="Z25:Z26">
    <cfRule type="cellIs" dxfId="1501" priority="2395" operator="equal">
      <formula>"NÃO"</formula>
    </cfRule>
    <cfRule type="cellIs" dxfId="1500" priority="2396" operator="equal">
      <formula>"SIM"</formula>
    </cfRule>
  </conditionalFormatting>
  <conditionalFormatting sqref="Z25:Z26">
    <cfRule type="cellIs" dxfId="1499" priority="2394" operator="equal">
      <formula>"OPORTUNIDADE"</formula>
    </cfRule>
  </conditionalFormatting>
  <conditionalFormatting sqref="Z25:Z26">
    <cfRule type="cellIs" dxfId="1498" priority="2392" operator="equal">
      <formula>"NÃO"</formula>
    </cfRule>
    <cfRule type="cellIs" dxfId="1497" priority="2393" operator="equal">
      <formula>"SIM"</formula>
    </cfRule>
  </conditionalFormatting>
  <conditionalFormatting sqref="Z25:Z26">
    <cfRule type="cellIs" dxfId="1496" priority="2391" operator="equal">
      <formula>"OPORTUNIDADE"</formula>
    </cfRule>
  </conditionalFormatting>
  <conditionalFormatting sqref="Z25:Z26">
    <cfRule type="cellIs" dxfId="1495" priority="2389" operator="equal">
      <formula>"NÃO"</formula>
    </cfRule>
    <cfRule type="cellIs" dxfId="1494" priority="2390" operator="equal">
      <formula>"SIM"</formula>
    </cfRule>
  </conditionalFormatting>
  <conditionalFormatting sqref="Z25:Z26">
    <cfRule type="cellIs" dxfId="1493" priority="2388" operator="equal">
      <formula>"OPORTUNIDADE"</formula>
    </cfRule>
  </conditionalFormatting>
  <conditionalFormatting sqref="Z25:Z26">
    <cfRule type="cellIs" dxfId="1492" priority="2386" operator="equal">
      <formula>"NÃO"</formula>
    </cfRule>
    <cfRule type="cellIs" dxfId="1491" priority="2387" operator="equal">
      <formula>"SIM"</formula>
    </cfRule>
  </conditionalFormatting>
  <conditionalFormatting sqref="Z25:Z26">
    <cfRule type="cellIs" dxfId="1490" priority="2385" operator="equal">
      <formula>"OPORTUNIDADE"</formula>
    </cfRule>
  </conditionalFormatting>
  <conditionalFormatting sqref="Z25:Z26">
    <cfRule type="cellIs" dxfId="1489" priority="2383" operator="equal">
      <formula>"NÃO"</formula>
    </cfRule>
    <cfRule type="cellIs" dxfId="1488" priority="2384" operator="equal">
      <formula>"SIM"</formula>
    </cfRule>
  </conditionalFormatting>
  <conditionalFormatting sqref="Z25:Z26">
    <cfRule type="cellIs" dxfId="1487" priority="2382" operator="equal">
      <formula>"OPORTUNIDADE"</formula>
    </cfRule>
  </conditionalFormatting>
  <conditionalFormatting sqref="Z25:Z26">
    <cfRule type="cellIs" dxfId="1486" priority="2380" operator="equal">
      <formula>"NÃO"</formula>
    </cfRule>
    <cfRule type="cellIs" dxfId="1485" priority="2381" operator="equal">
      <formula>"SIM"</formula>
    </cfRule>
  </conditionalFormatting>
  <conditionalFormatting sqref="Z25:Z26">
    <cfRule type="cellIs" dxfId="1484" priority="2379" operator="equal">
      <formula>"OPORTUNIDADE"</formula>
    </cfRule>
  </conditionalFormatting>
  <conditionalFormatting sqref="Z25:Z26">
    <cfRule type="cellIs" dxfId="1483" priority="2377" operator="equal">
      <formula>"NÃO"</formula>
    </cfRule>
    <cfRule type="cellIs" dxfId="1482" priority="2378" operator="equal">
      <formula>"SIM"</formula>
    </cfRule>
  </conditionalFormatting>
  <conditionalFormatting sqref="Z25:Z26">
    <cfRule type="cellIs" dxfId="1481" priority="2376" operator="equal">
      <formula>"OPORTUNIDADE"</formula>
    </cfRule>
  </conditionalFormatting>
  <conditionalFormatting sqref="Z25:Z26">
    <cfRule type="cellIs" dxfId="1480" priority="2374" operator="equal">
      <formula>"NÃO"</formula>
    </cfRule>
    <cfRule type="cellIs" dxfId="1479" priority="2375" operator="equal">
      <formula>"SIM"</formula>
    </cfRule>
  </conditionalFormatting>
  <conditionalFormatting sqref="Z25:Z26">
    <cfRule type="cellIs" dxfId="1478" priority="2373" operator="equal">
      <formula>"OPORTUNIDADE"</formula>
    </cfRule>
  </conditionalFormatting>
  <conditionalFormatting sqref="Z25:Z26">
    <cfRule type="cellIs" dxfId="1477" priority="2371" operator="equal">
      <formula>"NÃO"</formula>
    </cfRule>
    <cfRule type="cellIs" dxfId="1476" priority="2372" operator="equal">
      <formula>"SIM"</formula>
    </cfRule>
  </conditionalFormatting>
  <conditionalFormatting sqref="Z25:Z26">
    <cfRule type="cellIs" dxfId="1475" priority="2370" operator="equal">
      <formula>"OPORTUNIDADE"</formula>
    </cfRule>
  </conditionalFormatting>
  <conditionalFormatting sqref="Z25:Z26">
    <cfRule type="cellIs" dxfId="1474" priority="2368" operator="equal">
      <formula>"NÃO"</formula>
    </cfRule>
    <cfRule type="cellIs" dxfId="1473" priority="2369" operator="equal">
      <formula>"SIM"</formula>
    </cfRule>
  </conditionalFormatting>
  <conditionalFormatting sqref="Z25:Z26">
    <cfRule type="cellIs" dxfId="1472" priority="2367" operator="equal">
      <formula>"OPORTUNIDADE"</formula>
    </cfRule>
  </conditionalFormatting>
  <conditionalFormatting sqref="Z25:Z26">
    <cfRule type="cellIs" dxfId="1471" priority="2365" operator="equal">
      <formula>"NÃO"</formula>
    </cfRule>
    <cfRule type="cellIs" dxfId="1470" priority="2366" operator="equal">
      <formula>"SIM"</formula>
    </cfRule>
  </conditionalFormatting>
  <conditionalFormatting sqref="Z25:Z26">
    <cfRule type="cellIs" dxfId="1469" priority="2364" operator="equal">
      <formula>"OPORTUNIDADE"</formula>
    </cfRule>
  </conditionalFormatting>
  <conditionalFormatting sqref="Z25:Z26">
    <cfRule type="cellIs" dxfId="1468" priority="2362" operator="equal">
      <formula>"NÃO"</formula>
    </cfRule>
    <cfRule type="cellIs" dxfId="1467" priority="2363" operator="equal">
      <formula>"SIM"</formula>
    </cfRule>
  </conditionalFormatting>
  <conditionalFormatting sqref="Z25:Z26">
    <cfRule type="cellIs" dxfId="1466" priority="2361" operator="equal">
      <formula>"OPORTUNIDADE"</formula>
    </cfRule>
  </conditionalFormatting>
  <conditionalFormatting sqref="Z25:Z26">
    <cfRule type="cellIs" dxfId="1465" priority="2359" operator="equal">
      <formula>"NÃO"</formula>
    </cfRule>
    <cfRule type="cellIs" dxfId="1464" priority="2360" operator="equal">
      <formula>"SIM"</formula>
    </cfRule>
  </conditionalFormatting>
  <conditionalFormatting sqref="Z24:Z25">
    <cfRule type="cellIs" dxfId="1463" priority="2355" operator="equal">
      <formula>"OPORTUNIDADE"</formula>
    </cfRule>
  </conditionalFormatting>
  <conditionalFormatting sqref="Z24:Z25">
    <cfRule type="cellIs" dxfId="1462" priority="2353" operator="equal">
      <formula>"NÃO"</formula>
    </cfRule>
    <cfRule type="cellIs" dxfId="1461" priority="2354" operator="equal">
      <formula>"SIM"</formula>
    </cfRule>
  </conditionalFormatting>
  <conditionalFormatting sqref="Z24:Z25">
    <cfRule type="cellIs" dxfId="1460" priority="2352" operator="equal">
      <formula>"OPORTUNIDADE"</formula>
    </cfRule>
  </conditionalFormatting>
  <conditionalFormatting sqref="Z24:Z25">
    <cfRule type="cellIs" dxfId="1459" priority="2350" operator="equal">
      <formula>"NÃO"</formula>
    </cfRule>
    <cfRule type="cellIs" dxfId="1458" priority="2351" operator="equal">
      <formula>"SIM"</formula>
    </cfRule>
  </conditionalFormatting>
  <conditionalFormatting sqref="Y24:Y25">
    <cfRule type="cellIs" dxfId="1457" priority="2349" operator="equal">
      <formula>"OPORTUNIDADE"</formula>
    </cfRule>
  </conditionalFormatting>
  <conditionalFormatting sqref="Y24:Y25">
    <cfRule type="cellIs" dxfId="1456" priority="2347" operator="equal">
      <formula>"NÃO"</formula>
    </cfRule>
    <cfRule type="cellIs" dxfId="1455" priority="2348" operator="equal">
      <formula>"SIM"</formula>
    </cfRule>
  </conditionalFormatting>
  <conditionalFormatting sqref="Z29:Z30">
    <cfRule type="cellIs" dxfId="1454" priority="2346" operator="equal">
      <formula>"OPORTUNIDADE"</formula>
    </cfRule>
  </conditionalFormatting>
  <conditionalFormatting sqref="Z29:Z30">
    <cfRule type="cellIs" dxfId="1453" priority="2344" operator="equal">
      <formula>"NÃO"</formula>
    </cfRule>
    <cfRule type="cellIs" dxfId="1452" priority="2345" operator="equal">
      <formula>"SIM"</formula>
    </cfRule>
  </conditionalFormatting>
  <conditionalFormatting sqref="Z30:Z31">
    <cfRule type="cellIs" dxfId="1451" priority="2343" operator="equal">
      <formula>"OPORTUNIDADE"</formula>
    </cfRule>
  </conditionalFormatting>
  <conditionalFormatting sqref="Z30:Z31">
    <cfRule type="cellIs" dxfId="1450" priority="2341" operator="equal">
      <formula>"NÃO"</formula>
    </cfRule>
    <cfRule type="cellIs" dxfId="1449" priority="2342" operator="equal">
      <formula>"SIM"</formula>
    </cfRule>
  </conditionalFormatting>
  <conditionalFormatting sqref="Z30:Z31">
    <cfRule type="cellIs" dxfId="1448" priority="2340" operator="equal">
      <formula>"OPORTUNIDADE"</formula>
    </cfRule>
  </conditionalFormatting>
  <conditionalFormatting sqref="Z30:Z31">
    <cfRule type="cellIs" dxfId="1447" priority="2338" operator="equal">
      <formula>"NÃO"</formula>
    </cfRule>
    <cfRule type="cellIs" dxfId="1446" priority="2339" operator="equal">
      <formula>"SIM"</formula>
    </cfRule>
  </conditionalFormatting>
  <conditionalFormatting sqref="Z30:Z31">
    <cfRule type="cellIs" dxfId="1445" priority="2337" operator="equal">
      <formula>"OPORTUNIDADE"</formula>
    </cfRule>
  </conditionalFormatting>
  <conditionalFormatting sqref="Z30:Z31">
    <cfRule type="cellIs" dxfId="1444" priority="2335" operator="equal">
      <formula>"NÃO"</formula>
    </cfRule>
    <cfRule type="cellIs" dxfId="1443" priority="2336" operator="equal">
      <formula>"SIM"</formula>
    </cfRule>
  </conditionalFormatting>
  <conditionalFormatting sqref="Z32:Z33">
    <cfRule type="cellIs" dxfId="1442" priority="2328" operator="equal">
      <formula>"OPORTUNIDADE"</formula>
    </cfRule>
  </conditionalFormatting>
  <conditionalFormatting sqref="Z32:Z33">
    <cfRule type="cellIs" dxfId="1441" priority="2326" operator="equal">
      <formula>"NÃO"</formula>
    </cfRule>
    <cfRule type="cellIs" dxfId="1440" priority="2327" operator="equal">
      <formula>"SIM"</formula>
    </cfRule>
  </conditionalFormatting>
  <conditionalFormatting sqref="Z32:Z34">
    <cfRule type="cellIs" dxfId="1439" priority="2322" operator="equal">
      <formula>"OPORTUNIDADE"</formula>
    </cfRule>
  </conditionalFormatting>
  <conditionalFormatting sqref="Z32:Z34">
    <cfRule type="cellIs" dxfId="1438" priority="2320" operator="equal">
      <formula>"NÃO"</formula>
    </cfRule>
    <cfRule type="cellIs" dxfId="1437" priority="2321" operator="equal">
      <formula>"SIM"</formula>
    </cfRule>
  </conditionalFormatting>
  <conditionalFormatting sqref="Z32:Z33">
    <cfRule type="cellIs" dxfId="1436" priority="2319" operator="equal">
      <formula>"OPORTUNIDADE"</formula>
    </cfRule>
  </conditionalFormatting>
  <conditionalFormatting sqref="Z32:Z33">
    <cfRule type="cellIs" dxfId="1435" priority="2317" operator="equal">
      <formula>"NÃO"</formula>
    </cfRule>
    <cfRule type="cellIs" dxfId="1434" priority="2318" operator="equal">
      <formula>"SIM"</formula>
    </cfRule>
  </conditionalFormatting>
  <conditionalFormatting sqref="Z33:Z34">
    <cfRule type="cellIs" dxfId="1433" priority="2316" operator="equal">
      <formula>"OPORTUNIDADE"</formula>
    </cfRule>
  </conditionalFormatting>
  <conditionalFormatting sqref="Z33:Z34">
    <cfRule type="cellIs" dxfId="1432" priority="2314" operator="equal">
      <formula>"NÃO"</formula>
    </cfRule>
    <cfRule type="cellIs" dxfId="1431" priority="2315" operator="equal">
      <formula>"SIM"</formula>
    </cfRule>
  </conditionalFormatting>
  <conditionalFormatting sqref="Z32:Z33">
    <cfRule type="cellIs" dxfId="1430" priority="2313" operator="equal">
      <formula>"OPORTUNIDADE"</formula>
    </cfRule>
  </conditionalFormatting>
  <conditionalFormatting sqref="Z32:Z33">
    <cfRule type="cellIs" dxfId="1429" priority="2311" operator="equal">
      <formula>"NÃO"</formula>
    </cfRule>
    <cfRule type="cellIs" dxfId="1428" priority="2312" operator="equal">
      <formula>"SIM"</formula>
    </cfRule>
  </conditionalFormatting>
  <conditionalFormatting sqref="Z33:Z34">
    <cfRule type="cellIs" dxfId="1427" priority="2310" operator="equal">
      <formula>"OPORTUNIDADE"</formula>
    </cfRule>
  </conditionalFormatting>
  <conditionalFormatting sqref="Z33:Z34">
    <cfRule type="cellIs" dxfId="1426" priority="2308" operator="equal">
      <formula>"NÃO"</formula>
    </cfRule>
    <cfRule type="cellIs" dxfId="1425" priority="2309" operator="equal">
      <formula>"SIM"</formula>
    </cfRule>
  </conditionalFormatting>
  <conditionalFormatting sqref="Z31:Z32">
    <cfRule type="cellIs" dxfId="1424" priority="2304" operator="equal">
      <formula>"OPORTUNIDADE"</formula>
    </cfRule>
  </conditionalFormatting>
  <conditionalFormatting sqref="Z31:Z32">
    <cfRule type="cellIs" dxfId="1423" priority="2302" operator="equal">
      <formula>"NÃO"</formula>
    </cfRule>
    <cfRule type="cellIs" dxfId="1422" priority="2303" operator="equal">
      <formula>"SIM"</formula>
    </cfRule>
  </conditionalFormatting>
  <conditionalFormatting sqref="BK13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421" priority="2293" operator="equal">
      <formula>"OPORTUNIDADE"</formula>
    </cfRule>
  </conditionalFormatting>
  <conditionalFormatting sqref="Y22:Y24">
    <cfRule type="cellIs" dxfId="1420" priority="2291" operator="equal">
      <formula>"NÃO"</formula>
    </cfRule>
    <cfRule type="cellIs" dxfId="1419" priority="2292" operator="equal">
      <formula>"SIM"</formula>
    </cfRule>
  </conditionalFormatting>
  <conditionalFormatting sqref="Y25:Y26">
    <cfRule type="cellIs" dxfId="1418" priority="2290" operator="equal">
      <formula>"OPORTUNIDADE"</formula>
    </cfRule>
  </conditionalFormatting>
  <conditionalFormatting sqref="Y25:Y26">
    <cfRule type="cellIs" dxfId="1417" priority="2288" operator="equal">
      <formula>"NÃO"</formula>
    </cfRule>
    <cfRule type="cellIs" dxfId="1416" priority="2289" operator="equal">
      <formula>"SIM"</formula>
    </cfRule>
  </conditionalFormatting>
  <conditionalFormatting sqref="Y25:Y26">
    <cfRule type="cellIs" dxfId="1415" priority="2287" operator="equal">
      <formula>"OPORTUNIDADE"</formula>
    </cfRule>
  </conditionalFormatting>
  <conditionalFormatting sqref="Y25:Y26">
    <cfRule type="cellIs" dxfId="1414" priority="2285" operator="equal">
      <formula>"NÃO"</formula>
    </cfRule>
    <cfRule type="cellIs" dxfId="1413" priority="2286" operator="equal">
      <formula>"SIM"</formula>
    </cfRule>
  </conditionalFormatting>
  <conditionalFormatting sqref="Y26:Y27">
    <cfRule type="cellIs" dxfId="1412" priority="2284" operator="equal">
      <formula>"OPORTUNIDADE"</formula>
    </cfRule>
  </conditionalFormatting>
  <conditionalFormatting sqref="Y26:Y27">
    <cfRule type="cellIs" dxfId="1411" priority="2282" operator="equal">
      <formula>"NÃO"</formula>
    </cfRule>
    <cfRule type="cellIs" dxfId="1410" priority="2283" operator="equal">
      <formula>"SIM"</formula>
    </cfRule>
  </conditionalFormatting>
  <conditionalFormatting sqref="Y26:Y27">
    <cfRule type="cellIs" dxfId="1409" priority="2281" operator="equal">
      <formula>"OPORTUNIDADE"</formula>
    </cfRule>
  </conditionalFormatting>
  <conditionalFormatting sqref="Y26:Y27">
    <cfRule type="cellIs" dxfId="1408" priority="2279" operator="equal">
      <formula>"NÃO"</formula>
    </cfRule>
    <cfRule type="cellIs" dxfId="1407" priority="2280" operator="equal">
      <formula>"SIM"</formula>
    </cfRule>
  </conditionalFormatting>
  <conditionalFormatting sqref="Y27:Y28">
    <cfRule type="cellIs" dxfId="1406" priority="2278" operator="equal">
      <formula>"OPORTUNIDADE"</formula>
    </cfRule>
  </conditionalFormatting>
  <conditionalFormatting sqref="Y27:Y28">
    <cfRule type="cellIs" dxfId="1405" priority="2276" operator="equal">
      <formula>"NÃO"</formula>
    </cfRule>
    <cfRule type="cellIs" dxfId="1404" priority="2277" operator="equal">
      <formula>"SIM"</formula>
    </cfRule>
  </conditionalFormatting>
  <conditionalFormatting sqref="Y27:Y28">
    <cfRule type="cellIs" dxfId="1403" priority="2275" operator="equal">
      <formula>"OPORTUNIDADE"</formula>
    </cfRule>
  </conditionalFormatting>
  <conditionalFormatting sqref="Y27:Y28">
    <cfRule type="cellIs" dxfId="1402" priority="2273" operator="equal">
      <formula>"NÃO"</formula>
    </cfRule>
    <cfRule type="cellIs" dxfId="1401" priority="2274" operator="equal">
      <formula>"SIM"</formula>
    </cfRule>
  </conditionalFormatting>
  <conditionalFormatting sqref="Y28:Y29">
    <cfRule type="cellIs" dxfId="1400" priority="2272" operator="equal">
      <formula>"OPORTUNIDADE"</formula>
    </cfRule>
  </conditionalFormatting>
  <conditionalFormatting sqref="Y28:Y29">
    <cfRule type="cellIs" dxfId="1399" priority="2270" operator="equal">
      <formula>"NÃO"</formula>
    </cfRule>
    <cfRule type="cellIs" dxfId="1398" priority="2271" operator="equal">
      <formula>"SIM"</formula>
    </cfRule>
  </conditionalFormatting>
  <conditionalFormatting sqref="Y28:Y29">
    <cfRule type="cellIs" dxfId="1397" priority="2269" operator="equal">
      <formula>"OPORTUNIDADE"</formula>
    </cfRule>
  </conditionalFormatting>
  <conditionalFormatting sqref="Y28:Y29">
    <cfRule type="cellIs" dxfId="1396" priority="2267" operator="equal">
      <formula>"NÃO"</formula>
    </cfRule>
    <cfRule type="cellIs" dxfId="1395" priority="2268" operator="equal">
      <formula>"SIM"</formula>
    </cfRule>
  </conditionalFormatting>
  <conditionalFormatting sqref="Y29:Y30">
    <cfRule type="cellIs" dxfId="1394" priority="2266" operator="equal">
      <formula>"OPORTUNIDADE"</formula>
    </cfRule>
  </conditionalFormatting>
  <conditionalFormatting sqref="Y29:Y30">
    <cfRule type="cellIs" dxfId="1393" priority="2264" operator="equal">
      <formula>"NÃO"</formula>
    </cfRule>
    <cfRule type="cellIs" dxfId="1392" priority="2265" operator="equal">
      <formula>"SIM"</formula>
    </cfRule>
  </conditionalFormatting>
  <conditionalFormatting sqref="Y29:Y30">
    <cfRule type="cellIs" dxfId="1391" priority="2263" operator="equal">
      <formula>"OPORTUNIDADE"</formula>
    </cfRule>
  </conditionalFormatting>
  <conditionalFormatting sqref="Y29:Y30">
    <cfRule type="cellIs" dxfId="1390" priority="2261" operator="equal">
      <formula>"NÃO"</formula>
    </cfRule>
    <cfRule type="cellIs" dxfId="1389" priority="2262" operator="equal">
      <formula>"SIM"</formula>
    </cfRule>
  </conditionalFormatting>
  <conditionalFormatting sqref="Y30:Y31">
    <cfRule type="cellIs" dxfId="1388" priority="2260" operator="equal">
      <formula>"OPORTUNIDADE"</formula>
    </cfRule>
  </conditionalFormatting>
  <conditionalFormatting sqref="Y30:Y31">
    <cfRule type="cellIs" dxfId="1387" priority="2258" operator="equal">
      <formula>"NÃO"</formula>
    </cfRule>
    <cfRule type="cellIs" dxfId="1386" priority="2259" operator="equal">
      <formula>"SIM"</formula>
    </cfRule>
  </conditionalFormatting>
  <conditionalFormatting sqref="Y30:Y31">
    <cfRule type="cellIs" dxfId="1385" priority="2257" operator="equal">
      <formula>"OPORTUNIDADE"</formula>
    </cfRule>
  </conditionalFormatting>
  <conditionalFormatting sqref="Y30:Y31">
    <cfRule type="cellIs" dxfId="1384" priority="2255" operator="equal">
      <formula>"NÃO"</formula>
    </cfRule>
    <cfRule type="cellIs" dxfId="1383" priority="2256" operator="equal">
      <formula>"SIM"</formula>
    </cfRule>
  </conditionalFormatting>
  <conditionalFormatting sqref="Y31:Y32">
    <cfRule type="cellIs" dxfId="1382" priority="2254" operator="equal">
      <formula>"OPORTUNIDADE"</formula>
    </cfRule>
  </conditionalFormatting>
  <conditionalFormatting sqref="Y31:Y32">
    <cfRule type="cellIs" dxfId="1381" priority="2252" operator="equal">
      <formula>"NÃO"</formula>
    </cfRule>
    <cfRule type="cellIs" dxfId="1380" priority="2253" operator="equal">
      <formula>"SIM"</formula>
    </cfRule>
  </conditionalFormatting>
  <conditionalFormatting sqref="Y31:Y32">
    <cfRule type="cellIs" dxfId="1379" priority="2251" operator="equal">
      <formula>"OPORTUNIDADE"</formula>
    </cfRule>
  </conditionalFormatting>
  <conditionalFormatting sqref="Y31:Y32">
    <cfRule type="cellIs" dxfId="1378" priority="2249" operator="equal">
      <formula>"NÃO"</formula>
    </cfRule>
    <cfRule type="cellIs" dxfId="1377" priority="2250" operator="equal">
      <formula>"SIM"</formula>
    </cfRule>
  </conditionalFormatting>
  <conditionalFormatting sqref="Y32:Y33">
    <cfRule type="cellIs" dxfId="1376" priority="2248" operator="equal">
      <formula>"OPORTUNIDADE"</formula>
    </cfRule>
  </conditionalFormatting>
  <conditionalFormatting sqref="Y32:Y33">
    <cfRule type="cellIs" dxfId="1375" priority="2246" operator="equal">
      <formula>"NÃO"</formula>
    </cfRule>
    <cfRule type="cellIs" dxfId="1374" priority="2247" operator="equal">
      <formula>"SIM"</formula>
    </cfRule>
  </conditionalFormatting>
  <conditionalFormatting sqref="Y32:Y33">
    <cfRule type="cellIs" dxfId="1373" priority="2245" operator="equal">
      <formula>"OPORTUNIDADE"</formula>
    </cfRule>
  </conditionalFormatting>
  <conditionalFormatting sqref="Y32:Y33">
    <cfRule type="cellIs" dxfId="1372" priority="2243" operator="equal">
      <formula>"NÃO"</formula>
    </cfRule>
    <cfRule type="cellIs" dxfId="1371" priority="2244" operator="equal">
      <formula>"SIM"</formula>
    </cfRule>
  </conditionalFormatting>
  <conditionalFormatting sqref="Y33:Y34">
    <cfRule type="cellIs" dxfId="1370" priority="2242" operator="equal">
      <formula>"OPORTUNIDADE"</formula>
    </cfRule>
  </conditionalFormatting>
  <conditionalFormatting sqref="Y33:Y34">
    <cfRule type="cellIs" dxfId="1369" priority="2240" operator="equal">
      <formula>"NÃO"</formula>
    </cfRule>
    <cfRule type="cellIs" dxfId="1368" priority="2241" operator="equal">
      <formula>"SIM"</formula>
    </cfRule>
  </conditionalFormatting>
  <conditionalFormatting sqref="Y33:Y34">
    <cfRule type="cellIs" dxfId="1367" priority="2239" operator="equal">
      <formula>"OPORTUNIDADE"</formula>
    </cfRule>
  </conditionalFormatting>
  <conditionalFormatting sqref="Y33:Y34">
    <cfRule type="cellIs" dxfId="1366" priority="2237" operator="equal">
      <formula>"NÃO"</formula>
    </cfRule>
    <cfRule type="cellIs" dxfId="1365" priority="2238" operator="equal">
      <formula>"SIM"</formula>
    </cfRule>
  </conditionalFormatting>
  <conditionalFormatting sqref="Y34:Y36">
    <cfRule type="cellIs" dxfId="1364" priority="2236" operator="equal">
      <formula>"OPORTUNIDADE"</formula>
    </cfRule>
  </conditionalFormatting>
  <conditionalFormatting sqref="Y34:Y36">
    <cfRule type="cellIs" dxfId="1363" priority="2234" operator="equal">
      <formula>"NÃO"</formula>
    </cfRule>
    <cfRule type="cellIs" dxfId="1362" priority="2235" operator="equal">
      <formula>"SIM"</formula>
    </cfRule>
  </conditionalFormatting>
  <conditionalFormatting sqref="Y34:Y36">
    <cfRule type="cellIs" dxfId="1361" priority="2233" operator="equal">
      <formula>"OPORTUNIDADE"</formula>
    </cfRule>
  </conditionalFormatting>
  <conditionalFormatting sqref="Y34:Y36">
    <cfRule type="cellIs" dxfId="1360" priority="2231" operator="equal">
      <formula>"NÃO"</formula>
    </cfRule>
    <cfRule type="cellIs" dxfId="1359" priority="2232" operator="equal">
      <formula>"SIM"</formula>
    </cfRule>
  </conditionalFormatting>
  <conditionalFormatting sqref="Y23:Z23">
    <cfRule type="cellIs" dxfId="1358" priority="2230" operator="equal">
      <formula>"OPORTUNIDADE"</formula>
    </cfRule>
  </conditionalFormatting>
  <conditionalFormatting sqref="Y23:Z23">
    <cfRule type="cellIs" dxfId="1357" priority="2228" operator="equal">
      <formula>"NÃO"</formula>
    </cfRule>
    <cfRule type="cellIs" dxfId="1356" priority="2229" operator="equal">
      <formula>"SIM"</formula>
    </cfRule>
  </conditionalFormatting>
  <conditionalFormatting sqref="Y24:Z24">
    <cfRule type="cellIs" dxfId="1355" priority="2227" operator="equal">
      <formula>"OPORTUNIDADE"</formula>
    </cfRule>
  </conditionalFormatting>
  <conditionalFormatting sqref="Y24:Z24">
    <cfRule type="cellIs" dxfId="1354" priority="2225" operator="equal">
      <formula>"NÃO"</formula>
    </cfRule>
    <cfRule type="cellIs" dxfId="1353" priority="2226" operator="equal">
      <formula>"SIM"</formula>
    </cfRule>
  </conditionalFormatting>
  <conditionalFormatting sqref="Z22">
    <cfRule type="cellIs" dxfId="1352" priority="2224" operator="equal">
      <formula>"OPORTUNIDADE"</formula>
    </cfRule>
  </conditionalFormatting>
  <conditionalFormatting sqref="Z22">
    <cfRule type="cellIs" dxfId="1351" priority="2222" operator="equal">
      <formula>"NÃO"</formula>
    </cfRule>
    <cfRule type="cellIs" dxfId="1350" priority="2223" operator="equal">
      <formula>"SIM"</formula>
    </cfRule>
  </conditionalFormatting>
  <conditionalFormatting sqref="Z22">
    <cfRule type="cellIs" dxfId="1349" priority="2221" operator="equal">
      <formula>"OPORTUNIDADE"</formula>
    </cfRule>
  </conditionalFormatting>
  <conditionalFormatting sqref="Z22">
    <cfRule type="cellIs" dxfId="1348" priority="2219" operator="equal">
      <formula>"NÃO"</formula>
    </cfRule>
    <cfRule type="cellIs" dxfId="1347" priority="2220" operator="equal">
      <formula>"SIM"</formula>
    </cfRule>
  </conditionalFormatting>
  <conditionalFormatting sqref="Z22">
    <cfRule type="cellIs" dxfId="1346" priority="2218" operator="equal">
      <formula>"OPORTUNIDADE"</formula>
    </cfRule>
  </conditionalFormatting>
  <conditionalFormatting sqref="Z22">
    <cfRule type="cellIs" dxfId="1345" priority="2216" operator="equal">
      <formula>"NÃO"</formula>
    </cfRule>
    <cfRule type="cellIs" dxfId="1344" priority="2217" operator="equal">
      <formula>"SIM"</formula>
    </cfRule>
  </conditionalFormatting>
  <conditionalFormatting sqref="Y22">
    <cfRule type="cellIs" dxfId="1343" priority="2212" operator="equal">
      <formula>"OPORTUNIDADE"</formula>
    </cfRule>
  </conditionalFormatting>
  <conditionalFormatting sqref="Y22">
    <cfRule type="cellIs" dxfId="1342" priority="2210" operator="equal">
      <formula>"NÃO"</formula>
    </cfRule>
    <cfRule type="cellIs" dxfId="1341" priority="2211" operator="equal">
      <formula>"SIM"</formula>
    </cfRule>
  </conditionalFormatting>
  <conditionalFormatting sqref="Y22">
    <cfRule type="cellIs" dxfId="1340" priority="2209" operator="equal">
      <formula>"OPORTUNIDADE"</formula>
    </cfRule>
  </conditionalFormatting>
  <conditionalFormatting sqref="Y22">
    <cfRule type="cellIs" dxfId="1339" priority="2207" operator="equal">
      <formula>"NÃO"</formula>
    </cfRule>
    <cfRule type="cellIs" dxfId="1338" priority="2208" operator="equal">
      <formula>"SIM"</formula>
    </cfRule>
  </conditionalFormatting>
  <conditionalFormatting sqref="Y22">
    <cfRule type="cellIs" dxfId="1337" priority="2206" operator="equal">
      <formula>"OPORTUNIDADE"</formula>
    </cfRule>
  </conditionalFormatting>
  <conditionalFormatting sqref="Y22">
    <cfRule type="cellIs" dxfId="1336" priority="2204" operator="equal">
      <formula>"NÃO"</formula>
    </cfRule>
    <cfRule type="cellIs" dxfId="1335" priority="2205" operator="equal">
      <formula>"SIM"</formula>
    </cfRule>
  </conditionalFormatting>
  <conditionalFormatting sqref="BP18">
    <cfRule type="iconSet" priority="220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20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20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334" priority="2199" operator="equal">
      <formula>"OPORTUNIDADE"</formula>
    </cfRule>
  </conditionalFormatting>
  <conditionalFormatting sqref="Y36">
    <cfRule type="cellIs" dxfId="1333" priority="2197" operator="equal">
      <formula>"NÃO"</formula>
    </cfRule>
    <cfRule type="cellIs" dxfId="1332" priority="2198" operator="equal">
      <formula>"SIM"</formula>
    </cfRule>
  </conditionalFormatting>
  <conditionalFormatting sqref="Y42:Z42">
    <cfRule type="cellIs" dxfId="1331" priority="2196" operator="equal">
      <formula>"OPORTUNIDADE"</formula>
    </cfRule>
  </conditionalFormatting>
  <conditionalFormatting sqref="Y42:Z42">
    <cfRule type="cellIs" dxfId="1330" priority="2194" operator="equal">
      <formula>"NÃO"</formula>
    </cfRule>
    <cfRule type="cellIs" dxfId="1329" priority="2195" operator="equal">
      <formula>"SIM"</formula>
    </cfRule>
  </conditionalFormatting>
  <conditionalFormatting sqref="Z43:Z44">
    <cfRule type="cellIs" dxfId="1328" priority="2193" operator="equal">
      <formula>"OPORTUNIDADE"</formula>
    </cfRule>
  </conditionalFormatting>
  <conditionalFormatting sqref="Z43:Z44">
    <cfRule type="cellIs" dxfId="1327" priority="2191" operator="equal">
      <formula>"NÃO"</formula>
    </cfRule>
    <cfRule type="cellIs" dxfId="1326" priority="2192" operator="equal">
      <formula>"SIM"</formula>
    </cfRule>
  </conditionalFormatting>
  <conditionalFormatting sqref="Z43:Z44">
    <cfRule type="cellIs" dxfId="1325" priority="2190" operator="equal">
      <formula>"OPORTUNIDADE"</formula>
    </cfRule>
  </conditionalFormatting>
  <conditionalFormatting sqref="Z43:Z44">
    <cfRule type="cellIs" dxfId="1324" priority="2188" operator="equal">
      <formula>"NÃO"</formula>
    </cfRule>
    <cfRule type="cellIs" dxfId="1323" priority="2189" operator="equal">
      <formula>"SIM"</formula>
    </cfRule>
  </conditionalFormatting>
  <conditionalFormatting sqref="Z43:Z44">
    <cfRule type="cellIs" dxfId="1322" priority="2187" operator="equal">
      <formula>"OPORTUNIDADE"</formula>
    </cfRule>
  </conditionalFormatting>
  <conditionalFormatting sqref="Z43:Z44">
    <cfRule type="cellIs" dxfId="1321" priority="2185" operator="equal">
      <formula>"NÃO"</formula>
    </cfRule>
    <cfRule type="cellIs" dxfId="1320" priority="2186" operator="equal">
      <formula>"SIM"</formula>
    </cfRule>
  </conditionalFormatting>
  <conditionalFormatting sqref="Y43:Y44">
    <cfRule type="cellIs" dxfId="1319" priority="2184" operator="equal">
      <formula>"OPORTUNIDADE"</formula>
    </cfRule>
  </conditionalFormatting>
  <conditionalFormatting sqref="Y43:Y44">
    <cfRule type="cellIs" dxfId="1318" priority="2182" operator="equal">
      <formula>"NÃO"</formula>
    </cfRule>
    <cfRule type="cellIs" dxfId="1317" priority="2183" operator="equal">
      <formula>"SIM"</formula>
    </cfRule>
  </conditionalFormatting>
  <conditionalFormatting sqref="Y42:Z44">
    <cfRule type="cellIs" dxfId="1316" priority="2181" operator="equal">
      <formula>"OPORTUNIDADE"</formula>
    </cfRule>
  </conditionalFormatting>
  <conditionalFormatting sqref="Y42:Z44">
    <cfRule type="cellIs" dxfId="1315" priority="2179" operator="equal">
      <formula>"NÃO"</formula>
    </cfRule>
    <cfRule type="cellIs" dxfId="1314" priority="2180" operator="equal">
      <formula>"SIM"</formula>
    </cfRule>
  </conditionalFormatting>
  <conditionalFormatting sqref="Z43:Z44">
    <cfRule type="cellIs" dxfId="1313" priority="2178" operator="equal">
      <formula>"OPORTUNIDADE"</formula>
    </cfRule>
  </conditionalFormatting>
  <conditionalFormatting sqref="Z43:Z44">
    <cfRule type="cellIs" dxfId="1312" priority="2176" operator="equal">
      <formula>"NÃO"</formula>
    </cfRule>
    <cfRule type="cellIs" dxfId="1311" priority="2177" operator="equal">
      <formula>"SIM"</formula>
    </cfRule>
  </conditionalFormatting>
  <conditionalFormatting sqref="Z43:Z44">
    <cfRule type="cellIs" dxfId="1310" priority="2175" operator="equal">
      <formula>"OPORTUNIDADE"</formula>
    </cfRule>
  </conditionalFormatting>
  <conditionalFormatting sqref="Z43:Z44">
    <cfRule type="cellIs" dxfId="1309" priority="2173" operator="equal">
      <formula>"NÃO"</formula>
    </cfRule>
    <cfRule type="cellIs" dxfId="1308" priority="2174" operator="equal">
      <formula>"SIM"</formula>
    </cfRule>
  </conditionalFormatting>
  <conditionalFormatting sqref="Y43:Y44">
    <cfRule type="cellIs" dxfId="1307" priority="2172" operator="equal">
      <formula>"OPORTUNIDADE"</formula>
    </cfRule>
  </conditionalFormatting>
  <conditionalFormatting sqref="Y43:Y44">
    <cfRule type="cellIs" dxfId="1306" priority="2170" operator="equal">
      <formula>"NÃO"</formula>
    </cfRule>
    <cfRule type="cellIs" dxfId="1305" priority="2171" operator="equal">
      <formula>"SIM"</formula>
    </cfRule>
  </conditionalFormatting>
  <conditionalFormatting sqref="Y42:Y44">
    <cfRule type="cellIs" dxfId="1304" priority="2169" operator="equal">
      <formula>"OPORTUNIDADE"</formula>
    </cfRule>
  </conditionalFormatting>
  <conditionalFormatting sqref="Y42:Y44">
    <cfRule type="cellIs" dxfId="1303" priority="2167" operator="equal">
      <formula>"NÃO"</formula>
    </cfRule>
    <cfRule type="cellIs" dxfId="1302" priority="2168" operator="equal">
      <formula>"SIM"</formula>
    </cfRule>
  </conditionalFormatting>
  <conditionalFormatting sqref="Y42:Z42">
    <cfRule type="cellIs" dxfId="1301" priority="2166" operator="equal">
      <formula>"OPORTUNIDADE"</formula>
    </cfRule>
  </conditionalFormatting>
  <conditionalFormatting sqref="Y42:Z42">
    <cfRule type="cellIs" dxfId="1300" priority="2164" operator="equal">
      <formula>"NÃO"</formula>
    </cfRule>
    <cfRule type="cellIs" dxfId="1299" priority="2165" operator="equal">
      <formula>"SIM"</formula>
    </cfRule>
  </conditionalFormatting>
  <conditionalFormatting sqref="Y43:Z43">
    <cfRule type="cellIs" dxfId="1298" priority="2163" operator="equal">
      <formula>"OPORTUNIDADE"</formula>
    </cfRule>
  </conditionalFormatting>
  <conditionalFormatting sqref="Y43:Z43">
    <cfRule type="cellIs" dxfId="1297" priority="2161" operator="equal">
      <formula>"NÃO"</formula>
    </cfRule>
    <cfRule type="cellIs" dxfId="1296" priority="2162" operator="equal">
      <formula>"SIM"</formula>
    </cfRule>
  </conditionalFormatting>
  <conditionalFormatting sqref="Z44:Z45">
    <cfRule type="cellIs" dxfId="1295" priority="2160" operator="equal">
      <formula>"OPORTUNIDADE"</formula>
    </cfRule>
  </conditionalFormatting>
  <conditionalFormatting sqref="Z44:Z45">
    <cfRule type="cellIs" dxfId="1294" priority="2158" operator="equal">
      <formula>"NÃO"</formula>
    </cfRule>
    <cfRule type="cellIs" dxfId="1293" priority="2159" operator="equal">
      <formula>"SIM"</formula>
    </cfRule>
  </conditionalFormatting>
  <conditionalFormatting sqref="Z44:Z45">
    <cfRule type="cellIs" dxfId="1292" priority="2157" operator="equal">
      <formula>"OPORTUNIDADE"</formula>
    </cfRule>
  </conditionalFormatting>
  <conditionalFormatting sqref="Z44:Z45">
    <cfRule type="cellIs" dxfId="1291" priority="2155" operator="equal">
      <formula>"NÃO"</formula>
    </cfRule>
    <cfRule type="cellIs" dxfId="1290" priority="2156" operator="equal">
      <formula>"SIM"</formula>
    </cfRule>
  </conditionalFormatting>
  <conditionalFormatting sqref="Z44:Z45">
    <cfRule type="cellIs" dxfId="1289" priority="2154" operator="equal">
      <formula>"OPORTUNIDADE"</formula>
    </cfRule>
  </conditionalFormatting>
  <conditionalFormatting sqref="Z44:Z45">
    <cfRule type="cellIs" dxfId="1288" priority="2152" operator="equal">
      <formula>"NÃO"</formula>
    </cfRule>
    <cfRule type="cellIs" dxfId="1287" priority="2153" operator="equal">
      <formula>"SIM"</formula>
    </cfRule>
  </conditionalFormatting>
  <conditionalFormatting sqref="Z44:Z45">
    <cfRule type="cellIs" dxfId="1286" priority="2151" operator="equal">
      <formula>"OPORTUNIDADE"</formula>
    </cfRule>
  </conditionalFormatting>
  <conditionalFormatting sqref="Z44:Z45">
    <cfRule type="cellIs" dxfId="1285" priority="2149" operator="equal">
      <formula>"NÃO"</formula>
    </cfRule>
    <cfRule type="cellIs" dxfId="1284" priority="2150" operator="equal">
      <formula>"SIM"</formula>
    </cfRule>
  </conditionalFormatting>
  <conditionalFormatting sqref="Z44:Z45">
    <cfRule type="cellIs" dxfId="1283" priority="2148" operator="equal">
      <formula>"OPORTUNIDADE"</formula>
    </cfRule>
  </conditionalFormatting>
  <conditionalFormatting sqref="Z44:Z45">
    <cfRule type="cellIs" dxfId="1282" priority="2146" operator="equal">
      <formula>"NÃO"</formula>
    </cfRule>
    <cfRule type="cellIs" dxfId="1281" priority="2147" operator="equal">
      <formula>"SIM"</formula>
    </cfRule>
  </conditionalFormatting>
  <conditionalFormatting sqref="Z44:Z45">
    <cfRule type="cellIs" dxfId="1280" priority="2145" operator="equal">
      <formula>"OPORTUNIDADE"</formula>
    </cfRule>
  </conditionalFormatting>
  <conditionalFormatting sqref="Z44:Z45">
    <cfRule type="cellIs" dxfId="1279" priority="2143" operator="equal">
      <formula>"NÃO"</formula>
    </cfRule>
    <cfRule type="cellIs" dxfId="1278" priority="2144" operator="equal">
      <formula>"SIM"</formula>
    </cfRule>
  </conditionalFormatting>
  <conditionalFormatting sqref="Z44:Z45">
    <cfRule type="cellIs" dxfId="1277" priority="2142" operator="equal">
      <formula>"OPORTUNIDADE"</formula>
    </cfRule>
  </conditionalFormatting>
  <conditionalFormatting sqref="Z44:Z45">
    <cfRule type="cellIs" dxfId="1276" priority="2140" operator="equal">
      <formula>"NÃO"</formula>
    </cfRule>
    <cfRule type="cellIs" dxfId="1275" priority="2141" operator="equal">
      <formula>"SIM"</formula>
    </cfRule>
  </conditionalFormatting>
  <conditionalFormatting sqref="Z44:Z45">
    <cfRule type="cellIs" dxfId="1274" priority="2139" operator="equal">
      <formula>"OPORTUNIDADE"</formula>
    </cfRule>
  </conditionalFormatting>
  <conditionalFormatting sqref="Z44:Z45">
    <cfRule type="cellIs" dxfId="1273" priority="2137" operator="equal">
      <formula>"NÃO"</formula>
    </cfRule>
    <cfRule type="cellIs" dxfId="1272" priority="2138" operator="equal">
      <formula>"SIM"</formula>
    </cfRule>
  </conditionalFormatting>
  <conditionalFormatting sqref="Z44:Z45">
    <cfRule type="cellIs" dxfId="1271" priority="2136" operator="equal">
      <formula>"OPORTUNIDADE"</formula>
    </cfRule>
  </conditionalFormatting>
  <conditionalFormatting sqref="Z44:Z45">
    <cfRule type="cellIs" dxfId="1270" priority="2134" operator="equal">
      <formula>"NÃO"</formula>
    </cfRule>
    <cfRule type="cellIs" dxfId="1269" priority="2135" operator="equal">
      <formula>"SIM"</formula>
    </cfRule>
  </conditionalFormatting>
  <conditionalFormatting sqref="Z44:Z45">
    <cfRule type="cellIs" dxfId="1268" priority="2133" operator="equal">
      <formula>"OPORTUNIDADE"</formula>
    </cfRule>
  </conditionalFormatting>
  <conditionalFormatting sqref="Z44:Z45">
    <cfRule type="cellIs" dxfId="1267" priority="2131" operator="equal">
      <formula>"NÃO"</formula>
    </cfRule>
    <cfRule type="cellIs" dxfId="1266" priority="2132" operator="equal">
      <formula>"SIM"</formula>
    </cfRule>
  </conditionalFormatting>
  <conditionalFormatting sqref="Z44:Z45">
    <cfRule type="cellIs" dxfId="1265" priority="2130" operator="equal">
      <formula>"OPORTUNIDADE"</formula>
    </cfRule>
  </conditionalFormatting>
  <conditionalFormatting sqref="Z44:Z45">
    <cfRule type="cellIs" dxfId="1264" priority="2128" operator="equal">
      <formula>"NÃO"</formula>
    </cfRule>
    <cfRule type="cellIs" dxfId="1263" priority="2129" operator="equal">
      <formula>"SIM"</formula>
    </cfRule>
  </conditionalFormatting>
  <conditionalFormatting sqref="Z44:Z45">
    <cfRule type="cellIs" dxfId="1262" priority="2127" operator="equal">
      <formula>"OPORTUNIDADE"</formula>
    </cfRule>
  </conditionalFormatting>
  <conditionalFormatting sqref="Z44:Z45">
    <cfRule type="cellIs" dxfId="1261" priority="2125" operator="equal">
      <formula>"NÃO"</formula>
    </cfRule>
    <cfRule type="cellIs" dxfId="1260" priority="2126" operator="equal">
      <formula>"SIM"</formula>
    </cfRule>
  </conditionalFormatting>
  <conditionalFormatting sqref="Z44:Z45">
    <cfRule type="cellIs" dxfId="1259" priority="2124" operator="equal">
      <formula>"OPORTUNIDADE"</formula>
    </cfRule>
  </conditionalFormatting>
  <conditionalFormatting sqref="Z44:Z45">
    <cfRule type="cellIs" dxfId="1258" priority="2122" operator="equal">
      <formula>"NÃO"</formula>
    </cfRule>
    <cfRule type="cellIs" dxfId="1257" priority="2123" operator="equal">
      <formula>"SIM"</formula>
    </cfRule>
  </conditionalFormatting>
  <conditionalFormatting sqref="Z44:Z45">
    <cfRule type="cellIs" dxfId="1256" priority="2121" operator="equal">
      <formula>"OPORTUNIDADE"</formula>
    </cfRule>
  </conditionalFormatting>
  <conditionalFormatting sqref="Z44:Z45">
    <cfRule type="cellIs" dxfId="1255" priority="2119" operator="equal">
      <formula>"NÃO"</formula>
    </cfRule>
    <cfRule type="cellIs" dxfId="1254" priority="2120" operator="equal">
      <formula>"SIM"</formula>
    </cfRule>
  </conditionalFormatting>
  <conditionalFormatting sqref="Z44:Z45">
    <cfRule type="cellIs" dxfId="1253" priority="2118" operator="equal">
      <formula>"OPORTUNIDADE"</formula>
    </cfRule>
  </conditionalFormatting>
  <conditionalFormatting sqref="Z44:Z45">
    <cfRule type="cellIs" dxfId="1252" priority="2116" operator="equal">
      <formula>"NÃO"</formula>
    </cfRule>
    <cfRule type="cellIs" dxfId="1251" priority="2117" operator="equal">
      <formula>"SIM"</formula>
    </cfRule>
  </conditionalFormatting>
  <conditionalFormatting sqref="Z44:Z45">
    <cfRule type="cellIs" dxfId="1250" priority="2115" operator="equal">
      <formula>"OPORTUNIDADE"</formula>
    </cfRule>
  </conditionalFormatting>
  <conditionalFormatting sqref="Z44:Z45">
    <cfRule type="cellIs" dxfId="1249" priority="2113" operator="equal">
      <formula>"NÃO"</formula>
    </cfRule>
    <cfRule type="cellIs" dxfId="1248" priority="2114" operator="equal">
      <formula>"SIM"</formula>
    </cfRule>
  </conditionalFormatting>
  <conditionalFormatting sqref="Z44:Z45">
    <cfRule type="cellIs" dxfId="1247" priority="2112" operator="equal">
      <formula>"OPORTUNIDADE"</formula>
    </cfRule>
  </conditionalFormatting>
  <conditionalFormatting sqref="Z44:Z45">
    <cfRule type="cellIs" dxfId="1246" priority="2110" operator="equal">
      <formula>"NÃO"</formula>
    </cfRule>
    <cfRule type="cellIs" dxfId="1245" priority="2111" operator="equal">
      <formula>"SIM"</formula>
    </cfRule>
  </conditionalFormatting>
  <conditionalFormatting sqref="Z44:Z45">
    <cfRule type="cellIs" dxfId="1244" priority="2109" operator="equal">
      <formula>"OPORTUNIDADE"</formula>
    </cfRule>
  </conditionalFormatting>
  <conditionalFormatting sqref="Z44:Z45">
    <cfRule type="cellIs" dxfId="1243" priority="2107" operator="equal">
      <formula>"NÃO"</formula>
    </cfRule>
    <cfRule type="cellIs" dxfId="1242" priority="2108" operator="equal">
      <formula>"SIM"</formula>
    </cfRule>
  </conditionalFormatting>
  <conditionalFormatting sqref="Z44:Z45">
    <cfRule type="cellIs" dxfId="1241" priority="2106" operator="equal">
      <formula>"OPORTUNIDADE"</formula>
    </cfRule>
  </conditionalFormatting>
  <conditionalFormatting sqref="Z44:Z45">
    <cfRule type="cellIs" dxfId="1240" priority="2104" operator="equal">
      <formula>"NÃO"</formula>
    </cfRule>
    <cfRule type="cellIs" dxfId="1239" priority="2105" operator="equal">
      <formula>"SIM"</formula>
    </cfRule>
  </conditionalFormatting>
  <conditionalFormatting sqref="Z44:Z45">
    <cfRule type="cellIs" dxfId="1238" priority="2103" operator="equal">
      <formula>"OPORTUNIDADE"</formula>
    </cfRule>
  </conditionalFormatting>
  <conditionalFormatting sqref="Z44:Z45">
    <cfRule type="cellIs" dxfId="1237" priority="2101" operator="equal">
      <formula>"NÃO"</formula>
    </cfRule>
    <cfRule type="cellIs" dxfId="1236" priority="2102" operator="equal">
      <formula>"SIM"</formula>
    </cfRule>
  </conditionalFormatting>
  <conditionalFormatting sqref="Z44:Z45">
    <cfRule type="cellIs" dxfId="1235" priority="2100" operator="equal">
      <formula>"OPORTUNIDADE"</formula>
    </cfRule>
  </conditionalFormatting>
  <conditionalFormatting sqref="Z44:Z45">
    <cfRule type="cellIs" dxfId="1234" priority="2098" operator="equal">
      <formula>"NÃO"</formula>
    </cfRule>
    <cfRule type="cellIs" dxfId="1233" priority="2099" operator="equal">
      <formula>"SIM"</formula>
    </cfRule>
  </conditionalFormatting>
  <conditionalFormatting sqref="Z44:Z45">
    <cfRule type="cellIs" dxfId="1232" priority="2097" operator="equal">
      <formula>"OPORTUNIDADE"</formula>
    </cfRule>
  </conditionalFormatting>
  <conditionalFormatting sqref="Z44:Z45">
    <cfRule type="cellIs" dxfId="1231" priority="2095" operator="equal">
      <formula>"NÃO"</formula>
    </cfRule>
    <cfRule type="cellIs" dxfId="1230" priority="2096" operator="equal">
      <formula>"SIM"</formula>
    </cfRule>
  </conditionalFormatting>
  <conditionalFormatting sqref="Z44:Z45">
    <cfRule type="cellIs" dxfId="1229" priority="2094" operator="equal">
      <formula>"OPORTUNIDADE"</formula>
    </cfRule>
  </conditionalFormatting>
  <conditionalFormatting sqref="Z44:Z45">
    <cfRule type="cellIs" dxfId="1228" priority="2092" operator="equal">
      <formula>"NÃO"</formula>
    </cfRule>
    <cfRule type="cellIs" dxfId="1227" priority="2093" operator="equal">
      <formula>"SIM"</formula>
    </cfRule>
  </conditionalFormatting>
  <conditionalFormatting sqref="Z44:Z45">
    <cfRule type="cellIs" dxfId="1226" priority="2091" operator="equal">
      <formula>"OPORTUNIDADE"</formula>
    </cfRule>
  </conditionalFormatting>
  <conditionalFormatting sqref="Z44:Z45">
    <cfRule type="cellIs" dxfId="1225" priority="2089" operator="equal">
      <formula>"NÃO"</formula>
    </cfRule>
    <cfRule type="cellIs" dxfId="1224" priority="2090" operator="equal">
      <formula>"SIM"</formula>
    </cfRule>
  </conditionalFormatting>
  <conditionalFormatting sqref="Z44:Z45">
    <cfRule type="cellIs" dxfId="1223" priority="2088" operator="equal">
      <formula>"OPORTUNIDADE"</formula>
    </cfRule>
  </conditionalFormatting>
  <conditionalFormatting sqref="Z44:Z45">
    <cfRule type="cellIs" dxfId="1222" priority="2086" operator="equal">
      <formula>"NÃO"</formula>
    </cfRule>
    <cfRule type="cellIs" dxfId="1221" priority="2087" operator="equal">
      <formula>"SIM"</formula>
    </cfRule>
  </conditionalFormatting>
  <conditionalFormatting sqref="Z44:Z45">
    <cfRule type="cellIs" dxfId="1220" priority="2085" operator="equal">
      <formula>"OPORTUNIDADE"</formula>
    </cfRule>
  </conditionalFormatting>
  <conditionalFormatting sqref="Z44:Z45">
    <cfRule type="cellIs" dxfId="1219" priority="2083" operator="equal">
      <formula>"NÃO"</formula>
    </cfRule>
    <cfRule type="cellIs" dxfId="1218" priority="2084" operator="equal">
      <formula>"SIM"</formula>
    </cfRule>
  </conditionalFormatting>
  <conditionalFormatting sqref="Z44:Z45">
    <cfRule type="cellIs" dxfId="1217" priority="2082" operator="equal">
      <formula>"OPORTUNIDADE"</formula>
    </cfRule>
  </conditionalFormatting>
  <conditionalFormatting sqref="Z44:Z45">
    <cfRule type="cellIs" dxfId="1216" priority="2080" operator="equal">
      <formula>"NÃO"</formula>
    </cfRule>
    <cfRule type="cellIs" dxfId="1215" priority="2081" operator="equal">
      <formula>"SIM"</formula>
    </cfRule>
  </conditionalFormatting>
  <conditionalFormatting sqref="Z44:Z45">
    <cfRule type="cellIs" dxfId="1214" priority="2079" operator="equal">
      <formula>"OPORTUNIDADE"</formula>
    </cfRule>
  </conditionalFormatting>
  <conditionalFormatting sqref="Z44:Z45">
    <cfRule type="cellIs" dxfId="1213" priority="2077" operator="equal">
      <formula>"NÃO"</formula>
    </cfRule>
    <cfRule type="cellIs" dxfId="1212" priority="2078" operator="equal">
      <formula>"SIM"</formula>
    </cfRule>
  </conditionalFormatting>
  <conditionalFormatting sqref="Z44:Z45">
    <cfRule type="cellIs" dxfId="1211" priority="2076" operator="equal">
      <formula>"OPORTUNIDADE"</formula>
    </cfRule>
  </conditionalFormatting>
  <conditionalFormatting sqref="Z44:Z45">
    <cfRule type="cellIs" dxfId="1210" priority="2074" operator="equal">
      <formula>"NÃO"</formula>
    </cfRule>
    <cfRule type="cellIs" dxfId="1209" priority="2075" operator="equal">
      <formula>"SIM"</formula>
    </cfRule>
  </conditionalFormatting>
  <conditionalFormatting sqref="Z44:Z45">
    <cfRule type="cellIs" dxfId="1208" priority="2073" operator="equal">
      <formula>"OPORTUNIDADE"</formula>
    </cfRule>
  </conditionalFormatting>
  <conditionalFormatting sqref="Z44:Z45">
    <cfRule type="cellIs" dxfId="1207" priority="2071" operator="equal">
      <formula>"NÃO"</formula>
    </cfRule>
    <cfRule type="cellIs" dxfId="1206" priority="2072" operator="equal">
      <formula>"SIM"</formula>
    </cfRule>
  </conditionalFormatting>
  <conditionalFormatting sqref="Z44:Z45">
    <cfRule type="cellIs" dxfId="1205" priority="2070" operator="equal">
      <formula>"OPORTUNIDADE"</formula>
    </cfRule>
  </conditionalFormatting>
  <conditionalFormatting sqref="Z44:Z45">
    <cfRule type="cellIs" dxfId="1204" priority="2068" operator="equal">
      <formula>"NÃO"</formula>
    </cfRule>
    <cfRule type="cellIs" dxfId="1203" priority="2069" operator="equal">
      <formula>"SIM"</formula>
    </cfRule>
  </conditionalFormatting>
  <conditionalFormatting sqref="Y44:Y45">
    <cfRule type="cellIs" dxfId="1202" priority="2067" operator="equal">
      <formula>"OPORTUNIDADE"</formula>
    </cfRule>
  </conditionalFormatting>
  <conditionalFormatting sqref="Y44:Y45">
    <cfRule type="cellIs" dxfId="1201" priority="2065" operator="equal">
      <formula>"NÃO"</formula>
    </cfRule>
    <cfRule type="cellIs" dxfId="1200" priority="2066" operator="equal">
      <formula>"SIM"</formula>
    </cfRule>
  </conditionalFormatting>
  <conditionalFormatting sqref="Y44:Y45">
    <cfRule type="cellIs" dxfId="1199" priority="2064" operator="equal">
      <formula>"OPORTUNIDADE"</formula>
    </cfRule>
  </conditionalFormatting>
  <conditionalFormatting sqref="Y44:Y45">
    <cfRule type="cellIs" dxfId="1198" priority="2062" operator="equal">
      <formula>"NÃO"</formula>
    </cfRule>
    <cfRule type="cellIs" dxfId="1197" priority="2063" operator="equal">
      <formula>"SIM"</formula>
    </cfRule>
  </conditionalFormatting>
  <conditionalFormatting sqref="Y44:Y45">
    <cfRule type="cellIs" dxfId="1196" priority="2061" operator="equal">
      <formula>"OPORTUNIDADE"</formula>
    </cfRule>
  </conditionalFormatting>
  <conditionalFormatting sqref="Y44:Y45">
    <cfRule type="cellIs" dxfId="1195" priority="2059" operator="equal">
      <formula>"NÃO"</formula>
    </cfRule>
    <cfRule type="cellIs" dxfId="1194" priority="2060" operator="equal">
      <formula>"SIM"</formula>
    </cfRule>
  </conditionalFormatting>
  <conditionalFormatting sqref="Y44:Y45">
    <cfRule type="cellIs" dxfId="1193" priority="2058" operator="equal">
      <formula>"OPORTUNIDADE"</formula>
    </cfRule>
  </conditionalFormatting>
  <conditionalFormatting sqref="Y44:Y45">
    <cfRule type="cellIs" dxfId="1192" priority="2056" operator="equal">
      <formula>"NÃO"</formula>
    </cfRule>
    <cfRule type="cellIs" dxfId="1191" priority="2057" operator="equal">
      <formula>"SIM"</formula>
    </cfRule>
  </conditionalFormatting>
  <conditionalFormatting sqref="Z45">
    <cfRule type="cellIs" dxfId="1190" priority="1971" operator="equal">
      <formula>"OPORTUNIDADE"</formula>
    </cfRule>
  </conditionalFormatting>
  <conditionalFormatting sqref="Z45">
    <cfRule type="cellIs" dxfId="1189" priority="1969" operator="equal">
      <formula>"NÃO"</formula>
    </cfRule>
    <cfRule type="cellIs" dxfId="1188" priority="1970" operator="equal">
      <formula>"SIM"</formula>
    </cfRule>
  </conditionalFormatting>
  <conditionalFormatting sqref="Z45">
    <cfRule type="cellIs" dxfId="1187" priority="1968" operator="equal">
      <formula>"OPORTUNIDADE"</formula>
    </cfRule>
  </conditionalFormatting>
  <conditionalFormatting sqref="Z45">
    <cfRule type="cellIs" dxfId="1186" priority="1966" operator="equal">
      <formula>"NÃO"</formula>
    </cfRule>
    <cfRule type="cellIs" dxfId="1185" priority="1967" operator="equal">
      <formula>"SIM"</formula>
    </cfRule>
  </conditionalFormatting>
  <conditionalFormatting sqref="Z45">
    <cfRule type="cellIs" dxfId="1184" priority="1965" operator="equal">
      <formula>"OPORTUNIDADE"</formula>
    </cfRule>
  </conditionalFormatting>
  <conditionalFormatting sqref="Z45">
    <cfRule type="cellIs" dxfId="1183" priority="1963" operator="equal">
      <formula>"NÃO"</formula>
    </cfRule>
    <cfRule type="cellIs" dxfId="1182" priority="1964" operator="equal">
      <formula>"SIM"</formula>
    </cfRule>
  </conditionalFormatting>
  <conditionalFormatting sqref="Z45">
    <cfRule type="cellIs" dxfId="1181" priority="1962" operator="equal">
      <formula>"OPORTUNIDADE"</formula>
    </cfRule>
  </conditionalFormatting>
  <conditionalFormatting sqref="Z45">
    <cfRule type="cellIs" dxfId="1180" priority="1960" operator="equal">
      <formula>"NÃO"</formula>
    </cfRule>
    <cfRule type="cellIs" dxfId="1179" priority="1961" operator="equal">
      <formula>"SIM"</formula>
    </cfRule>
  </conditionalFormatting>
  <conditionalFormatting sqref="Z45">
    <cfRule type="cellIs" dxfId="1178" priority="1959" operator="equal">
      <formula>"OPORTUNIDADE"</formula>
    </cfRule>
  </conditionalFormatting>
  <conditionalFormatting sqref="Z45">
    <cfRule type="cellIs" dxfId="1177" priority="1957" operator="equal">
      <formula>"NÃO"</formula>
    </cfRule>
    <cfRule type="cellIs" dxfId="1176" priority="1958" operator="equal">
      <formula>"SIM"</formula>
    </cfRule>
  </conditionalFormatting>
  <conditionalFormatting sqref="Z45">
    <cfRule type="cellIs" dxfId="1175" priority="1956" operator="equal">
      <formula>"OPORTUNIDADE"</formula>
    </cfRule>
  </conditionalFormatting>
  <conditionalFormatting sqref="Z45">
    <cfRule type="cellIs" dxfId="1174" priority="1954" operator="equal">
      <formula>"NÃO"</formula>
    </cfRule>
    <cfRule type="cellIs" dxfId="1173" priority="1955" operator="equal">
      <formula>"SIM"</formula>
    </cfRule>
  </conditionalFormatting>
  <conditionalFormatting sqref="Z45">
    <cfRule type="cellIs" dxfId="1172" priority="1953" operator="equal">
      <formula>"OPORTUNIDADE"</formula>
    </cfRule>
  </conditionalFormatting>
  <conditionalFormatting sqref="Z45">
    <cfRule type="cellIs" dxfId="1171" priority="1951" operator="equal">
      <formula>"NÃO"</formula>
    </cfRule>
    <cfRule type="cellIs" dxfId="1170" priority="1952" operator="equal">
      <formula>"SIM"</formula>
    </cfRule>
  </conditionalFormatting>
  <conditionalFormatting sqref="Z45">
    <cfRule type="cellIs" dxfId="1169" priority="1950" operator="equal">
      <formula>"OPORTUNIDADE"</formula>
    </cfRule>
  </conditionalFormatting>
  <conditionalFormatting sqref="Z45">
    <cfRule type="cellIs" dxfId="1168" priority="1948" operator="equal">
      <formula>"NÃO"</formula>
    </cfRule>
    <cfRule type="cellIs" dxfId="1167" priority="1949" operator="equal">
      <formula>"SIM"</formula>
    </cfRule>
  </conditionalFormatting>
  <conditionalFormatting sqref="Z45">
    <cfRule type="cellIs" dxfId="1166" priority="1947" operator="equal">
      <formula>"OPORTUNIDADE"</formula>
    </cfRule>
  </conditionalFormatting>
  <conditionalFormatting sqref="Z45">
    <cfRule type="cellIs" dxfId="1165" priority="1945" operator="equal">
      <formula>"NÃO"</formula>
    </cfRule>
    <cfRule type="cellIs" dxfId="1164" priority="1946" operator="equal">
      <formula>"SIM"</formula>
    </cfRule>
  </conditionalFormatting>
  <conditionalFormatting sqref="Z45">
    <cfRule type="cellIs" dxfId="1163" priority="1944" operator="equal">
      <formula>"OPORTUNIDADE"</formula>
    </cfRule>
  </conditionalFormatting>
  <conditionalFormatting sqref="Z45">
    <cfRule type="cellIs" dxfId="1162" priority="1942" operator="equal">
      <formula>"NÃO"</formula>
    </cfRule>
    <cfRule type="cellIs" dxfId="1161" priority="1943" operator="equal">
      <formula>"SIM"</formula>
    </cfRule>
  </conditionalFormatting>
  <conditionalFormatting sqref="Z45">
    <cfRule type="cellIs" dxfId="1160" priority="1941" operator="equal">
      <formula>"OPORTUNIDADE"</formula>
    </cfRule>
  </conditionalFormatting>
  <conditionalFormatting sqref="Z45">
    <cfRule type="cellIs" dxfId="1159" priority="1939" operator="equal">
      <formula>"NÃO"</formula>
    </cfRule>
    <cfRule type="cellIs" dxfId="1158" priority="1940" operator="equal">
      <formula>"SIM"</formula>
    </cfRule>
  </conditionalFormatting>
  <conditionalFormatting sqref="Z45">
    <cfRule type="cellIs" dxfId="1157" priority="1938" operator="equal">
      <formula>"OPORTUNIDADE"</formula>
    </cfRule>
  </conditionalFormatting>
  <conditionalFormatting sqref="Z45">
    <cfRule type="cellIs" dxfId="1156" priority="1936" operator="equal">
      <formula>"NÃO"</formula>
    </cfRule>
    <cfRule type="cellIs" dxfId="1155" priority="1937" operator="equal">
      <formula>"SIM"</formula>
    </cfRule>
  </conditionalFormatting>
  <conditionalFormatting sqref="Z45">
    <cfRule type="cellIs" dxfId="1154" priority="1935" operator="equal">
      <formula>"OPORTUNIDADE"</formula>
    </cfRule>
  </conditionalFormatting>
  <conditionalFormatting sqref="Z45">
    <cfRule type="cellIs" dxfId="1153" priority="1933" operator="equal">
      <formula>"NÃO"</formula>
    </cfRule>
    <cfRule type="cellIs" dxfId="1152" priority="1934" operator="equal">
      <formula>"SIM"</formula>
    </cfRule>
  </conditionalFormatting>
  <conditionalFormatting sqref="Y45">
    <cfRule type="cellIs" dxfId="1151" priority="1932" operator="equal">
      <formula>"OPORTUNIDADE"</formula>
    </cfRule>
  </conditionalFormatting>
  <conditionalFormatting sqref="Y45">
    <cfRule type="cellIs" dxfId="1150" priority="1930" operator="equal">
      <formula>"NÃO"</formula>
    </cfRule>
    <cfRule type="cellIs" dxfId="1149" priority="1931" operator="equal">
      <formula>"SIM"</formula>
    </cfRule>
  </conditionalFormatting>
  <conditionalFormatting sqref="Y45">
    <cfRule type="cellIs" dxfId="1148" priority="1929" operator="equal">
      <formula>"OPORTUNIDADE"</formula>
    </cfRule>
  </conditionalFormatting>
  <conditionalFormatting sqref="Y45">
    <cfRule type="cellIs" dxfId="1147" priority="1927" operator="equal">
      <formula>"NÃO"</formula>
    </cfRule>
    <cfRule type="cellIs" dxfId="1146" priority="1928" operator="equal">
      <formula>"SIM"</formula>
    </cfRule>
  </conditionalFormatting>
  <conditionalFormatting sqref="Y45">
    <cfRule type="cellIs" dxfId="1145" priority="1926" operator="equal">
      <formula>"OPORTUNIDADE"</formula>
    </cfRule>
  </conditionalFormatting>
  <conditionalFormatting sqref="Y45">
    <cfRule type="cellIs" dxfId="1144" priority="1924" operator="equal">
      <formula>"NÃO"</formula>
    </cfRule>
    <cfRule type="cellIs" dxfId="1143" priority="1925" operator="equal">
      <formula>"SIM"</formula>
    </cfRule>
  </conditionalFormatting>
  <conditionalFormatting sqref="Y45">
    <cfRule type="cellIs" dxfId="1142" priority="1923" operator="equal">
      <formula>"OPORTUNIDADE"</formula>
    </cfRule>
  </conditionalFormatting>
  <conditionalFormatting sqref="Y45">
    <cfRule type="cellIs" dxfId="1141" priority="1921" operator="equal">
      <formula>"NÃO"</formula>
    </cfRule>
    <cfRule type="cellIs" dxfId="1140" priority="1922" operator="equal">
      <formula>"SIM"</formula>
    </cfRule>
  </conditionalFormatting>
  <conditionalFormatting sqref="Z50:Z52">
    <cfRule type="cellIs" dxfId="1139" priority="1920" operator="equal">
      <formula>"OPORTUNIDADE"</formula>
    </cfRule>
  </conditionalFormatting>
  <conditionalFormatting sqref="Z50:Z52">
    <cfRule type="cellIs" dxfId="1138" priority="1918" operator="equal">
      <formula>"NÃO"</formula>
    </cfRule>
    <cfRule type="cellIs" dxfId="1137" priority="1919" operator="equal">
      <formula>"SIM"</formula>
    </cfRule>
  </conditionalFormatting>
  <conditionalFormatting sqref="Z50:Z52">
    <cfRule type="cellIs" dxfId="1136" priority="1917" operator="equal">
      <formula>"OPORTUNIDADE"</formula>
    </cfRule>
  </conditionalFormatting>
  <conditionalFormatting sqref="Z50:Z52">
    <cfRule type="cellIs" dxfId="1135" priority="1915" operator="equal">
      <formula>"NÃO"</formula>
    </cfRule>
    <cfRule type="cellIs" dxfId="1134" priority="1916" operator="equal">
      <formula>"SIM"</formula>
    </cfRule>
  </conditionalFormatting>
  <conditionalFormatting sqref="Z50:Z52">
    <cfRule type="cellIs" dxfId="1133" priority="1914" operator="equal">
      <formula>"OPORTUNIDADE"</formula>
    </cfRule>
  </conditionalFormatting>
  <conditionalFormatting sqref="Z50:Z52">
    <cfRule type="cellIs" dxfId="1132" priority="1912" operator="equal">
      <formula>"NÃO"</formula>
    </cfRule>
    <cfRule type="cellIs" dxfId="1131" priority="1913" operator="equal">
      <formula>"SIM"</formula>
    </cfRule>
  </conditionalFormatting>
  <conditionalFormatting sqref="Z50:Z52">
    <cfRule type="cellIs" dxfId="1130" priority="1911" operator="equal">
      <formula>"OPORTUNIDADE"</formula>
    </cfRule>
  </conditionalFormatting>
  <conditionalFormatting sqref="Z50:Z52">
    <cfRule type="cellIs" dxfId="1129" priority="1909" operator="equal">
      <formula>"NÃO"</formula>
    </cfRule>
    <cfRule type="cellIs" dxfId="1128" priority="1910" operator="equal">
      <formula>"SIM"</formula>
    </cfRule>
  </conditionalFormatting>
  <conditionalFormatting sqref="Z50:Z52">
    <cfRule type="cellIs" dxfId="1127" priority="1908" operator="equal">
      <formula>"OPORTUNIDADE"</formula>
    </cfRule>
  </conditionalFormatting>
  <conditionalFormatting sqref="Z50:Z52">
    <cfRule type="cellIs" dxfId="1126" priority="1906" operator="equal">
      <formula>"NÃO"</formula>
    </cfRule>
    <cfRule type="cellIs" dxfId="1125" priority="1907" operator="equal">
      <formula>"SIM"</formula>
    </cfRule>
  </conditionalFormatting>
  <conditionalFormatting sqref="Z50:Z52">
    <cfRule type="cellIs" dxfId="1124" priority="1905" operator="equal">
      <formula>"OPORTUNIDADE"</formula>
    </cfRule>
  </conditionalFormatting>
  <conditionalFormatting sqref="Z50:Z52">
    <cfRule type="cellIs" dxfId="1123" priority="1903" operator="equal">
      <formula>"NÃO"</formula>
    </cfRule>
    <cfRule type="cellIs" dxfId="1122" priority="1904" operator="equal">
      <formula>"SIM"</formula>
    </cfRule>
  </conditionalFormatting>
  <conditionalFormatting sqref="Z50:Z52">
    <cfRule type="cellIs" dxfId="1121" priority="1902" operator="equal">
      <formula>"OPORTUNIDADE"</formula>
    </cfRule>
  </conditionalFormatting>
  <conditionalFormatting sqref="Z50:Z52">
    <cfRule type="cellIs" dxfId="1120" priority="1900" operator="equal">
      <formula>"NÃO"</formula>
    </cfRule>
    <cfRule type="cellIs" dxfId="1119" priority="1901" operator="equal">
      <formula>"SIM"</formula>
    </cfRule>
  </conditionalFormatting>
  <conditionalFormatting sqref="Z50:Z52">
    <cfRule type="cellIs" dxfId="1118" priority="1899" operator="equal">
      <formula>"OPORTUNIDADE"</formula>
    </cfRule>
  </conditionalFormatting>
  <conditionalFormatting sqref="Z50:Z52">
    <cfRule type="cellIs" dxfId="1117" priority="1897" operator="equal">
      <formula>"NÃO"</formula>
    </cfRule>
    <cfRule type="cellIs" dxfId="1116" priority="1898" operator="equal">
      <formula>"SIM"</formula>
    </cfRule>
  </conditionalFormatting>
  <conditionalFormatting sqref="Z50:Z52">
    <cfRule type="cellIs" dxfId="1115" priority="1896" operator="equal">
      <formula>"OPORTUNIDADE"</formula>
    </cfRule>
  </conditionalFormatting>
  <conditionalFormatting sqref="Z50:Z52">
    <cfRule type="cellIs" dxfId="1114" priority="1894" operator="equal">
      <formula>"NÃO"</formula>
    </cfRule>
    <cfRule type="cellIs" dxfId="1113" priority="1895" operator="equal">
      <formula>"SIM"</formula>
    </cfRule>
  </conditionalFormatting>
  <conditionalFormatting sqref="Z50:Z52">
    <cfRule type="cellIs" dxfId="1112" priority="1893" operator="equal">
      <formula>"OPORTUNIDADE"</formula>
    </cfRule>
  </conditionalFormatting>
  <conditionalFormatting sqref="Z50:Z52">
    <cfRule type="cellIs" dxfId="1111" priority="1891" operator="equal">
      <formula>"NÃO"</formula>
    </cfRule>
    <cfRule type="cellIs" dxfId="1110" priority="1892" operator="equal">
      <formula>"SIM"</formula>
    </cfRule>
  </conditionalFormatting>
  <conditionalFormatting sqref="Z50:Z52">
    <cfRule type="cellIs" dxfId="1109" priority="1890" operator="equal">
      <formula>"OPORTUNIDADE"</formula>
    </cfRule>
  </conditionalFormatting>
  <conditionalFormatting sqref="Z50:Z52">
    <cfRule type="cellIs" dxfId="1108" priority="1888" operator="equal">
      <formula>"NÃO"</formula>
    </cfRule>
    <cfRule type="cellIs" dxfId="1107" priority="1889" operator="equal">
      <formula>"SIM"</formula>
    </cfRule>
  </conditionalFormatting>
  <conditionalFormatting sqref="Z50:Z52">
    <cfRule type="cellIs" dxfId="1106" priority="1887" operator="equal">
      <formula>"OPORTUNIDADE"</formula>
    </cfRule>
  </conditionalFormatting>
  <conditionalFormatting sqref="Z50:Z52">
    <cfRule type="cellIs" dxfId="1105" priority="1885" operator="equal">
      <formula>"NÃO"</formula>
    </cfRule>
    <cfRule type="cellIs" dxfId="1104" priority="1886" operator="equal">
      <formula>"SIM"</formula>
    </cfRule>
  </conditionalFormatting>
  <conditionalFormatting sqref="Z50:Z51">
    <cfRule type="cellIs" dxfId="1103" priority="1884" operator="equal">
      <formula>"OPORTUNIDADE"</formula>
    </cfRule>
  </conditionalFormatting>
  <conditionalFormatting sqref="Z50:Z51">
    <cfRule type="cellIs" dxfId="1102" priority="1882" operator="equal">
      <formula>"NÃO"</formula>
    </cfRule>
    <cfRule type="cellIs" dxfId="1101" priority="1883" operator="equal">
      <formula>"SIM"</formula>
    </cfRule>
  </conditionalFormatting>
  <conditionalFormatting sqref="Z50:Z51">
    <cfRule type="cellIs" dxfId="1100" priority="1881" operator="equal">
      <formula>"OPORTUNIDADE"</formula>
    </cfRule>
  </conditionalFormatting>
  <conditionalFormatting sqref="Z50:Z51">
    <cfRule type="cellIs" dxfId="1099" priority="1879" operator="equal">
      <formula>"NÃO"</formula>
    </cfRule>
    <cfRule type="cellIs" dxfId="1098" priority="1880" operator="equal">
      <formula>"SIM"</formula>
    </cfRule>
  </conditionalFormatting>
  <conditionalFormatting sqref="Z50:Z51">
    <cfRule type="cellIs" dxfId="1097" priority="1878" operator="equal">
      <formula>"OPORTUNIDADE"</formula>
    </cfRule>
  </conditionalFormatting>
  <conditionalFormatting sqref="Z50:Z51">
    <cfRule type="cellIs" dxfId="1096" priority="1876" operator="equal">
      <formula>"NÃO"</formula>
    </cfRule>
    <cfRule type="cellIs" dxfId="1095" priority="1877" operator="equal">
      <formula>"SIM"</formula>
    </cfRule>
  </conditionalFormatting>
  <conditionalFormatting sqref="Z50:Z51">
    <cfRule type="cellIs" dxfId="1094" priority="1875" operator="equal">
      <formula>"OPORTUNIDADE"</formula>
    </cfRule>
  </conditionalFormatting>
  <conditionalFormatting sqref="Z50:Z51">
    <cfRule type="cellIs" dxfId="1093" priority="1873" operator="equal">
      <formula>"NÃO"</formula>
    </cfRule>
    <cfRule type="cellIs" dxfId="1092" priority="1874" operator="equal">
      <formula>"SIM"</formula>
    </cfRule>
  </conditionalFormatting>
  <conditionalFormatting sqref="Z50:Z51">
    <cfRule type="cellIs" dxfId="1091" priority="1872" operator="equal">
      <formula>"OPORTUNIDADE"</formula>
    </cfRule>
  </conditionalFormatting>
  <conditionalFormatting sqref="Z50:Z51">
    <cfRule type="cellIs" dxfId="1090" priority="1870" operator="equal">
      <formula>"NÃO"</formula>
    </cfRule>
    <cfRule type="cellIs" dxfId="1089" priority="1871" operator="equal">
      <formula>"SIM"</formula>
    </cfRule>
  </conditionalFormatting>
  <conditionalFormatting sqref="Z50:Z51">
    <cfRule type="cellIs" dxfId="1088" priority="1869" operator="equal">
      <formula>"OPORTUNIDADE"</formula>
    </cfRule>
  </conditionalFormatting>
  <conditionalFormatting sqref="Z50:Z51">
    <cfRule type="cellIs" dxfId="1087" priority="1867" operator="equal">
      <formula>"NÃO"</formula>
    </cfRule>
    <cfRule type="cellIs" dxfId="1086" priority="1868" operator="equal">
      <formula>"SIM"</formula>
    </cfRule>
  </conditionalFormatting>
  <conditionalFormatting sqref="Z50:Z51">
    <cfRule type="cellIs" dxfId="1085" priority="1866" operator="equal">
      <formula>"OPORTUNIDADE"</formula>
    </cfRule>
  </conditionalFormatting>
  <conditionalFormatting sqref="Z50:Z51">
    <cfRule type="cellIs" dxfId="1084" priority="1864" operator="equal">
      <formula>"NÃO"</formula>
    </cfRule>
    <cfRule type="cellIs" dxfId="1083" priority="1865" operator="equal">
      <formula>"SIM"</formula>
    </cfRule>
  </conditionalFormatting>
  <conditionalFormatting sqref="Z50:Z51">
    <cfRule type="cellIs" dxfId="1082" priority="1863" operator="equal">
      <formula>"OPORTUNIDADE"</formula>
    </cfRule>
  </conditionalFormatting>
  <conditionalFormatting sqref="Z50:Z51">
    <cfRule type="cellIs" dxfId="1081" priority="1861" operator="equal">
      <formula>"NÃO"</formula>
    </cfRule>
    <cfRule type="cellIs" dxfId="1080" priority="1862" operator="equal">
      <formula>"SIM"</formula>
    </cfRule>
  </conditionalFormatting>
  <conditionalFormatting sqref="Z50:Z51">
    <cfRule type="cellIs" dxfId="1079" priority="1860" operator="equal">
      <formula>"OPORTUNIDADE"</formula>
    </cfRule>
  </conditionalFormatting>
  <conditionalFormatting sqref="Z50:Z51">
    <cfRule type="cellIs" dxfId="1078" priority="1858" operator="equal">
      <formula>"NÃO"</formula>
    </cfRule>
    <cfRule type="cellIs" dxfId="1077" priority="1859" operator="equal">
      <formula>"SIM"</formula>
    </cfRule>
  </conditionalFormatting>
  <conditionalFormatting sqref="Z50:Z51">
    <cfRule type="cellIs" dxfId="1076" priority="1857" operator="equal">
      <formula>"OPORTUNIDADE"</formula>
    </cfRule>
  </conditionalFormatting>
  <conditionalFormatting sqref="Z50:Z51">
    <cfRule type="cellIs" dxfId="1075" priority="1855" operator="equal">
      <formula>"NÃO"</formula>
    </cfRule>
    <cfRule type="cellIs" dxfId="1074" priority="1856" operator="equal">
      <formula>"SIM"</formula>
    </cfRule>
  </conditionalFormatting>
  <conditionalFormatting sqref="Z50:Z51">
    <cfRule type="cellIs" dxfId="1073" priority="1854" operator="equal">
      <formula>"OPORTUNIDADE"</formula>
    </cfRule>
  </conditionalFormatting>
  <conditionalFormatting sqref="Z50:Z51">
    <cfRule type="cellIs" dxfId="1072" priority="1852" operator="equal">
      <formula>"NÃO"</formula>
    </cfRule>
    <cfRule type="cellIs" dxfId="1071" priority="1853" operator="equal">
      <formula>"SIM"</formula>
    </cfRule>
  </conditionalFormatting>
  <conditionalFormatting sqref="Z50:Z51">
    <cfRule type="cellIs" dxfId="1070" priority="1851" operator="equal">
      <formula>"OPORTUNIDADE"</formula>
    </cfRule>
  </conditionalFormatting>
  <conditionalFormatting sqref="Z50:Z51">
    <cfRule type="cellIs" dxfId="1069" priority="1849" operator="equal">
      <formula>"NÃO"</formula>
    </cfRule>
    <cfRule type="cellIs" dxfId="1068" priority="1850" operator="equal">
      <formula>"SIM"</formula>
    </cfRule>
  </conditionalFormatting>
  <conditionalFormatting sqref="Z50:Z51">
    <cfRule type="cellIs" dxfId="1067" priority="1848" operator="equal">
      <formula>"OPORTUNIDADE"</formula>
    </cfRule>
  </conditionalFormatting>
  <conditionalFormatting sqref="Z50:Z51">
    <cfRule type="cellIs" dxfId="1066" priority="1846" operator="equal">
      <formula>"NÃO"</formula>
    </cfRule>
    <cfRule type="cellIs" dxfId="1065" priority="1847" operator="equal">
      <formula>"SIM"</formula>
    </cfRule>
  </conditionalFormatting>
  <conditionalFormatting sqref="Z50:Z51">
    <cfRule type="cellIs" dxfId="1064" priority="1845" operator="equal">
      <formula>"OPORTUNIDADE"</formula>
    </cfRule>
  </conditionalFormatting>
  <conditionalFormatting sqref="Z50:Z51">
    <cfRule type="cellIs" dxfId="1063" priority="1843" operator="equal">
      <formula>"NÃO"</formula>
    </cfRule>
    <cfRule type="cellIs" dxfId="1062" priority="1844" operator="equal">
      <formula>"SIM"</formula>
    </cfRule>
  </conditionalFormatting>
  <conditionalFormatting sqref="Z50:Z51">
    <cfRule type="cellIs" dxfId="1061" priority="1842" operator="equal">
      <formula>"OPORTUNIDADE"</formula>
    </cfRule>
  </conditionalFormatting>
  <conditionalFormatting sqref="Z50:Z51">
    <cfRule type="cellIs" dxfId="1060" priority="1840" operator="equal">
      <formula>"NÃO"</formula>
    </cfRule>
    <cfRule type="cellIs" dxfId="1059" priority="1841" operator="equal">
      <formula>"SIM"</formula>
    </cfRule>
  </conditionalFormatting>
  <conditionalFormatting sqref="Z50:Z51">
    <cfRule type="cellIs" dxfId="1058" priority="1839" operator="equal">
      <formula>"OPORTUNIDADE"</formula>
    </cfRule>
  </conditionalFormatting>
  <conditionalFormatting sqref="Z50:Z51">
    <cfRule type="cellIs" dxfId="1057" priority="1837" operator="equal">
      <formula>"NÃO"</formula>
    </cfRule>
    <cfRule type="cellIs" dxfId="1056" priority="1838" operator="equal">
      <formula>"SIM"</formula>
    </cfRule>
  </conditionalFormatting>
  <conditionalFormatting sqref="Z50:Z51">
    <cfRule type="cellIs" dxfId="1055" priority="1836" operator="equal">
      <formula>"OPORTUNIDADE"</formula>
    </cfRule>
  </conditionalFormatting>
  <conditionalFormatting sqref="Z50:Z51">
    <cfRule type="cellIs" dxfId="1054" priority="1834" operator="equal">
      <formula>"NÃO"</formula>
    </cfRule>
    <cfRule type="cellIs" dxfId="1053" priority="1835" operator="equal">
      <formula>"SIM"</formula>
    </cfRule>
  </conditionalFormatting>
  <conditionalFormatting sqref="Z50:Z51">
    <cfRule type="cellIs" dxfId="1052" priority="1833" operator="equal">
      <formula>"OPORTUNIDADE"</formula>
    </cfRule>
  </conditionalFormatting>
  <conditionalFormatting sqref="Z50:Z51">
    <cfRule type="cellIs" dxfId="1051" priority="1831" operator="equal">
      <formula>"NÃO"</formula>
    </cfRule>
    <cfRule type="cellIs" dxfId="1050" priority="1832" operator="equal">
      <formula>"SIM"</formula>
    </cfRule>
  </conditionalFormatting>
  <conditionalFormatting sqref="Z50:Z51">
    <cfRule type="cellIs" dxfId="1049" priority="1830" operator="equal">
      <formula>"OPORTUNIDADE"</formula>
    </cfRule>
  </conditionalFormatting>
  <conditionalFormatting sqref="Z50:Z51">
    <cfRule type="cellIs" dxfId="1048" priority="1828" operator="equal">
      <formula>"NÃO"</formula>
    </cfRule>
    <cfRule type="cellIs" dxfId="1047" priority="1829" operator="equal">
      <formula>"SIM"</formula>
    </cfRule>
  </conditionalFormatting>
  <conditionalFormatting sqref="Z50:Z51">
    <cfRule type="cellIs" dxfId="1046" priority="1827" operator="equal">
      <formula>"OPORTUNIDADE"</formula>
    </cfRule>
  </conditionalFormatting>
  <conditionalFormatting sqref="Z50:Z51">
    <cfRule type="cellIs" dxfId="1045" priority="1825" operator="equal">
      <formula>"NÃO"</formula>
    </cfRule>
    <cfRule type="cellIs" dxfId="1044" priority="1826" operator="equal">
      <formula>"SIM"</formula>
    </cfRule>
  </conditionalFormatting>
  <conditionalFormatting sqref="Z50:Z52">
    <cfRule type="cellIs" dxfId="1043" priority="1824" operator="equal">
      <formula>"OPORTUNIDADE"</formula>
    </cfRule>
  </conditionalFormatting>
  <conditionalFormatting sqref="Z50:Z52">
    <cfRule type="cellIs" dxfId="1042" priority="1822" operator="equal">
      <formula>"NÃO"</formula>
    </cfRule>
    <cfRule type="cellIs" dxfId="1041" priority="1823" operator="equal">
      <formula>"SIM"</formula>
    </cfRule>
  </conditionalFormatting>
  <conditionalFormatting sqref="Z50:Z52">
    <cfRule type="cellIs" dxfId="1040" priority="1821" operator="equal">
      <formula>"OPORTUNIDADE"</formula>
    </cfRule>
  </conditionalFormatting>
  <conditionalFormatting sqref="Z50:Z52">
    <cfRule type="cellIs" dxfId="1039" priority="1819" operator="equal">
      <formula>"NÃO"</formula>
    </cfRule>
    <cfRule type="cellIs" dxfId="1038" priority="1820" operator="equal">
      <formula>"SIM"</formula>
    </cfRule>
  </conditionalFormatting>
  <conditionalFormatting sqref="Z50:Z52">
    <cfRule type="cellIs" dxfId="1037" priority="1818" operator="equal">
      <formula>"OPORTUNIDADE"</formula>
    </cfRule>
  </conditionalFormatting>
  <conditionalFormatting sqref="Z50:Z52">
    <cfRule type="cellIs" dxfId="1036" priority="1816" operator="equal">
      <formula>"NÃO"</formula>
    </cfRule>
    <cfRule type="cellIs" dxfId="1035" priority="1817" operator="equal">
      <formula>"SIM"</formula>
    </cfRule>
  </conditionalFormatting>
  <conditionalFormatting sqref="Z51:Z52">
    <cfRule type="cellIs" dxfId="1034" priority="1815" operator="equal">
      <formula>"OPORTUNIDADE"</formula>
    </cfRule>
  </conditionalFormatting>
  <conditionalFormatting sqref="Z51:Z52">
    <cfRule type="cellIs" dxfId="1033" priority="1813" operator="equal">
      <formula>"NÃO"</formula>
    </cfRule>
    <cfRule type="cellIs" dxfId="1032" priority="1814" operator="equal">
      <formula>"SIM"</formula>
    </cfRule>
  </conditionalFormatting>
  <conditionalFormatting sqref="Z52:Z54">
    <cfRule type="cellIs" dxfId="1031" priority="1791" operator="equal">
      <formula>"OPORTUNIDADE"</formula>
    </cfRule>
  </conditionalFormatting>
  <conditionalFormatting sqref="Z52:Z54">
    <cfRule type="cellIs" dxfId="1030" priority="1789" operator="equal">
      <formula>"NÃO"</formula>
    </cfRule>
    <cfRule type="cellIs" dxfId="1029" priority="1790" operator="equal">
      <formula>"SIM"</formula>
    </cfRule>
  </conditionalFormatting>
  <conditionalFormatting sqref="Z54 Z56">
    <cfRule type="cellIs" dxfId="1028" priority="1788" operator="equal">
      <formula>"OPORTUNIDADE"</formula>
    </cfRule>
  </conditionalFormatting>
  <conditionalFormatting sqref="Z54 Z56">
    <cfRule type="cellIs" dxfId="1027" priority="1786" operator="equal">
      <formula>"NÃO"</formula>
    </cfRule>
    <cfRule type="cellIs" dxfId="1026" priority="1787" operator="equal">
      <formula>"SIM"</formula>
    </cfRule>
  </conditionalFormatting>
  <conditionalFormatting sqref="Z53:Z54 Z56">
    <cfRule type="cellIs" dxfId="1025" priority="1785" operator="equal">
      <formula>"OPORTUNIDADE"</formula>
    </cfRule>
  </conditionalFormatting>
  <conditionalFormatting sqref="Z53:Z54 Z56">
    <cfRule type="cellIs" dxfId="1024" priority="1783" operator="equal">
      <formula>"NÃO"</formula>
    </cfRule>
    <cfRule type="cellIs" dxfId="1023" priority="1784" operator="equal">
      <formula>"SIM"</formula>
    </cfRule>
  </conditionalFormatting>
  <conditionalFormatting sqref="Z53:Z54 Z56">
    <cfRule type="cellIs" dxfId="1022" priority="1782" operator="equal">
      <formula>"OPORTUNIDADE"</formula>
    </cfRule>
  </conditionalFormatting>
  <conditionalFormatting sqref="Z53:Z54 Z56">
    <cfRule type="cellIs" dxfId="1021" priority="1780" operator="equal">
      <formula>"NÃO"</formula>
    </cfRule>
    <cfRule type="cellIs" dxfId="1020" priority="1781" operator="equal">
      <formula>"SIM"</formula>
    </cfRule>
  </conditionalFormatting>
  <conditionalFormatting sqref="Z53:Z54 Z56">
    <cfRule type="cellIs" dxfId="1019" priority="1779" operator="equal">
      <formula>"OPORTUNIDADE"</formula>
    </cfRule>
  </conditionalFormatting>
  <conditionalFormatting sqref="Z53:Z54 Z56">
    <cfRule type="cellIs" dxfId="1018" priority="1777" operator="equal">
      <formula>"NÃO"</formula>
    </cfRule>
    <cfRule type="cellIs" dxfId="1017" priority="1778" operator="equal">
      <formula>"SIM"</formula>
    </cfRule>
  </conditionalFormatting>
  <conditionalFormatting sqref="Z52:Z54">
    <cfRule type="cellIs" dxfId="1016" priority="1776" operator="equal">
      <formula>"OPORTUNIDADE"</formula>
    </cfRule>
  </conditionalFormatting>
  <conditionalFormatting sqref="Z52:Z54">
    <cfRule type="cellIs" dxfId="1015" priority="1774" operator="equal">
      <formula>"NÃO"</formula>
    </cfRule>
    <cfRule type="cellIs" dxfId="1014" priority="1775" operator="equal">
      <formula>"SIM"</formula>
    </cfRule>
  </conditionalFormatting>
  <conditionalFormatting sqref="Z52:Z54 Z56">
    <cfRule type="cellIs" dxfId="1013" priority="1773" operator="equal">
      <formula>"OPORTUNIDADE"</formula>
    </cfRule>
  </conditionalFormatting>
  <conditionalFormatting sqref="Z52:Z54 Z56">
    <cfRule type="cellIs" dxfId="1012" priority="1771" operator="equal">
      <formula>"NÃO"</formula>
    </cfRule>
    <cfRule type="cellIs" dxfId="1011" priority="1772" operator="equal">
      <formula>"SIM"</formula>
    </cfRule>
  </conditionalFormatting>
  <conditionalFormatting sqref="Z52:Z54">
    <cfRule type="cellIs" dxfId="1010" priority="1770" operator="equal">
      <formula>"OPORTUNIDADE"</formula>
    </cfRule>
  </conditionalFormatting>
  <conditionalFormatting sqref="Z52:Z54">
    <cfRule type="cellIs" dxfId="1009" priority="1768" operator="equal">
      <formula>"NÃO"</formula>
    </cfRule>
    <cfRule type="cellIs" dxfId="1008" priority="1769" operator="equal">
      <formula>"SIM"</formula>
    </cfRule>
  </conditionalFormatting>
  <conditionalFormatting sqref="Z54 Z56">
    <cfRule type="cellIs" dxfId="1007" priority="1767" operator="equal">
      <formula>"OPORTUNIDADE"</formula>
    </cfRule>
  </conditionalFormatting>
  <conditionalFormatting sqref="Z54 Z56">
    <cfRule type="cellIs" dxfId="1006" priority="1765" operator="equal">
      <formula>"NÃO"</formula>
    </cfRule>
    <cfRule type="cellIs" dxfId="1005" priority="1766" operator="equal">
      <formula>"SIM"</formula>
    </cfRule>
  </conditionalFormatting>
  <conditionalFormatting sqref="Z52:Z54">
    <cfRule type="cellIs" dxfId="1004" priority="1764" operator="equal">
      <formula>"OPORTUNIDADE"</formula>
    </cfRule>
  </conditionalFormatting>
  <conditionalFormatting sqref="Z52:Z54">
    <cfRule type="cellIs" dxfId="1003" priority="1762" operator="equal">
      <formula>"NÃO"</formula>
    </cfRule>
    <cfRule type="cellIs" dxfId="1002" priority="1763" operator="equal">
      <formula>"SIM"</formula>
    </cfRule>
  </conditionalFormatting>
  <conditionalFormatting sqref="Z54 Z56">
    <cfRule type="cellIs" dxfId="1001" priority="1761" operator="equal">
      <formula>"OPORTUNIDADE"</formula>
    </cfRule>
  </conditionalFormatting>
  <conditionalFormatting sqref="Z54 Z56">
    <cfRule type="cellIs" dxfId="1000" priority="1759" operator="equal">
      <formula>"NÃO"</formula>
    </cfRule>
    <cfRule type="cellIs" dxfId="999" priority="1760" operator="equal">
      <formula>"SIM"</formula>
    </cfRule>
  </conditionalFormatting>
  <conditionalFormatting sqref="Z52:Z53">
    <cfRule type="cellIs" dxfId="998" priority="1758" operator="equal">
      <formula>"OPORTUNIDADE"</formula>
    </cfRule>
  </conditionalFormatting>
  <conditionalFormatting sqref="Z52:Z53">
    <cfRule type="cellIs" dxfId="997" priority="1756" operator="equal">
      <formula>"NÃO"</formula>
    </cfRule>
    <cfRule type="cellIs" dxfId="996" priority="1757" operator="equal">
      <formula>"SIM"</formula>
    </cfRule>
  </conditionalFormatting>
  <conditionalFormatting sqref="Z56">
    <cfRule type="cellIs" dxfId="995" priority="1731" operator="equal">
      <formula>"OPORTUNIDADE"</formula>
    </cfRule>
  </conditionalFormatting>
  <conditionalFormatting sqref="Z56">
    <cfRule type="cellIs" dxfId="994" priority="1729" operator="equal">
      <formula>"NÃO"</formula>
    </cfRule>
    <cfRule type="cellIs" dxfId="993" priority="1730" operator="equal">
      <formula>"SIM"</formula>
    </cfRule>
  </conditionalFormatting>
  <conditionalFormatting sqref="Z53">
    <cfRule type="cellIs" dxfId="992" priority="1728" operator="equal">
      <formula>"OPORTUNIDADE"</formula>
    </cfRule>
  </conditionalFormatting>
  <conditionalFormatting sqref="Z53">
    <cfRule type="cellIs" dxfId="991" priority="1726" operator="equal">
      <formula>"NÃO"</formula>
    </cfRule>
    <cfRule type="cellIs" dxfId="990" priority="1727" operator="equal">
      <formula>"SIM"</formula>
    </cfRule>
  </conditionalFormatting>
  <conditionalFormatting sqref="Z53">
    <cfRule type="cellIs" dxfId="989" priority="1725" operator="equal">
      <formula>"OPORTUNIDADE"</formula>
    </cfRule>
  </conditionalFormatting>
  <conditionalFormatting sqref="Z53">
    <cfRule type="cellIs" dxfId="988" priority="1723" operator="equal">
      <formula>"NÃO"</formula>
    </cfRule>
    <cfRule type="cellIs" dxfId="987" priority="1724" operator="equal">
      <formula>"SIM"</formula>
    </cfRule>
  </conditionalFormatting>
  <conditionalFormatting sqref="Y43:Z43">
    <cfRule type="cellIs" dxfId="986" priority="1722" operator="equal">
      <formula>"OPORTUNIDADE"</formula>
    </cfRule>
  </conditionalFormatting>
  <conditionalFormatting sqref="Y43:Z43">
    <cfRule type="cellIs" dxfId="985" priority="1720" operator="equal">
      <formula>"NÃO"</formula>
    </cfRule>
    <cfRule type="cellIs" dxfId="984" priority="1721" operator="equal">
      <formula>"SIM"</formula>
    </cfRule>
  </conditionalFormatting>
  <conditionalFormatting sqref="Y43:Z43">
    <cfRule type="cellIs" dxfId="983" priority="1719" operator="equal">
      <formula>"OPORTUNIDADE"</formula>
    </cfRule>
  </conditionalFormatting>
  <conditionalFormatting sqref="Y43:Z43">
    <cfRule type="cellIs" dxfId="982" priority="1717" operator="equal">
      <formula>"NÃO"</formula>
    </cfRule>
    <cfRule type="cellIs" dxfId="981" priority="1718" operator="equal">
      <formula>"SIM"</formula>
    </cfRule>
  </conditionalFormatting>
  <conditionalFormatting sqref="Y44:Z44">
    <cfRule type="cellIs" dxfId="980" priority="1716" operator="equal">
      <formula>"OPORTUNIDADE"</formula>
    </cfRule>
  </conditionalFormatting>
  <conditionalFormatting sqref="Y44:Z44">
    <cfRule type="cellIs" dxfId="979" priority="1714" operator="equal">
      <formula>"NÃO"</formula>
    </cfRule>
    <cfRule type="cellIs" dxfId="978" priority="1715" operator="equal">
      <formula>"SIM"</formula>
    </cfRule>
  </conditionalFormatting>
  <conditionalFormatting sqref="Z56">
    <cfRule type="cellIs" dxfId="977" priority="1710" operator="equal">
      <formula>"OPORTUNIDADE"</formula>
    </cfRule>
  </conditionalFormatting>
  <conditionalFormatting sqref="Z56">
    <cfRule type="cellIs" dxfId="976" priority="1708" operator="equal">
      <formula>"NÃO"</formula>
    </cfRule>
    <cfRule type="cellIs" dxfId="975" priority="1709" operator="equal">
      <formula>"SIM"</formula>
    </cfRule>
  </conditionalFormatting>
  <conditionalFormatting sqref="Z54">
    <cfRule type="cellIs" dxfId="974" priority="1707" operator="equal">
      <formula>"OPORTUNIDADE"</formula>
    </cfRule>
  </conditionalFormatting>
  <conditionalFormatting sqref="Z54">
    <cfRule type="cellIs" dxfId="973" priority="1705" operator="equal">
      <formula>"NÃO"</formula>
    </cfRule>
    <cfRule type="cellIs" dxfId="972" priority="1706" operator="equal">
      <formula>"SIM"</formula>
    </cfRule>
  </conditionalFormatting>
  <conditionalFormatting sqref="Z54">
    <cfRule type="cellIs" dxfId="971" priority="1704" operator="equal">
      <formula>"OPORTUNIDADE"</formula>
    </cfRule>
  </conditionalFormatting>
  <conditionalFormatting sqref="Z54">
    <cfRule type="cellIs" dxfId="970" priority="1702" operator="equal">
      <formula>"NÃO"</formula>
    </cfRule>
    <cfRule type="cellIs" dxfId="969" priority="1703" operator="equal">
      <formula>"SIM"</formula>
    </cfRule>
  </conditionalFormatting>
  <conditionalFormatting sqref="BP26">
    <cfRule type="iconSet" priority="170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70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9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169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9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9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968" priority="1695" operator="equal">
      <formula>"OPORTUNIDADE"</formula>
    </cfRule>
  </conditionalFormatting>
  <conditionalFormatting sqref="Z48">
    <cfRule type="cellIs" dxfId="967" priority="1693" operator="equal">
      <formula>"NÃO"</formula>
    </cfRule>
    <cfRule type="cellIs" dxfId="966" priority="1694" operator="equal">
      <formula>"SIM"</formula>
    </cfRule>
  </conditionalFormatting>
  <conditionalFormatting sqref="Z48">
    <cfRule type="cellIs" dxfId="965" priority="1692" operator="equal">
      <formula>"OPORTUNIDADE"</formula>
    </cfRule>
  </conditionalFormatting>
  <conditionalFormatting sqref="Z48">
    <cfRule type="cellIs" dxfId="964" priority="1690" operator="equal">
      <formula>"NÃO"</formula>
    </cfRule>
    <cfRule type="cellIs" dxfId="963" priority="1691" operator="equal">
      <formula>"SIM"</formula>
    </cfRule>
  </conditionalFormatting>
  <conditionalFormatting sqref="Z48">
    <cfRule type="cellIs" dxfId="962" priority="1689" operator="equal">
      <formula>"OPORTUNIDADE"</formula>
    </cfRule>
  </conditionalFormatting>
  <conditionalFormatting sqref="Z48">
    <cfRule type="cellIs" dxfId="961" priority="1687" operator="equal">
      <formula>"NÃO"</formula>
    </cfRule>
    <cfRule type="cellIs" dxfId="960" priority="1688" operator="equal">
      <formula>"SIM"</formula>
    </cfRule>
  </conditionalFormatting>
  <conditionalFormatting sqref="Z48">
    <cfRule type="cellIs" dxfId="959" priority="1686" operator="equal">
      <formula>"OPORTUNIDADE"</formula>
    </cfRule>
  </conditionalFormatting>
  <conditionalFormatting sqref="Z48">
    <cfRule type="cellIs" dxfId="958" priority="1684" operator="equal">
      <formula>"NÃO"</formula>
    </cfRule>
    <cfRule type="cellIs" dxfId="957" priority="1685" operator="equal">
      <formula>"SIM"</formula>
    </cfRule>
  </conditionalFormatting>
  <conditionalFormatting sqref="Z48">
    <cfRule type="cellIs" dxfId="956" priority="1683" operator="equal">
      <formula>"OPORTUNIDADE"</formula>
    </cfRule>
  </conditionalFormatting>
  <conditionalFormatting sqref="Z48">
    <cfRule type="cellIs" dxfId="955" priority="1681" operator="equal">
      <formula>"NÃO"</formula>
    </cfRule>
    <cfRule type="cellIs" dxfId="954" priority="1682" operator="equal">
      <formula>"SIM"</formula>
    </cfRule>
  </conditionalFormatting>
  <conditionalFormatting sqref="Z48">
    <cfRule type="cellIs" dxfId="953" priority="1680" operator="equal">
      <formula>"OPORTUNIDADE"</formula>
    </cfRule>
  </conditionalFormatting>
  <conditionalFormatting sqref="Z48">
    <cfRule type="cellIs" dxfId="952" priority="1678" operator="equal">
      <formula>"NÃO"</formula>
    </cfRule>
    <cfRule type="cellIs" dxfId="951" priority="1679" operator="equal">
      <formula>"SIM"</formula>
    </cfRule>
  </conditionalFormatting>
  <conditionalFormatting sqref="Z48">
    <cfRule type="cellIs" dxfId="950" priority="1677" operator="equal">
      <formula>"OPORTUNIDADE"</formula>
    </cfRule>
  </conditionalFormatting>
  <conditionalFormatting sqref="Z48">
    <cfRule type="cellIs" dxfId="949" priority="1675" operator="equal">
      <formula>"NÃO"</formula>
    </cfRule>
    <cfRule type="cellIs" dxfId="948" priority="1676" operator="equal">
      <formula>"SIM"</formula>
    </cfRule>
  </conditionalFormatting>
  <conditionalFormatting sqref="Z48">
    <cfRule type="cellIs" dxfId="947" priority="1674" operator="equal">
      <formula>"OPORTUNIDADE"</formula>
    </cfRule>
  </conditionalFormatting>
  <conditionalFormatting sqref="Z48">
    <cfRule type="cellIs" dxfId="946" priority="1672" operator="equal">
      <formula>"NÃO"</formula>
    </cfRule>
    <cfRule type="cellIs" dxfId="945" priority="1673" operator="equal">
      <formula>"SIM"</formula>
    </cfRule>
  </conditionalFormatting>
  <conditionalFormatting sqref="Z48">
    <cfRule type="cellIs" dxfId="944" priority="1671" operator="equal">
      <formula>"OPORTUNIDADE"</formula>
    </cfRule>
  </conditionalFormatting>
  <conditionalFormatting sqref="Z48">
    <cfRule type="cellIs" dxfId="943" priority="1669" operator="equal">
      <formula>"NÃO"</formula>
    </cfRule>
    <cfRule type="cellIs" dxfId="942" priority="1670" operator="equal">
      <formula>"SIM"</formula>
    </cfRule>
  </conditionalFormatting>
  <conditionalFormatting sqref="Z48">
    <cfRule type="cellIs" dxfId="941" priority="1668" operator="equal">
      <formula>"OPORTUNIDADE"</formula>
    </cfRule>
  </conditionalFormatting>
  <conditionalFormatting sqref="Z48">
    <cfRule type="cellIs" dxfId="940" priority="1666" operator="equal">
      <formula>"NÃO"</formula>
    </cfRule>
    <cfRule type="cellIs" dxfId="939" priority="1667" operator="equal">
      <formula>"SIM"</formula>
    </cfRule>
  </conditionalFormatting>
  <conditionalFormatting sqref="Z48">
    <cfRule type="cellIs" dxfId="938" priority="1665" operator="equal">
      <formula>"OPORTUNIDADE"</formula>
    </cfRule>
  </conditionalFormatting>
  <conditionalFormatting sqref="Z48">
    <cfRule type="cellIs" dxfId="937" priority="1663" operator="equal">
      <formula>"NÃO"</formula>
    </cfRule>
    <cfRule type="cellIs" dxfId="936" priority="1664" operator="equal">
      <formula>"SIM"</formula>
    </cfRule>
  </conditionalFormatting>
  <conditionalFormatting sqref="Z48">
    <cfRule type="cellIs" dxfId="935" priority="1662" operator="equal">
      <formula>"OPORTUNIDADE"</formula>
    </cfRule>
  </conditionalFormatting>
  <conditionalFormatting sqref="Z48">
    <cfRule type="cellIs" dxfId="934" priority="1660" operator="equal">
      <formula>"NÃO"</formula>
    </cfRule>
    <cfRule type="cellIs" dxfId="933" priority="1661" operator="equal">
      <formula>"SIM"</formula>
    </cfRule>
  </conditionalFormatting>
  <conditionalFormatting sqref="Z48">
    <cfRule type="cellIs" dxfId="932" priority="1659" operator="equal">
      <formula>"OPORTUNIDADE"</formula>
    </cfRule>
  </conditionalFormatting>
  <conditionalFormatting sqref="Z48">
    <cfRule type="cellIs" dxfId="931" priority="1657" operator="equal">
      <formula>"NÃO"</formula>
    </cfRule>
    <cfRule type="cellIs" dxfId="930" priority="1658" operator="equal">
      <formula>"SIM"</formula>
    </cfRule>
  </conditionalFormatting>
  <conditionalFormatting sqref="Z48">
    <cfRule type="cellIs" dxfId="929" priority="1656" operator="equal">
      <formula>"OPORTUNIDADE"</formula>
    </cfRule>
  </conditionalFormatting>
  <conditionalFormatting sqref="Z48">
    <cfRule type="cellIs" dxfId="928" priority="1654" operator="equal">
      <formula>"NÃO"</formula>
    </cfRule>
    <cfRule type="cellIs" dxfId="927" priority="1655" operator="equal">
      <formula>"SIM"</formula>
    </cfRule>
  </conditionalFormatting>
  <conditionalFormatting sqref="Z48">
    <cfRule type="cellIs" dxfId="926" priority="1653" operator="equal">
      <formula>"OPORTUNIDADE"</formula>
    </cfRule>
  </conditionalFormatting>
  <conditionalFormatting sqref="Z48">
    <cfRule type="cellIs" dxfId="925" priority="1651" operator="equal">
      <formula>"NÃO"</formula>
    </cfRule>
    <cfRule type="cellIs" dxfId="924" priority="1652" operator="equal">
      <formula>"SIM"</formula>
    </cfRule>
  </conditionalFormatting>
  <conditionalFormatting sqref="Z48">
    <cfRule type="cellIs" dxfId="923" priority="1650" operator="equal">
      <formula>"OPORTUNIDADE"</formula>
    </cfRule>
  </conditionalFormatting>
  <conditionalFormatting sqref="Z48">
    <cfRule type="cellIs" dxfId="922" priority="1648" operator="equal">
      <formula>"NÃO"</formula>
    </cfRule>
    <cfRule type="cellIs" dxfId="921" priority="1649" operator="equal">
      <formula>"SIM"</formula>
    </cfRule>
  </conditionalFormatting>
  <conditionalFormatting sqref="Z48">
    <cfRule type="cellIs" dxfId="920" priority="1647" operator="equal">
      <formula>"OPORTUNIDADE"</formula>
    </cfRule>
  </conditionalFormatting>
  <conditionalFormatting sqref="Z48">
    <cfRule type="cellIs" dxfId="919" priority="1645" operator="equal">
      <formula>"NÃO"</formula>
    </cfRule>
    <cfRule type="cellIs" dxfId="918" priority="1646" operator="equal">
      <formula>"SIM"</formula>
    </cfRule>
  </conditionalFormatting>
  <conditionalFormatting sqref="Z48">
    <cfRule type="cellIs" dxfId="917" priority="1644" operator="equal">
      <formula>"OPORTUNIDADE"</formula>
    </cfRule>
  </conditionalFormatting>
  <conditionalFormatting sqref="Z48">
    <cfRule type="cellIs" dxfId="916" priority="1642" operator="equal">
      <formula>"NÃO"</formula>
    </cfRule>
    <cfRule type="cellIs" dxfId="915" priority="1643" operator="equal">
      <formula>"SIM"</formula>
    </cfRule>
  </conditionalFormatting>
  <conditionalFormatting sqref="Z48">
    <cfRule type="cellIs" dxfId="914" priority="1641" operator="equal">
      <formula>"OPORTUNIDADE"</formula>
    </cfRule>
  </conditionalFormatting>
  <conditionalFormatting sqref="Z48">
    <cfRule type="cellIs" dxfId="913" priority="1639" operator="equal">
      <formula>"NÃO"</formula>
    </cfRule>
    <cfRule type="cellIs" dxfId="912" priority="1640" operator="equal">
      <formula>"SIM"</formula>
    </cfRule>
  </conditionalFormatting>
  <conditionalFormatting sqref="Z48">
    <cfRule type="cellIs" dxfId="911" priority="1638" operator="equal">
      <formula>"OPORTUNIDADE"</formula>
    </cfRule>
  </conditionalFormatting>
  <conditionalFormatting sqref="Z48">
    <cfRule type="cellIs" dxfId="910" priority="1636" operator="equal">
      <formula>"NÃO"</formula>
    </cfRule>
    <cfRule type="cellIs" dxfId="909" priority="1637" operator="equal">
      <formula>"SIM"</formula>
    </cfRule>
  </conditionalFormatting>
  <conditionalFormatting sqref="Z48">
    <cfRule type="cellIs" dxfId="908" priority="1635" operator="equal">
      <formula>"OPORTUNIDADE"</formula>
    </cfRule>
  </conditionalFormatting>
  <conditionalFormatting sqref="Z48">
    <cfRule type="cellIs" dxfId="907" priority="1633" operator="equal">
      <formula>"NÃO"</formula>
    </cfRule>
    <cfRule type="cellIs" dxfId="906" priority="1634" operator="equal">
      <formula>"SIM"</formula>
    </cfRule>
  </conditionalFormatting>
  <conditionalFormatting sqref="Y58:Z58 Y65:Y67 Y72:Y75 Y59:Y63 Y69:Y70">
    <cfRule type="cellIs" dxfId="905" priority="1629" operator="equal">
      <formula>"OPORTUNIDADE"</formula>
    </cfRule>
  </conditionalFormatting>
  <conditionalFormatting sqref="Y58:Z58 Y65:Y67 Y72:Y75 Y59:Y63 Y69:Y70">
    <cfRule type="cellIs" dxfId="904" priority="1627" operator="equal">
      <formula>"NÃO"</formula>
    </cfRule>
    <cfRule type="cellIs" dxfId="903" priority="1628" operator="equal">
      <formula>"SIM"</formula>
    </cfRule>
  </conditionalFormatting>
  <conditionalFormatting sqref="Z59">
    <cfRule type="cellIs" dxfId="902" priority="1626" operator="equal">
      <formula>"OPORTUNIDADE"</formula>
    </cfRule>
  </conditionalFormatting>
  <conditionalFormatting sqref="Z59">
    <cfRule type="cellIs" dxfId="901" priority="1624" operator="equal">
      <formula>"NÃO"</formula>
    </cfRule>
    <cfRule type="cellIs" dxfId="900" priority="1625" operator="equal">
      <formula>"SIM"</formula>
    </cfRule>
  </conditionalFormatting>
  <conditionalFormatting sqref="Z59">
    <cfRule type="cellIs" dxfId="899" priority="1623" operator="equal">
      <formula>"OPORTUNIDADE"</formula>
    </cfRule>
  </conditionalFormatting>
  <conditionalFormatting sqref="Z59">
    <cfRule type="cellIs" dxfId="898" priority="1621" operator="equal">
      <formula>"NÃO"</formula>
    </cfRule>
    <cfRule type="cellIs" dxfId="897" priority="1622" operator="equal">
      <formula>"SIM"</formula>
    </cfRule>
  </conditionalFormatting>
  <conditionalFormatting sqref="Z59">
    <cfRule type="cellIs" dxfId="896" priority="1620" operator="equal">
      <formula>"OPORTUNIDADE"</formula>
    </cfRule>
  </conditionalFormatting>
  <conditionalFormatting sqref="Z59">
    <cfRule type="cellIs" dxfId="895" priority="1618" operator="equal">
      <formula>"NÃO"</formula>
    </cfRule>
    <cfRule type="cellIs" dxfId="894" priority="1619" operator="equal">
      <formula>"SIM"</formula>
    </cfRule>
  </conditionalFormatting>
  <conditionalFormatting sqref="Z59">
    <cfRule type="cellIs" dxfId="893" priority="1617" operator="equal">
      <formula>"OPORTUNIDADE"</formula>
    </cfRule>
  </conditionalFormatting>
  <conditionalFormatting sqref="Z59">
    <cfRule type="cellIs" dxfId="892" priority="1615" operator="equal">
      <formula>"NÃO"</formula>
    </cfRule>
    <cfRule type="cellIs" dxfId="891" priority="1616" operator="equal">
      <formula>"SIM"</formula>
    </cfRule>
  </conditionalFormatting>
  <conditionalFormatting sqref="Z59">
    <cfRule type="cellIs" dxfId="890" priority="1614" operator="equal">
      <formula>"OPORTUNIDADE"</formula>
    </cfRule>
  </conditionalFormatting>
  <conditionalFormatting sqref="Z59">
    <cfRule type="cellIs" dxfId="889" priority="1612" operator="equal">
      <formula>"NÃO"</formula>
    </cfRule>
    <cfRule type="cellIs" dxfId="888" priority="1613" operator="equal">
      <formula>"SIM"</formula>
    </cfRule>
  </conditionalFormatting>
  <conditionalFormatting sqref="Z59">
    <cfRule type="cellIs" dxfId="887" priority="1611" operator="equal">
      <formula>"OPORTUNIDADE"</formula>
    </cfRule>
  </conditionalFormatting>
  <conditionalFormatting sqref="Z59">
    <cfRule type="cellIs" dxfId="886" priority="1609" operator="equal">
      <formula>"NÃO"</formula>
    </cfRule>
    <cfRule type="cellIs" dxfId="885" priority="1610" operator="equal">
      <formula>"SIM"</formula>
    </cfRule>
  </conditionalFormatting>
  <conditionalFormatting sqref="Z59">
    <cfRule type="cellIs" dxfId="884" priority="1608" operator="equal">
      <formula>"OPORTUNIDADE"</formula>
    </cfRule>
  </conditionalFormatting>
  <conditionalFormatting sqref="Z59">
    <cfRule type="cellIs" dxfId="883" priority="1606" operator="equal">
      <formula>"NÃO"</formula>
    </cfRule>
    <cfRule type="cellIs" dxfId="882" priority="1607" operator="equal">
      <formula>"SIM"</formula>
    </cfRule>
  </conditionalFormatting>
  <conditionalFormatting sqref="Z59">
    <cfRule type="cellIs" dxfId="881" priority="1605" operator="equal">
      <formula>"OPORTUNIDADE"</formula>
    </cfRule>
  </conditionalFormatting>
  <conditionalFormatting sqref="Z59">
    <cfRule type="cellIs" dxfId="880" priority="1603" operator="equal">
      <formula>"NÃO"</formula>
    </cfRule>
    <cfRule type="cellIs" dxfId="879" priority="1604" operator="equal">
      <formula>"SIM"</formula>
    </cfRule>
  </conditionalFormatting>
  <conditionalFormatting sqref="Z59">
    <cfRule type="cellIs" dxfId="878" priority="1602" operator="equal">
      <formula>"OPORTUNIDADE"</formula>
    </cfRule>
  </conditionalFormatting>
  <conditionalFormatting sqref="Z59">
    <cfRule type="cellIs" dxfId="877" priority="1600" operator="equal">
      <formula>"NÃO"</formula>
    </cfRule>
    <cfRule type="cellIs" dxfId="876" priority="1601" operator="equal">
      <formula>"SIM"</formula>
    </cfRule>
  </conditionalFormatting>
  <conditionalFormatting sqref="Z59">
    <cfRule type="cellIs" dxfId="875" priority="1599" operator="equal">
      <formula>"OPORTUNIDADE"</formula>
    </cfRule>
  </conditionalFormatting>
  <conditionalFormatting sqref="Z59">
    <cfRule type="cellIs" dxfId="874" priority="1597" operator="equal">
      <formula>"NÃO"</formula>
    </cfRule>
    <cfRule type="cellIs" dxfId="873" priority="1598" operator="equal">
      <formula>"SIM"</formula>
    </cfRule>
  </conditionalFormatting>
  <conditionalFormatting sqref="Z59">
    <cfRule type="cellIs" dxfId="872" priority="1596" operator="equal">
      <formula>"OPORTUNIDADE"</formula>
    </cfRule>
  </conditionalFormatting>
  <conditionalFormatting sqref="Z59">
    <cfRule type="cellIs" dxfId="871" priority="1594" operator="equal">
      <formula>"NÃO"</formula>
    </cfRule>
    <cfRule type="cellIs" dxfId="870" priority="1595" operator="equal">
      <formula>"SIM"</formula>
    </cfRule>
  </conditionalFormatting>
  <conditionalFormatting sqref="Z59">
    <cfRule type="cellIs" dxfId="869" priority="1593" operator="equal">
      <formula>"OPORTUNIDADE"</formula>
    </cfRule>
  </conditionalFormatting>
  <conditionalFormatting sqref="Z59">
    <cfRule type="cellIs" dxfId="868" priority="1591" operator="equal">
      <formula>"NÃO"</formula>
    </cfRule>
    <cfRule type="cellIs" dxfId="867" priority="1592" operator="equal">
      <formula>"SIM"</formula>
    </cfRule>
  </conditionalFormatting>
  <conditionalFormatting sqref="Z59">
    <cfRule type="cellIs" dxfId="866" priority="1590" operator="equal">
      <formula>"OPORTUNIDADE"</formula>
    </cfRule>
  </conditionalFormatting>
  <conditionalFormatting sqref="Z59">
    <cfRule type="cellIs" dxfId="865" priority="1588" operator="equal">
      <formula>"NÃO"</formula>
    </cfRule>
    <cfRule type="cellIs" dxfId="864" priority="1589" operator="equal">
      <formula>"SIM"</formula>
    </cfRule>
  </conditionalFormatting>
  <conditionalFormatting sqref="Z59">
    <cfRule type="cellIs" dxfId="863" priority="1587" operator="equal">
      <formula>"OPORTUNIDADE"</formula>
    </cfRule>
  </conditionalFormatting>
  <conditionalFormatting sqref="Z59">
    <cfRule type="cellIs" dxfId="862" priority="1585" operator="equal">
      <formula>"NÃO"</formula>
    </cfRule>
    <cfRule type="cellIs" dxfId="861" priority="1586" operator="equal">
      <formula>"SIM"</formula>
    </cfRule>
  </conditionalFormatting>
  <conditionalFormatting sqref="Z59">
    <cfRule type="cellIs" dxfId="860" priority="1584" operator="equal">
      <formula>"OPORTUNIDADE"</formula>
    </cfRule>
  </conditionalFormatting>
  <conditionalFormatting sqref="Z59">
    <cfRule type="cellIs" dxfId="859" priority="1582" operator="equal">
      <formula>"NÃO"</formula>
    </cfRule>
    <cfRule type="cellIs" dxfId="858" priority="1583" operator="equal">
      <formula>"SIM"</formula>
    </cfRule>
  </conditionalFormatting>
  <conditionalFormatting sqref="Z59">
    <cfRule type="cellIs" dxfId="857" priority="1581" operator="equal">
      <formula>"OPORTUNIDADE"</formula>
    </cfRule>
  </conditionalFormatting>
  <conditionalFormatting sqref="Z59">
    <cfRule type="cellIs" dxfId="856" priority="1579" operator="equal">
      <formula>"NÃO"</formula>
    </cfRule>
    <cfRule type="cellIs" dxfId="855" priority="1580" operator="equal">
      <formula>"SIM"</formula>
    </cfRule>
  </conditionalFormatting>
  <conditionalFormatting sqref="Z59">
    <cfRule type="cellIs" dxfId="854" priority="1578" operator="equal">
      <formula>"OPORTUNIDADE"</formula>
    </cfRule>
  </conditionalFormatting>
  <conditionalFormatting sqref="Z59">
    <cfRule type="cellIs" dxfId="853" priority="1576" operator="equal">
      <formula>"NÃO"</formula>
    </cfRule>
    <cfRule type="cellIs" dxfId="852" priority="1577" operator="equal">
      <formula>"SIM"</formula>
    </cfRule>
  </conditionalFormatting>
  <conditionalFormatting sqref="Z59">
    <cfRule type="cellIs" dxfId="851" priority="1575" operator="equal">
      <formula>"OPORTUNIDADE"</formula>
    </cfRule>
  </conditionalFormatting>
  <conditionalFormatting sqref="Z59">
    <cfRule type="cellIs" dxfId="850" priority="1573" operator="equal">
      <formula>"NÃO"</formula>
    </cfRule>
    <cfRule type="cellIs" dxfId="849" priority="1574" operator="equal">
      <formula>"SIM"</formula>
    </cfRule>
  </conditionalFormatting>
  <conditionalFormatting sqref="Z59">
    <cfRule type="cellIs" dxfId="848" priority="1572" operator="equal">
      <formula>"OPORTUNIDADE"</formula>
    </cfRule>
  </conditionalFormatting>
  <conditionalFormatting sqref="Z59">
    <cfRule type="cellIs" dxfId="847" priority="1570" operator="equal">
      <formula>"NÃO"</formula>
    </cfRule>
    <cfRule type="cellIs" dxfId="846" priority="1571" operator="equal">
      <formula>"SIM"</formula>
    </cfRule>
  </conditionalFormatting>
  <conditionalFormatting sqref="Z59">
    <cfRule type="cellIs" dxfId="845" priority="1569" operator="equal">
      <formula>"OPORTUNIDADE"</formula>
    </cfRule>
  </conditionalFormatting>
  <conditionalFormatting sqref="Z59">
    <cfRule type="cellIs" dxfId="844" priority="1567" operator="equal">
      <formula>"NÃO"</formula>
    </cfRule>
    <cfRule type="cellIs" dxfId="843" priority="1568" operator="equal">
      <formula>"SIM"</formula>
    </cfRule>
  </conditionalFormatting>
  <conditionalFormatting sqref="Z59">
    <cfRule type="cellIs" dxfId="842" priority="1566" operator="equal">
      <formula>"OPORTUNIDADE"</formula>
    </cfRule>
  </conditionalFormatting>
  <conditionalFormatting sqref="Z59">
    <cfRule type="cellIs" dxfId="841" priority="1564" operator="equal">
      <formula>"NÃO"</formula>
    </cfRule>
    <cfRule type="cellIs" dxfId="840" priority="1565" operator="equal">
      <formula>"SIM"</formula>
    </cfRule>
  </conditionalFormatting>
  <conditionalFormatting sqref="Z59">
    <cfRule type="cellIs" dxfId="839" priority="1563" operator="equal">
      <formula>"OPORTUNIDADE"</formula>
    </cfRule>
  </conditionalFormatting>
  <conditionalFormatting sqref="Z59">
    <cfRule type="cellIs" dxfId="838" priority="1561" operator="equal">
      <formula>"NÃO"</formula>
    </cfRule>
    <cfRule type="cellIs" dxfId="837" priority="1562" operator="equal">
      <formula>"SIM"</formula>
    </cfRule>
  </conditionalFormatting>
  <conditionalFormatting sqref="Z59">
    <cfRule type="cellIs" dxfId="836" priority="1560" operator="equal">
      <formula>"OPORTUNIDADE"</formula>
    </cfRule>
  </conditionalFormatting>
  <conditionalFormatting sqref="Z59">
    <cfRule type="cellIs" dxfId="835" priority="1558" operator="equal">
      <formula>"NÃO"</formula>
    </cfRule>
    <cfRule type="cellIs" dxfId="834" priority="1559" operator="equal">
      <formula>"SIM"</formula>
    </cfRule>
  </conditionalFormatting>
  <conditionalFormatting sqref="Y59">
    <cfRule type="cellIs" dxfId="833" priority="1557" operator="equal">
      <formula>"OPORTUNIDADE"</formula>
    </cfRule>
  </conditionalFormatting>
  <conditionalFormatting sqref="Y59">
    <cfRule type="cellIs" dxfId="832" priority="1555" operator="equal">
      <formula>"NÃO"</formula>
    </cfRule>
    <cfRule type="cellIs" dxfId="831" priority="1556" operator="equal">
      <formula>"SIM"</formula>
    </cfRule>
  </conditionalFormatting>
  <conditionalFormatting sqref="Y59">
    <cfRule type="cellIs" dxfId="830" priority="1554" operator="equal">
      <formula>"OPORTUNIDADE"</formula>
    </cfRule>
  </conditionalFormatting>
  <conditionalFormatting sqref="Y59">
    <cfRule type="cellIs" dxfId="829" priority="1552" operator="equal">
      <formula>"NÃO"</formula>
    </cfRule>
    <cfRule type="cellIs" dxfId="828" priority="1553" operator="equal">
      <formula>"SIM"</formula>
    </cfRule>
  </conditionalFormatting>
  <conditionalFormatting sqref="Y59">
    <cfRule type="cellIs" dxfId="827" priority="1551" operator="equal">
      <formula>"OPORTUNIDADE"</formula>
    </cfRule>
  </conditionalFormatting>
  <conditionalFormatting sqref="Y59">
    <cfRule type="cellIs" dxfId="826" priority="1549" operator="equal">
      <formula>"NÃO"</formula>
    </cfRule>
    <cfRule type="cellIs" dxfId="825" priority="1550" operator="equal">
      <formula>"SIM"</formula>
    </cfRule>
  </conditionalFormatting>
  <conditionalFormatting sqref="Y59">
    <cfRule type="cellIs" dxfId="824" priority="1548" operator="equal">
      <formula>"OPORTUNIDADE"</formula>
    </cfRule>
  </conditionalFormatting>
  <conditionalFormatting sqref="Y59">
    <cfRule type="cellIs" dxfId="823" priority="1546" operator="equal">
      <formula>"NÃO"</formula>
    </cfRule>
    <cfRule type="cellIs" dxfId="822" priority="1547" operator="equal">
      <formula>"SIM"</formula>
    </cfRule>
  </conditionalFormatting>
  <conditionalFormatting sqref="Z59">
    <cfRule type="cellIs" dxfId="821" priority="1545" operator="equal">
      <formula>"OPORTUNIDADE"</formula>
    </cfRule>
  </conditionalFormatting>
  <conditionalFormatting sqref="Z59">
    <cfRule type="cellIs" dxfId="820" priority="1543" operator="equal">
      <formula>"NÃO"</formula>
    </cfRule>
    <cfRule type="cellIs" dxfId="819" priority="1544" operator="equal">
      <formula>"SIM"</formula>
    </cfRule>
  </conditionalFormatting>
  <conditionalFormatting sqref="Z59">
    <cfRule type="cellIs" dxfId="818" priority="1542" operator="equal">
      <formula>"OPORTUNIDADE"</formula>
    </cfRule>
  </conditionalFormatting>
  <conditionalFormatting sqref="Z59">
    <cfRule type="cellIs" dxfId="817" priority="1540" operator="equal">
      <formula>"NÃO"</formula>
    </cfRule>
    <cfRule type="cellIs" dxfId="816" priority="1541" operator="equal">
      <formula>"SIM"</formula>
    </cfRule>
  </conditionalFormatting>
  <conditionalFormatting sqref="Z59">
    <cfRule type="cellIs" dxfId="815" priority="1539" operator="equal">
      <formula>"OPORTUNIDADE"</formula>
    </cfRule>
  </conditionalFormatting>
  <conditionalFormatting sqref="Z59">
    <cfRule type="cellIs" dxfId="814" priority="1537" operator="equal">
      <formula>"NÃO"</formula>
    </cfRule>
    <cfRule type="cellIs" dxfId="813" priority="1538" operator="equal">
      <formula>"SIM"</formula>
    </cfRule>
  </conditionalFormatting>
  <conditionalFormatting sqref="Z59">
    <cfRule type="cellIs" dxfId="812" priority="1536" operator="equal">
      <formula>"OPORTUNIDADE"</formula>
    </cfRule>
  </conditionalFormatting>
  <conditionalFormatting sqref="Z59">
    <cfRule type="cellIs" dxfId="811" priority="1534" operator="equal">
      <formula>"NÃO"</formula>
    </cfRule>
    <cfRule type="cellIs" dxfId="810" priority="1535" operator="equal">
      <formula>"SIM"</formula>
    </cfRule>
  </conditionalFormatting>
  <conditionalFormatting sqref="Z59">
    <cfRule type="cellIs" dxfId="809" priority="1533" operator="equal">
      <formula>"OPORTUNIDADE"</formula>
    </cfRule>
  </conditionalFormatting>
  <conditionalFormatting sqref="Z59">
    <cfRule type="cellIs" dxfId="808" priority="1531" operator="equal">
      <formula>"NÃO"</formula>
    </cfRule>
    <cfRule type="cellIs" dxfId="807" priority="1532" operator="equal">
      <formula>"SIM"</formula>
    </cfRule>
  </conditionalFormatting>
  <conditionalFormatting sqref="Z59">
    <cfRule type="cellIs" dxfId="806" priority="1530" operator="equal">
      <formula>"OPORTUNIDADE"</formula>
    </cfRule>
  </conditionalFormatting>
  <conditionalFormatting sqref="Z59">
    <cfRule type="cellIs" dxfId="805" priority="1528" operator="equal">
      <formula>"NÃO"</formula>
    </cfRule>
    <cfRule type="cellIs" dxfId="804" priority="1529" operator="equal">
      <formula>"SIM"</formula>
    </cfRule>
  </conditionalFormatting>
  <conditionalFormatting sqref="Z59">
    <cfRule type="cellIs" dxfId="803" priority="1527" operator="equal">
      <formula>"OPORTUNIDADE"</formula>
    </cfRule>
  </conditionalFormatting>
  <conditionalFormatting sqref="Z59">
    <cfRule type="cellIs" dxfId="802" priority="1525" operator="equal">
      <formula>"NÃO"</formula>
    </cfRule>
    <cfRule type="cellIs" dxfId="801" priority="1526" operator="equal">
      <formula>"SIM"</formula>
    </cfRule>
  </conditionalFormatting>
  <conditionalFormatting sqref="Z59">
    <cfRule type="cellIs" dxfId="800" priority="1524" operator="equal">
      <formula>"OPORTUNIDADE"</formula>
    </cfRule>
  </conditionalFormatting>
  <conditionalFormatting sqref="Z59">
    <cfRule type="cellIs" dxfId="799" priority="1522" operator="equal">
      <formula>"NÃO"</formula>
    </cfRule>
    <cfRule type="cellIs" dxfId="798" priority="1523" operator="equal">
      <formula>"SIM"</formula>
    </cfRule>
  </conditionalFormatting>
  <conditionalFormatting sqref="Z59">
    <cfRule type="cellIs" dxfId="797" priority="1521" operator="equal">
      <formula>"OPORTUNIDADE"</formula>
    </cfRule>
  </conditionalFormatting>
  <conditionalFormatting sqref="Z59">
    <cfRule type="cellIs" dxfId="796" priority="1519" operator="equal">
      <formula>"NÃO"</formula>
    </cfRule>
    <cfRule type="cellIs" dxfId="795" priority="1520" operator="equal">
      <formula>"SIM"</formula>
    </cfRule>
  </conditionalFormatting>
  <conditionalFormatting sqref="Z59">
    <cfRule type="cellIs" dxfId="794" priority="1518" operator="equal">
      <formula>"OPORTUNIDADE"</formula>
    </cfRule>
  </conditionalFormatting>
  <conditionalFormatting sqref="Z59">
    <cfRule type="cellIs" dxfId="793" priority="1516" operator="equal">
      <formula>"NÃO"</formula>
    </cfRule>
    <cfRule type="cellIs" dxfId="792" priority="1517" operator="equal">
      <formula>"SIM"</formula>
    </cfRule>
  </conditionalFormatting>
  <conditionalFormatting sqref="Z59">
    <cfRule type="cellIs" dxfId="791" priority="1515" operator="equal">
      <formula>"OPORTUNIDADE"</formula>
    </cfRule>
  </conditionalFormatting>
  <conditionalFormatting sqref="Z59">
    <cfRule type="cellIs" dxfId="790" priority="1513" operator="equal">
      <formula>"NÃO"</formula>
    </cfRule>
    <cfRule type="cellIs" dxfId="789" priority="1514" operator="equal">
      <formula>"SIM"</formula>
    </cfRule>
  </conditionalFormatting>
  <conditionalFormatting sqref="Z59">
    <cfRule type="cellIs" dxfId="788" priority="1512" operator="equal">
      <formula>"OPORTUNIDADE"</formula>
    </cfRule>
  </conditionalFormatting>
  <conditionalFormatting sqref="Z59">
    <cfRule type="cellIs" dxfId="787" priority="1510" operator="equal">
      <formula>"NÃO"</formula>
    </cfRule>
    <cfRule type="cellIs" dxfId="786" priority="1511" operator="equal">
      <formula>"SIM"</formula>
    </cfRule>
  </conditionalFormatting>
  <conditionalFormatting sqref="Z59">
    <cfRule type="cellIs" dxfId="785" priority="1509" operator="equal">
      <formula>"OPORTUNIDADE"</formula>
    </cfRule>
  </conditionalFormatting>
  <conditionalFormatting sqref="Z59">
    <cfRule type="cellIs" dxfId="784" priority="1507" operator="equal">
      <formula>"NÃO"</formula>
    </cfRule>
    <cfRule type="cellIs" dxfId="783" priority="1508" operator="equal">
      <formula>"SIM"</formula>
    </cfRule>
  </conditionalFormatting>
  <conditionalFormatting sqref="Y59">
    <cfRule type="cellIs" dxfId="782" priority="1506" operator="equal">
      <formula>"OPORTUNIDADE"</formula>
    </cfRule>
  </conditionalFormatting>
  <conditionalFormatting sqref="Y59">
    <cfRule type="cellIs" dxfId="781" priority="1504" operator="equal">
      <formula>"NÃO"</formula>
    </cfRule>
    <cfRule type="cellIs" dxfId="780" priority="1505" operator="equal">
      <formula>"SIM"</formula>
    </cfRule>
  </conditionalFormatting>
  <conditionalFormatting sqref="Y59">
    <cfRule type="cellIs" dxfId="779" priority="1503" operator="equal">
      <formula>"OPORTUNIDADE"</formula>
    </cfRule>
  </conditionalFormatting>
  <conditionalFormatting sqref="Y59">
    <cfRule type="cellIs" dxfId="778" priority="1501" operator="equal">
      <formula>"NÃO"</formula>
    </cfRule>
    <cfRule type="cellIs" dxfId="777" priority="1502" operator="equal">
      <formula>"SIM"</formula>
    </cfRule>
  </conditionalFormatting>
  <conditionalFormatting sqref="Y59">
    <cfRule type="cellIs" dxfId="776" priority="1500" operator="equal">
      <formula>"OPORTUNIDADE"</formula>
    </cfRule>
  </conditionalFormatting>
  <conditionalFormatting sqref="Y59">
    <cfRule type="cellIs" dxfId="775" priority="1498" operator="equal">
      <formula>"NÃO"</formula>
    </cfRule>
    <cfRule type="cellIs" dxfId="774" priority="1499" operator="equal">
      <formula>"SIM"</formula>
    </cfRule>
  </conditionalFormatting>
  <conditionalFormatting sqref="Y59">
    <cfRule type="cellIs" dxfId="773" priority="1497" operator="equal">
      <formula>"OPORTUNIDADE"</formula>
    </cfRule>
  </conditionalFormatting>
  <conditionalFormatting sqref="Y59">
    <cfRule type="cellIs" dxfId="772" priority="1495" operator="equal">
      <formula>"NÃO"</formula>
    </cfRule>
    <cfRule type="cellIs" dxfId="771" priority="1496" operator="equal">
      <formula>"SIM"</formula>
    </cfRule>
  </conditionalFormatting>
  <conditionalFormatting sqref="Y46:Z46">
    <cfRule type="cellIs" dxfId="770" priority="1494" operator="equal">
      <formula>"OPORTUNIDADE"</formula>
    </cfRule>
  </conditionalFormatting>
  <conditionalFormatting sqref="Y46:Z46">
    <cfRule type="cellIs" dxfId="769" priority="1492" operator="equal">
      <formula>"NÃO"</formula>
    </cfRule>
    <cfRule type="cellIs" dxfId="768" priority="1493" operator="equal">
      <formula>"SIM"</formula>
    </cfRule>
  </conditionalFormatting>
  <conditionalFormatting sqref="Z47">
    <cfRule type="cellIs" dxfId="767" priority="1491" operator="equal">
      <formula>"OPORTUNIDADE"</formula>
    </cfRule>
  </conditionalFormatting>
  <conditionalFormatting sqref="Z47">
    <cfRule type="cellIs" dxfId="766" priority="1489" operator="equal">
      <formula>"NÃO"</formula>
    </cfRule>
    <cfRule type="cellIs" dxfId="765" priority="1490" operator="equal">
      <formula>"SIM"</formula>
    </cfRule>
  </conditionalFormatting>
  <conditionalFormatting sqref="Z47">
    <cfRule type="cellIs" dxfId="764" priority="1488" operator="equal">
      <formula>"OPORTUNIDADE"</formula>
    </cfRule>
  </conditionalFormatting>
  <conditionalFormatting sqref="Z47">
    <cfRule type="cellIs" dxfId="763" priority="1486" operator="equal">
      <formula>"NÃO"</formula>
    </cfRule>
    <cfRule type="cellIs" dxfId="762" priority="1487" operator="equal">
      <formula>"SIM"</formula>
    </cfRule>
  </conditionalFormatting>
  <conditionalFormatting sqref="Z47">
    <cfRule type="cellIs" dxfId="761" priority="1485" operator="equal">
      <formula>"OPORTUNIDADE"</formula>
    </cfRule>
  </conditionalFormatting>
  <conditionalFormatting sqref="Z47">
    <cfRule type="cellIs" dxfId="760" priority="1483" operator="equal">
      <formula>"NÃO"</formula>
    </cfRule>
    <cfRule type="cellIs" dxfId="759" priority="1484" operator="equal">
      <formula>"SIM"</formula>
    </cfRule>
  </conditionalFormatting>
  <conditionalFormatting sqref="Z47">
    <cfRule type="cellIs" dxfId="758" priority="1482" operator="equal">
      <formula>"OPORTUNIDADE"</formula>
    </cfRule>
  </conditionalFormatting>
  <conditionalFormatting sqref="Z47">
    <cfRule type="cellIs" dxfId="757" priority="1480" operator="equal">
      <formula>"NÃO"</formula>
    </cfRule>
    <cfRule type="cellIs" dxfId="756" priority="1481" operator="equal">
      <formula>"SIM"</formula>
    </cfRule>
  </conditionalFormatting>
  <conditionalFormatting sqref="Z47">
    <cfRule type="cellIs" dxfId="755" priority="1479" operator="equal">
      <formula>"OPORTUNIDADE"</formula>
    </cfRule>
  </conditionalFormatting>
  <conditionalFormatting sqref="Z47">
    <cfRule type="cellIs" dxfId="754" priority="1477" operator="equal">
      <formula>"NÃO"</formula>
    </cfRule>
    <cfRule type="cellIs" dxfId="753" priority="1478" operator="equal">
      <formula>"SIM"</formula>
    </cfRule>
  </conditionalFormatting>
  <conditionalFormatting sqref="Z47">
    <cfRule type="cellIs" dxfId="752" priority="1476" operator="equal">
      <formula>"OPORTUNIDADE"</formula>
    </cfRule>
  </conditionalFormatting>
  <conditionalFormatting sqref="Z47">
    <cfRule type="cellIs" dxfId="751" priority="1474" operator="equal">
      <formula>"NÃO"</formula>
    </cfRule>
    <cfRule type="cellIs" dxfId="750" priority="1475" operator="equal">
      <formula>"SIM"</formula>
    </cfRule>
  </conditionalFormatting>
  <conditionalFormatting sqref="Z47">
    <cfRule type="cellIs" dxfId="749" priority="1473" operator="equal">
      <formula>"OPORTUNIDADE"</formula>
    </cfRule>
  </conditionalFormatting>
  <conditionalFormatting sqref="Z47">
    <cfRule type="cellIs" dxfId="748" priority="1471" operator="equal">
      <formula>"NÃO"</formula>
    </cfRule>
    <cfRule type="cellIs" dxfId="747" priority="1472" operator="equal">
      <formula>"SIM"</formula>
    </cfRule>
  </conditionalFormatting>
  <conditionalFormatting sqref="Z47">
    <cfRule type="cellIs" dxfId="746" priority="1470" operator="equal">
      <formula>"OPORTUNIDADE"</formula>
    </cfRule>
  </conditionalFormatting>
  <conditionalFormatting sqref="Z47">
    <cfRule type="cellIs" dxfId="745" priority="1468" operator="equal">
      <formula>"NÃO"</formula>
    </cfRule>
    <cfRule type="cellIs" dxfId="744" priority="1469" operator="equal">
      <formula>"SIM"</formula>
    </cfRule>
  </conditionalFormatting>
  <conditionalFormatting sqref="Z47">
    <cfRule type="cellIs" dxfId="743" priority="1467" operator="equal">
      <formula>"OPORTUNIDADE"</formula>
    </cfRule>
  </conditionalFormatting>
  <conditionalFormatting sqref="Z47">
    <cfRule type="cellIs" dxfId="742" priority="1465" operator="equal">
      <formula>"NÃO"</formula>
    </cfRule>
    <cfRule type="cellIs" dxfId="741" priority="1466" operator="equal">
      <formula>"SIM"</formula>
    </cfRule>
  </conditionalFormatting>
  <conditionalFormatting sqref="Z47">
    <cfRule type="cellIs" dxfId="740" priority="1464" operator="equal">
      <formula>"OPORTUNIDADE"</formula>
    </cfRule>
  </conditionalFormatting>
  <conditionalFormatting sqref="Z47">
    <cfRule type="cellIs" dxfId="739" priority="1462" operator="equal">
      <formula>"NÃO"</formula>
    </cfRule>
    <cfRule type="cellIs" dxfId="738" priority="1463" operator="equal">
      <formula>"SIM"</formula>
    </cfRule>
  </conditionalFormatting>
  <conditionalFormatting sqref="Z47">
    <cfRule type="cellIs" dxfId="737" priority="1461" operator="equal">
      <formula>"OPORTUNIDADE"</formula>
    </cfRule>
  </conditionalFormatting>
  <conditionalFormatting sqref="Z47">
    <cfRule type="cellIs" dxfId="736" priority="1459" operator="equal">
      <formula>"NÃO"</formula>
    </cfRule>
    <cfRule type="cellIs" dxfId="735" priority="1460" operator="equal">
      <formula>"SIM"</formula>
    </cfRule>
  </conditionalFormatting>
  <conditionalFormatting sqref="Z47">
    <cfRule type="cellIs" dxfId="734" priority="1458" operator="equal">
      <formula>"OPORTUNIDADE"</formula>
    </cfRule>
  </conditionalFormatting>
  <conditionalFormatting sqref="Z47">
    <cfRule type="cellIs" dxfId="733" priority="1456" operator="equal">
      <formula>"NÃO"</formula>
    </cfRule>
    <cfRule type="cellIs" dxfId="732" priority="1457" operator="equal">
      <formula>"SIM"</formula>
    </cfRule>
  </conditionalFormatting>
  <conditionalFormatting sqref="Z47">
    <cfRule type="cellIs" dxfId="731" priority="1455" operator="equal">
      <formula>"OPORTUNIDADE"</formula>
    </cfRule>
  </conditionalFormatting>
  <conditionalFormatting sqref="Z47">
    <cfRule type="cellIs" dxfId="730" priority="1453" operator="equal">
      <formula>"NÃO"</formula>
    </cfRule>
    <cfRule type="cellIs" dxfId="729" priority="1454" operator="equal">
      <formula>"SIM"</formula>
    </cfRule>
  </conditionalFormatting>
  <conditionalFormatting sqref="Z47">
    <cfRule type="cellIs" dxfId="728" priority="1452" operator="equal">
      <formula>"OPORTUNIDADE"</formula>
    </cfRule>
  </conditionalFormatting>
  <conditionalFormatting sqref="Z47">
    <cfRule type="cellIs" dxfId="727" priority="1450" operator="equal">
      <formula>"NÃO"</formula>
    </cfRule>
    <cfRule type="cellIs" dxfId="726" priority="1451" operator="equal">
      <formula>"SIM"</formula>
    </cfRule>
  </conditionalFormatting>
  <conditionalFormatting sqref="Z47">
    <cfRule type="cellIs" dxfId="725" priority="1449" operator="equal">
      <formula>"OPORTUNIDADE"</formula>
    </cfRule>
  </conditionalFormatting>
  <conditionalFormatting sqref="Z47">
    <cfRule type="cellIs" dxfId="724" priority="1447" operator="equal">
      <formula>"NÃO"</formula>
    </cfRule>
    <cfRule type="cellIs" dxfId="723" priority="1448" operator="equal">
      <formula>"SIM"</formula>
    </cfRule>
  </conditionalFormatting>
  <conditionalFormatting sqref="Z47">
    <cfRule type="cellIs" dxfId="722" priority="1446" operator="equal">
      <formula>"OPORTUNIDADE"</formula>
    </cfRule>
  </conditionalFormatting>
  <conditionalFormatting sqref="Z47">
    <cfRule type="cellIs" dxfId="721" priority="1444" operator="equal">
      <formula>"NÃO"</formula>
    </cfRule>
    <cfRule type="cellIs" dxfId="720" priority="1445" operator="equal">
      <formula>"SIM"</formula>
    </cfRule>
  </conditionalFormatting>
  <conditionalFormatting sqref="Z47">
    <cfRule type="cellIs" dxfId="719" priority="1443" operator="equal">
      <formula>"OPORTUNIDADE"</formula>
    </cfRule>
  </conditionalFormatting>
  <conditionalFormatting sqref="Z47">
    <cfRule type="cellIs" dxfId="718" priority="1441" operator="equal">
      <formula>"NÃO"</formula>
    </cfRule>
    <cfRule type="cellIs" dxfId="717" priority="1442" operator="equal">
      <formula>"SIM"</formula>
    </cfRule>
  </conditionalFormatting>
  <conditionalFormatting sqref="Z47">
    <cfRule type="cellIs" dxfId="716" priority="1440" operator="equal">
      <formula>"OPORTUNIDADE"</formula>
    </cfRule>
  </conditionalFormatting>
  <conditionalFormatting sqref="Z47">
    <cfRule type="cellIs" dxfId="715" priority="1438" operator="equal">
      <formula>"NÃO"</formula>
    </cfRule>
    <cfRule type="cellIs" dxfId="714" priority="1439" operator="equal">
      <formula>"SIM"</formula>
    </cfRule>
  </conditionalFormatting>
  <conditionalFormatting sqref="Z47">
    <cfRule type="cellIs" dxfId="713" priority="1437" operator="equal">
      <formula>"OPORTUNIDADE"</formula>
    </cfRule>
  </conditionalFormatting>
  <conditionalFormatting sqref="Z47">
    <cfRule type="cellIs" dxfId="712" priority="1435" operator="equal">
      <formula>"NÃO"</formula>
    </cfRule>
    <cfRule type="cellIs" dxfId="711" priority="1436" operator="equal">
      <formula>"SIM"</formula>
    </cfRule>
  </conditionalFormatting>
  <conditionalFormatting sqref="Z47">
    <cfRule type="cellIs" dxfId="710" priority="1434" operator="equal">
      <formula>"OPORTUNIDADE"</formula>
    </cfRule>
  </conditionalFormatting>
  <conditionalFormatting sqref="Z47">
    <cfRule type="cellIs" dxfId="709" priority="1432" operator="equal">
      <formula>"NÃO"</formula>
    </cfRule>
    <cfRule type="cellIs" dxfId="708" priority="1433" operator="equal">
      <formula>"SIM"</formula>
    </cfRule>
  </conditionalFormatting>
  <conditionalFormatting sqref="Z47">
    <cfRule type="cellIs" dxfId="707" priority="1431" operator="equal">
      <formula>"OPORTUNIDADE"</formula>
    </cfRule>
  </conditionalFormatting>
  <conditionalFormatting sqref="Z47">
    <cfRule type="cellIs" dxfId="706" priority="1429" operator="equal">
      <formula>"NÃO"</formula>
    </cfRule>
    <cfRule type="cellIs" dxfId="705" priority="1430" operator="equal">
      <formula>"SIM"</formula>
    </cfRule>
  </conditionalFormatting>
  <conditionalFormatting sqref="Z47">
    <cfRule type="cellIs" dxfId="704" priority="1428" operator="equal">
      <formula>"OPORTUNIDADE"</formula>
    </cfRule>
  </conditionalFormatting>
  <conditionalFormatting sqref="Z47">
    <cfRule type="cellIs" dxfId="703" priority="1426" operator="equal">
      <formula>"NÃO"</formula>
    </cfRule>
    <cfRule type="cellIs" dxfId="702" priority="1427" operator="equal">
      <formula>"SIM"</formula>
    </cfRule>
  </conditionalFormatting>
  <conditionalFormatting sqref="Z47">
    <cfRule type="cellIs" dxfId="701" priority="1425" operator="equal">
      <formula>"OPORTUNIDADE"</formula>
    </cfRule>
  </conditionalFormatting>
  <conditionalFormatting sqref="Z47">
    <cfRule type="cellIs" dxfId="700" priority="1423" operator="equal">
      <formula>"NÃO"</formula>
    </cfRule>
    <cfRule type="cellIs" dxfId="699" priority="1424" operator="equal">
      <formula>"SIM"</formula>
    </cfRule>
  </conditionalFormatting>
  <conditionalFormatting sqref="Y47:Y56">
    <cfRule type="cellIs" dxfId="698" priority="1422" operator="equal">
      <formula>"OPORTUNIDADE"</formula>
    </cfRule>
  </conditionalFormatting>
  <conditionalFormatting sqref="Y47:Y56">
    <cfRule type="cellIs" dxfId="697" priority="1420" operator="equal">
      <formula>"NÃO"</formula>
    </cfRule>
    <cfRule type="cellIs" dxfId="696" priority="1421" operator="equal">
      <formula>"SIM"</formula>
    </cfRule>
  </conditionalFormatting>
  <conditionalFormatting sqref="Y47:Y56">
    <cfRule type="cellIs" dxfId="695" priority="1419" operator="equal">
      <formula>"OPORTUNIDADE"</formula>
    </cfRule>
  </conditionalFormatting>
  <conditionalFormatting sqref="Y47:Y56">
    <cfRule type="cellIs" dxfId="694" priority="1417" operator="equal">
      <formula>"NÃO"</formula>
    </cfRule>
    <cfRule type="cellIs" dxfId="693" priority="1418" operator="equal">
      <formula>"SIM"</formula>
    </cfRule>
  </conditionalFormatting>
  <conditionalFormatting sqref="Y47:Y56">
    <cfRule type="cellIs" dxfId="692" priority="1416" operator="equal">
      <formula>"OPORTUNIDADE"</formula>
    </cfRule>
  </conditionalFormatting>
  <conditionalFormatting sqref="Y47:Y56">
    <cfRule type="cellIs" dxfId="691" priority="1414" operator="equal">
      <formula>"NÃO"</formula>
    </cfRule>
    <cfRule type="cellIs" dxfId="690" priority="1415" operator="equal">
      <formula>"SIM"</formula>
    </cfRule>
  </conditionalFormatting>
  <conditionalFormatting sqref="Y47:Y56">
    <cfRule type="cellIs" dxfId="689" priority="1413" operator="equal">
      <formula>"OPORTUNIDADE"</formula>
    </cfRule>
  </conditionalFormatting>
  <conditionalFormatting sqref="Y47:Y56">
    <cfRule type="cellIs" dxfId="688" priority="1411" operator="equal">
      <formula>"NÃO"</formula>
    </cfRule>
    <cfRule type="cellIs" dxfId="687" priority="1412" operator="equal">
      <formula>"SIM"</formula>
    </cfRule>
  </conditionalFormatting>
  <conditionalFormatting sqref="Z47">
    <cfRule type="cellIs" dxfId="686" priority="1410" operator="equal">
      <formula>"OPORTUNIDADE"</formula>
    </cfRule>
  </conditionalFormatting>
  <conditionalFormatting sqref="Z47">
    <cfRule type="cellIs" dxfId="685" priority="1408" operator="equal">
      <formula>"NÃO"</formula>
    </cfRule>
    <cfRule type="cellIs" dxfId="684" priority="1409" operator="equal">
      <formula>"SIM"</formula>
    </cfRule>
  </conditionalFormatting>
  <conditionalFormatting sqref="Z47">
    <cfRule type="cellIs" dxfId="683" priority="1407" operator="equal">
      <formula>"OPORTUNIDADE"</formula>
    </cfRule>
  </conditionalFormatting>
  <conditionalFormatting sqref="Z47">
    <cfRule type="cellIs" dxfId="682" priority="1405" operator="equal">
      <formula>"NÃO"</formula>
    </cfRule>
    <cfRule type="cellIs" dxfId="681" priority="1406" operator="equal">
      <formula>"SIM"</formula>
    </cfRule>
  </conditionalFormatting>
  <conditionalFormatting sqref="Z47">
    <cfRule type="cellIs" dxfId="680" priority="1404" operator="equal">
      <formula>"OPORTUNIDADE"</formula>
    </cfRule>
  </conditionalFormatting>
  <conditionalFormatting sqref="Z47">
    <cfRule type="cellIs" dxfId="679" priority="1402" operator="equal">
      <formula>"NÃO"</formula>
    </cfRule>
    <cfRule type="cellIs" dxfId="678" priority="1403" operator="equal">
      <formula>"SIM"</formula>
    </cfRule>
  </conditionalFormatting>
  <conditionalFormatting sqref="Z47">
    <cfRule type="cellIs" dxfId="677" priority="1401" operator="equal">
      <formula>"OPORTUNIDADE"</formula>
    </cfRule>
  </conditionalFormatting>
  <conditionalFormatting sqref="Z47">
    <cfRule type="cellIs" dxfId="676" priority="1399" operator="equal">
      <formula>"NÃO"</formula>
    </cfRule>
    <cfRule type="cellIs" dxfId="675" priority="1400" operator="equal">
      <formula>"SIM"</formula>
    </cfRule>
  </conditionalFormatting>
  <conditionalFormatting sqref="Z47">
    <cfRule type="cellIs" dxfId="674" priority="1398" operator="equal">
      <formula>"OPORTUNIDADE"</formula>
    </cfRule>
  </conditionalFormatting>
  <conditionalFormatting sqref="Z47">
    <cfRule type="cellIs" dxfId="673" priority="1396" operator="equal">
      <formula>"NÃO"</formula>
    </cfRule>
    <cfRule type="cellIs" dxfId="672" priority="1397" operator="equal">
      <formula>"SIM"</formula>
    </cfRule>
  </conditionalFormatting>
  <conditionalFormatting sqref="Z47">
    <cfRule type="cellIs" dxfId="671" priority="1395" operator="equal">
      <formula>"OPORTUNIDADE"</formula>
    </cfRule>
  </conditionalFormatting>
  <conditionalFormatting sqref="Z47">
    <cfRule type="cellIs" dxfId="670" priority="1393" operator="equal">
      <formula>"NÃO"</formula>
    </cfRule>
    <cfRule type="cellIs" dxfId="669" priority="1394" operator="equal">
      <formula>"SIM"</formula>
    </cfRule>
  </conditionalFormatting>
  <conditionalFormatting sqref="Z47">
    <cfRule type="cellIs" dxfId="668" priority="1392" operator="equal">
      <formula>"OPORTUNIDADE"</formula>
    </cfRule>
  </conditionalFormatting>
  <conditionalFormatting sqref="Z47">
    <cfRule type="cellIs" dxfId="667" priority="1390" operator="equal">
      <formula>"NÃO"</formula>
    </cfRule>
    <cfRule type="cellIs" dxfId="666" priority="1391" operator="equal">
      <formula>"SIM"</formula>
    </cfRule>
  </conditionalFormatting>
  <conditionalFormatting sqref="Z47">
    <cfRule type="cellIs" dxfId="665" priority="1389" operator="equal">
      <formula>"OPORTUNIDADE"</formula>
    </cfRule>
  </conditionalFormatting>
  <conditionalFormatting sqref="Z47">
    <cfRule type="cellIs" dxfId="664" priority="1387" operator="equal">
      <formula>"NÃO"</formula>
    </cfRule>
    <cfRule type="cellIs" dxfId="663" priority="1388" operator="equal">
      <formula>"SIM"</formula>
    </cfRule>
  </conditionalFormatting>
  <conditionalFormatting sqref="Z47">
    <cfRule type="cellIs" dxfId="662" priority="1386" operator="equal">
      <formula>"OPORTUNIDADE"</formula>
    </cfRule>
  </conditionalFormatting>
  <conditionalFormatting sqref="Z47">
    <cfRule type="cellIs" dxfId="661" priority="1384" operator="equal">
      <formula>"NÃO"</formula>
    </cfRule>
    <cfRule type="cellIs" dxfId="660" priority="1385" operator="equal">
      <formula>"SIM"</formula>
    </cfRule>
  </conditionalFormatting>
  <conditionalFormatting sqref="Z47">
    <cfRule type="cellIs" dxfId="659" priority="1383" operator="equal">
      <formula>"OPORTUNIDADE"</formula>
    </cfRule>
  </conditionalFormatting>
  <conditionalFormatting sqref="Z47">
    <cfRule type="cellIs" dxfId="658" priority="1381" operator="equal">
      <formula>"NÃO"</formula>
    </cfRule>
    <cfRule type="cellIs" dxfId="657" priority="1382" operator="equal">
      <formula>"SIM"</formula>
    </cfRule>
  </conditionalFormatting>
  <conditionalFormatting sqref="Z47">
    <cfRule type="cellIs" dxfId="656" priority="1380" operator="equal">
      <formula>"OPORTUNIDADE"</formula>
    </cfRule>
  </conditionalFormatting>
  <conditionalFormatting sqref="Z47">
    <cfRule type="cellIs" dxfId="655" priority="1378" operator="equal">
      <formula>"NÃO"</formula>
    </cfRule>
    <cfRule type="cellIs" dxfId="654" priority="1379" operator="equal">
      <formula>"SIM"</formula>
    </cfRule>
  </conditionalFormatting>
  <conditionalFormatting sqref="Z47">
    <cfRule type="cellIs" dxfId="653" priority="1377" operator="equal">
      <formula>"OPORTUNIDADE"</formula>
    </cfRule>
  </conditionalFormatting>
  <conditionalFormatting sqref="Z47">
    <cfRule type="cellIs" dxfId="652" priority="1375" operator="equal">
      <formula>"NÃO"</formula>
    </cfRule>
    <cfRule type="cellIs" dxfId="651" priority="1376" operator="equal">
      <formula>"SIM"</formula>
    </cfRule>
  </conditionalFormatting>
  <conditionalFormatting sqref="Z47">
    <cfRule type="cellIs" dxfId="650" priority="1374" operator="equal">
      <formula>"OPORTUNIDADE"</formula>
    </cfRule>
  </conditionalFormatting>
  <conditionalFormatting sqref="Z47">
    <cfRule type="cellIs" dxfId="649" priority="1372" operator="equal">
      <formula>"NÃO"</formula>
    </cfRule>
    <cfRule type="cellIs" dxfId="648" priority="1373" operator="equal">
      <formula>"SIM"</formula>
    </cfRule>
  </conditionalFormatting>
  <conditionalFormatting sqref="Y47:Y56">
    <cfRule type="cellIs" dxfId="647" priority="1371" operator="equal">
      <formula>"OPORTUNIDADE"</formula>
    </cfRule>
  </conditionalFormatting>
  <conditionalFormatting sqref="Y47:Y56">
    <cfRule type="cellIs" dxfId="646" priority="1369" operator="equal">
      <formula>"NÃO"</formula>
    </cfRule>
    <cfRule type="cellIs" dxfId="645" priority="1370" operator="equal">
      <formula>"SIM"</formula>
    </cfRule>
  </conditionalFormatting>
  <conditionalFormatting sqref="Y47:Y56">
    <cfRule type="cellIs" dxfId="644" priority="1368" operator="equal">
      <formula>"OPORTUNIDADE"</formula>
    </cfRule>
  </conditionalFormatting>
  <conditionalFormatting sqref="Y47:Y56">
    <cfRule type="cellIs" dxfId="643" priority="1366" operator="equal">
      <formula>"NÃO"</formula>
    </cfRule>
    <cfRule type="cellIs" dxfId="642" priority="1367" operator="equal">
      <formula>"SIM"</formula>
    </cfRule>
  </conditionalFormatting>
  <conditionalFormatting sqref="Y47:Y56">
    <cfRule type="cellIs" dxfId="641" priority="1365" operator="equal">
      <formula>"OPORTUNIDADE"</formula>
    </cfRule>
  </conditionalFormatting>
  <conditionalFormatting sqref="Y47:Y56">
    <cfRule type="cellIs" dxfId="640" priority="1363" operator="equal">
      <formula>"NÃO"</formula>
    </cfRule>
    <cfRule type="cellIs" dxfId="639" priority="1364" operator="equal">
      <formula>"SIM"</formula>
    </cfRule>
  </conditionalFormatting>
  <conditionalFormatting sqref="Y47:Y56">
    <cfRule type="cellIs" dxfId="638" priority="1362" operator="equal">
      <formula>"OPORTUNIDADE"</formula>
    </cfRule>
  </conditionalFormatting>
  <conditionalFormatting sqref="Y47:Y56">
    <cfRule type="cellIs" dxfId="637" priority="1360" operator="equal">
      <formula>"NÃO"</formula>
    </cfRule>
    <cfRule type="cellIs" dxfId="636" priority="1361" operator="equal">
      <formula>"SIM"</formula>
    </cfRule>
  </conditionalFormatting>
  <conditionalFormatting sqref="Z55">
    <cfRule type="cellIs" dxfId="635" priority="1359" operator="equal">
      <formula>"OPORTUNIDADE"</formula>
    </cfRule>
  </conditionalFormatting>
  <conditionalFormatting sqref="Z55">
    <cfRule type="cellIs" dxfId="634" priority="1357" operator="equal">
      <formula>"NÃO"</formula>
    </cfRule>
    <cfRule type="cellIs" dxfId="633" priority="1358" operator="equal">
      <formula>"SIM"</formula>
    </cfRule>
  </conditionalFormatting>
  <conditionalFormatting sqref="Z55">
    <cfRule type="cellIs" dxfId="632" priority="1356" operator="equal">
      <formula>"OPORTUNIDADE"</formula>
    </cfRule>
  </conditionalFormatting>
  <conditionalFormatting sqref="Z55">
    <cfRule type="cellIs" dxfId="631" priority="1354" operator="equal">
      <formula>"NÃO"</formula>
    </cfRule>
    <cfRule type="cellIs" dxfId="630" priority="1355" operator="equal">
      <formula>"SIM"</formula>
    </cfRule>
  </conditionalFormatting>
  <conditionalFormatting sqref="Z55">
    <cfRule type="cellIs" dxfId="629" priority="1353" operator="equal">
      <formula>"OPORTUNIDADE"</formula>
    </cfRule>
  </conditionalFormatting>
  <conditionalFormatting sqref="Z55">
    <cfRule type="cellIs" dxfId="628" priority="1351" operator="equal">
      <formula>"NÃO"</formula>
    </cfRule>
    <cfRule type="cellIs" dxfId="627" priority="1352" operator="equal">
      <formula>"SIM"</formula>
    </cfRule>
  </conditionalFormatting>
  <conditionalFormatting sqref="Z55">
    <cfRule type="cellIs" dxfId="626" priority="1350" operator="equal">
      <formula>"OPORTUNIDADE"</formula>
    </cfRule>
  </conditionalFormatting>
  <conditionalFormatting sqref="Z55">
    <cfRule type="cellIs" dxfId="625" priority="1348" operator="equal">
      <formula>"NÃO"</formula>
    </cfRule>
    <cfRule type="cellIs" dxfId="624" priority="1349" operator="equal">
      <formula>"SIM"</formula>
    </cfRule>
  </conditionalFormatting>
  <conditionalFormatting sqref="Z55">
    <cfRule type="cellIs" dxfId="623" priority="1347" operator="equal">
      <formula>"OPORTUNIDADE"</formula>
    </cfRule>
  </conditionalFormatting>
  <conditionalFormatting sqref="Z55">
    <cfRule type="cellIs" dxfId="622" priority="1345" operator="equal">
      <formula>"NÃO"</formula>
    </cfRule>
    <cfRule type="cellIs" dxfId="621" priority="1346" operator="equal">
      <formula>"SIM"</formula>
    </cfRule>
  </conditionalFormatting>
  <conditionalFormatting sqref="Z55">
    <cfRule type="cellIs" dxfId="620" priority="1344" operator="equal">
      <formula>"OPORTUNIDADE"</formula>
    </cfRule>
  </conditionalFormatting>
  <conditionalFormatting sqref="Z55">
    <cfRule type="cellIs" dxfId="619" priority="1342" operator="equal">
      <formula>"NÃO"</formula>
    </cfRule>
    <cfRule type="cellIs" dxfId="618" priority="1343" operator="equal">
      <formula>"SIM"</formula>
    </cfRule>
  </conditionalFormatting>
  <conditionalFormatting sqref="Z55">
    <cfRule type="cellIs" dxfId="617" priority="1341" operator="equal">
      <formula>"OPORTUNIDADE"</formula>
    </cfRule>
  </conditionalFormatting>
  <conditionalFormatting sqref="Z55">
    <cfRule type="cellIs" dxfId="616" priority="1339" operator="equal">
      <formula>"NÃO"</formula>
    </cfRule>
    <cfRule type="cellIs" dxfId="615" priority="1340" operator="equal">
      <formula>"SIM"</formula>
    </cfRule>
  </conditionalFormatting>
  <conditionalFormatting sqref="BK44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2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614" priority="1317" operator="equal">
      <formula>"OPORTUNIDADE"</formula>
    </cfRule>
  </conditionalFormatting>
  <conditionalFormatting sqref="Y82:Z82">
    <cfRule type="cellIs" dxfId="613" priority="1315" operator="equal">
      <formula>"NÃO"</formula>
    </cfRule>
    <cfRule type="cellIs" dxfId="612" priority="1316" operator="equal">
      <formula>"SIM"</formula>
    </cfRule>
  </conditionalFormatting>
  <conditionalFormatting sqref="Y82:Z82">
    <cfRule type="cellIs" dxfId="611" priority="1314" operator="equal">
      <formula>"OPORTUNIDADE"</formula>
    </cfRule>
  </conditionalFormatting>
  <conditionalFormatting sqref="Y82:Z82">
    <cfRule type="cellIs" dxfId="610" priority="1312" operator="equal">
      <formula>"NÃO"</formula>
    </cfRule>
    <cfRule type="cellIs" dxfId="609" priority="1313" operator="equal">
      <formula>"SIM"</formula>
    </cfRule>
  </conditionalFormatting>
  <conditionalFormatting sqref="Y82">
    <cfRule type="cellIs" dxfId="608" priority="1311" operator="equal">
      <formula>"OPORTUNIDADE"</formula>
    </cfRule>
  </conditionalFormatting>
  <conditionalFormatting sqref="Y82">
    <cfRule type="cellIs" dxfId="607" priority="1309" operator="equal">
      <formula>"NÃO"</formula>
    </cfRule>
    <cfRule type="cellIs" dxfId="606" priority="1310" operator="equal">
      <formula>"SIM"</formula>
    </cfRule>
  </conditionalFormatting>
  <conditionalFormatting sqref="Y82:Z82">
    <cfRule type="cellIs" dxfId="605" priority="1308" operator="equal">
      <formula>"OPORTUNIDADE"</formula>
    </cfRule>
  </conditionalFormatting>
  <conditionalFormatting sqref="Y82:Z82">
    <cfRule type="cellIs" dxfId="604" priority="1306" operator="equal">
      <formula>"NÃO"</formula>
    </cfRule>
    <cfRule type="cellIs" dxfId="603" priority="1307" operator="equal">
      <formula>"SIM"</formula>
    </cfRule>
  </conditionalFormatting>
  <conditionalFormatting sqref="Y83">
    <cfRule type="cellIs" dxfId="602" priority="1305" operator="equal">
      <formula>"OPORTUNIDADE"</formula>
    </cfRule>
  </conditionalFormatting>
  <conditionalFormatting sqref="Y83">
    <cfRule type="cellIs" dxfId="601" priority="1303" operator="equal">
      <formula>"NÃO"</formula>
    </cfRule>
    <cfRule type="cellIs" dxfId="600" priority="1304" operator="equal">
      <formula>"SIM"</formula>
    </cfRule>
  </conditionalFormatting>
  <conditionalFormatting sqref="Y78:Y79">
    <cfRule type="cellIs" dxfId="599" priority="1302" operator="equal">
      <formula>"OPORTUNIDADE"</formula>
    </cfRule>
  </conditionalFormatting>
  <conditionalFormatting sqref="Y78:Y79">
    <cfRule type="cellIs" dxfId="598" priority="1300" operator="equal">
      <formula>"NÃO"</formula>
    </cfRule>
    <cfRule type="cellIs" dxfId="597" priority="1301" operator="equal">
      <formula>"SIM"</formula>
    </cfRule>
  </conditionalFormatting>
  <conditionalFormatting sqref="Y84">
    <cfRule type="cellIs" dxfId="596" priority="1299" operator="equal">
      <formula>"OPORTUNIDADE"</formula>
    </cfRule>
  </conditionalFormatting>
  <conditionalFormatting sqref="Y84">
    <cfRule type="cellIs" dxfId="595" priority="1297" operator="equal">
      <formula>"NÃO"</formula>
    </cfRule>
    <cfRule type="cellIs" dxfId="594" priority="1298" operator="equal">
      <formula>"SIM"</formula>
    </cfRule>
  </conditionalFormatting>
  <conditionalFormatting sqref="Y86">
    <cfRule type="cellIs" dxfId="593" priority="1296" operator="equal">
      <formula>"OPORTUNIDADE"</formula>
    </cfRule>
  </conditionalFormatting>
  <conditionalFormatting sqref="Y86">
    <cfRule type="cellIs" dxfId="592" priority="1294" operator="equal">
      <formula>"NÃO"</formula>
    </cfRule>
    <cfRule type="cellIs" dxfId="591" priority="1295" operator="equal">
      <formula>"SIM"</formula>
    </cfRule>
  </conditionalFormatting>
  <conditionalFormatting sqref="Y87:Y89">
    <cfRule type="cellIs" dxfId="590" priority="1293" operator="equal">
      <formula>"OPORTUNIDADE"</formula>
    </cfRule>
  </conditionalFormatting>
  <conditionalFormatting sqref="Y87:Y89">
    <cfRule type="cellIs" dxfId="589" priority="1291" operator="equal">
      <formula>"NÃO"</formula>
    </cfRule>
    <cfRule type="cellIs" dxfId="588" priority="1292" operator="equal">
      <formula>"SIM"</formula>
    </cfRule>
  </conditionalFormatting>
  <conditionalFormatting sqref="Y90">
    <cfRule type="cellIs" dxfId="587" priority="1290" operator="equal">
      <formula>"OPORTUNIDADE"</formula>
    </cfRule>
  </conditionalFormatting>
  <conditionalFormatting sqref="Y90">
    <cfRule type="cellIs" dxfId="586" priority="1288" operator="equal">
      <formula>"NÃO"</formula>
    </cfRule>
    <cfRule type="cellIs" dxfId="585" priority="1289" operator="equal">
      <formula>"SIM"</formula>
    </cfRule>
  </conditionalFormatting>
  <conditionalFormatting sqref="BP65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28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584" priority="1282" operator="equal">
      <formula>"OPORTUNIDADE"</formula>
    </cfRule>
  </conditionalFormatting>
  <conditionalFormatting sqref="Y95:Y96">
    <cfRule type="cellIs" dxfId="583" priority="1280" operator="equal">
      <formula>"NÃO"</formula>
    </cfRule>
    <cfRule type="cellIs" dxfId="582" priority="1281" operator="equal">
      <formula>"SIM"</formula>
    </cfRule>
  </conditionalFormatting>
  <conditionalFormatting sqref="Y98:Z98">
    <cfRule type="cellIs" dxfId="581" priority="1279" operator="equal">
      <formula>"OPORTUNIDADE"</formula>
    </cfRule>
  </conditionalFormatting>
  <conditionalFormatting sqref="Y98:Z98">
    <cfRule type="cellIs" dxfId="580" priority="1277" operator="equal">
      <formula>"NÃO"</formula>
    </cfRule>
    <cfRule type="cellIs" dxfId="579" priority="1278" operator="equal">
      <formula>"SIM"</formula>
    </cfRule>
  </conditionalFormatting>
  <conditionalFormatting sqref="Y98:Z98">
    <cfRule type="cellIs" dxfId="578" priority="1276" operator="equal">
      <formula>"OPORTUNIDADE"</formula>
    </cfRule>
  </conditionalFormatting>
  <conditionalFormatting sqref="Y98:Z98">
    <cfRule type="cellIs" dxfId="577" priority="1274" operator="equal">
      <formula>"NÃO"</formula>
    </cfRule>
    <cfRule type="cellIs" dxfId="576" priority="1275" operator="equal">
      <formula>"SIM"</formula>
    </cfRule>
  </conditionalFormatting>
  <conditionalFormatting sqref="Y98:Y101">
    <cfRule type="cellIs" dxfId="575" priority="1273" operator="equal">
      <formula>"OPORTUNIDADE"</formula>
    </cfRule>
  </conditionalFormatting>
  <conditionalFormatting sqref="Y98:Y101">
    <cfRule type="cellIs" dxfId="574" priority="1271" operator="equal">
      <formula>"NÃO"</formula>
    </cfRule>
    <cfRule type="cellIs" dxfId="573" priority="1272" operator="equal">
      <formula>"SIM"</formula>
    </cfRule>
  </conditionalFormatting>
  <conditionalFormatting sqref="Y98:Z98">
    <cfRule type="cellIs" dxfId="572" priority="1270" operator="equal">
      <formula>"OPORTUNIDADE"</formula>
    </cfRule>
  </conditionalFormatting>
  <conditionalFormatting sqref="Y98:Z98">
    <cfRule type="cellIs" dxfId="571" priority="1268" operator="equal">
      <formula>"NÃO"</formula>
    </cfRule>
    <cfRule type="cellIs" dxfId="570" priority="1269" operator="equal">
      <formula>"SIM"</formula>
    </cfRule>
  </conditionalFormatting>
  <conditionalFormatting sqref="Y100:Y102">
    <cfRule type="cellIs" dxfId="569" priority="1267" operator="equal">
      <formula>"OPORTUNIDADE"</formula>
    </cfRule>
  </conditionalFormatting>
  <conditionalFormatting sqref="Y100:Y102">
    <cfRule type="cellIs" dxfId="568" priority="1265" operator="equal">
      <formula>"NÃO"</formula>
    </cfRule>
    <cfRule type="cellIs" dxfId="567" priority="1266" operator="equal">
      <formula>"SIM"</formula>
    </cfRule>
  </conditionalFormatting>
  <conditionalFormatting sqref="Y102:Y104">
    <cfRule type="cellIs" dxfId="566" priority="1264" operator="equal">
      <formula>"OPORTUNIDADE"</formula>
    </cfRule>
  </conditionalFormatting>
  <conditionalFormatting sqref="Y102:Y104">
    <cfRule type="cellIs" dxfId="565" priority="1262" operator="equal">
      <formula>"NÃO"</formula>
    </cfRule>
    <cfRule type="cellIs" dxfId="564" priority="1263" operator="equal">
      <formula>"SIM"</formula>
    </cfRule>
  </conditionalFormatting>
  <conditionalFormatting sqref="Y99:Z99">
    <cfRule type="cellIs" dxfId="563" priority="1258" operator="equal">
      <formula>"OPORTUNIDADE"</formula>
    </cfRule>
  </conditionalFormatting>
  <conditionalFormatting sqref="Y99:Z99">
    <cfRule type="cellIs" dxfId="562" priority="1256" operator="equal">
      <formula>"NÃO"</formula>
    </cfRule>
    <cfRule type="cellIs" dxfId="561" priority="1257" operator="equal">
      <formula>"SIM"</formula>
    </cfRule>
  </conditionalFormatting>
  <conditionalFormatting sqref="Y99:Z99">
    <cfRule type="cellIs" dxfId="560" priority="1255" operator="equal">
      <formula>"OPORTUNIDADE"</formula>
    </cfRule>
  </conditionalFormatting>
  <conditionalFormatting sqref="Y99:Z99">
    <cfRule type="cellIs" dxfId="559" priority="1253" operator="equal">
      <formula>"NÃO"</formula>
    </cfRule>
    <cfRule type="cellIs" dxfId="558" priority="1254" operator="equal">
      <formula>"SIM"</formula>
    </cfRule>
  </conditionalFormatting>
  <conditionalFormatting sqref="Y99:Z99">
    <cfRule type="cellIs" dxfId="557" priority="1252" operator="equal">
      <formula>"OPORTUNIDADE"</formula>
    </cfRule>
  </conditionalFormatting>
  <conditionalFormatting sqref="Y99:Z99">
    <cfRule type="cellIs" dxfId="556" priority="1250" operator="equal">
      <formula>"NÃO"</formula>
    </cfRule>
    <cfRule type="cellIs" dxfId="555" priority="1251" operator="equal">
      <formula>"SIM"</formula>
    </cfRule>
  </conditionalFormatting>
  <conditionalFormatting sqref="Y99:Z99">
    <cfRule type="cellIs" dxfId="554" priority="1249" operator="equal">
      <formula>"OPORTUNIDADE"</formula>
    </cfRule>
  </conditionalFormatting>
  <conditionalFormatting sqref="Y99:Z99">
    <cfRule type="cellIs" dxfId="553" priority="1247" operator="equal">
      <formula>"NÃO"</formula>
    </cfRule>
    <cfRule type="cellIs" dxfId="552" priority="1248" operator="equal">
      <formula>"SIM"</formula>
    </cfRule>
  </conditionalFormatting>
  <conditionalFormatting sqref="Y99:Z99">
    <cfRule type="cellIs" dxfId="551" priority="1246" operator="equal">
      <formula>"OPORTUNIDADE"</formula>
    </cfRule>
  </conditionalFormatting>
  <conditionalFormatting sqref="Y99:Z99">
    <cfRule type="cellIs" dxfId="550" priority="1244" operator="equal">
      <formula>"NÃO"</formula>
    </cfRule>
    <cfRule type="cellIs" dxfId="549" priority="1245" operator="equal">
      <formula>"SIM"</formula>
    </cfRule>
  </conditionalFormatting>
  <conditionalFormatting sqref="Y99:Z99">
    <cfRule type="cellIs" dxfId="548" priority="1243" operator="equal">
      <formula>"OPORTUNIDADE"</formula>
    </cfRule>
  </conditionalFormatting>
  <conditionalFormatting sqref="Y99:Z99">
    <cfRule type="cellIs" dxfId="547" priority="1241" operator="equal">
      <formula>"NÃO"</formula>
    </cfRule>
    <cfRule type="cellIs" dxfId="546" priority="1242" operator="equal">
      <formula>"SIM"</formula>
    </cfRule>
  </conditionalFormatting>
  <conditionalFormatting sqref="Y100:Z100">
    <cfRule type="cellIs" dxfId="545" priority="1240" operator="equal">
      <formula>"OPORTUNIDADE"</formula>
    </cfRule>
  </conditionalFormatting>
  <conditionalFormatting sqref="Y100:Z100">
    <cfRule type="cellIs" dxfId="544" priority="1238" operator="equal">
      <formula>"NÃO"</formula>
    </cfRule>
    <cfRule type="cellIs" dxfId="543" priority="1239" operator="equal">
      <formula>"SIM"</formula>
    </cfRule>
  </conditionalFormatting>
  <conditionalFormatting sqref="Y100:Z100">
    <cfRule type="cellIs" dxfId="542" priority="1237" operator="equal">
      <formula>"OPORTUNIDADE"</formula>
    </cfRule>
  </conditionalFormatting>
  <conditionalFormatting sqref="Y100:Z100">
    <cfRule type="cellIs" dxfId="541" priority="1235" operator="equal">
      <formula>"NÃO"</formula>
    </cfRule>
    <cfRule type="cellIs" dxfId="540" priority="1236" operator="equal">
      <formula>"SIM"</formula>
    </cfRule>
  </conditionalFormatting>
  <conditionalFormatting sqref="Y100:Z100">
    <cfRule type="cellIs" dxfId="539" priority="1234" operator="equal">
      <formula>"OPORTUNIDADE"</formula>
    </cfRule>
  </conditionalFormatting>
  <conditionalFormatting sqref="Y100:Z100">
    <cfRule type="cellIs" dxfId="538" priority="1232" operator="equal">
      <formula>"NÃO"</formula>
    </cfRule>
    <cfRule type="cellIs" dxfId="537" priority="1233" operator="equal">
      <formula>"SIM"</formula>
    </cfRule>
  </conditionalFormatting>
  <conditionalFormatting sqref="Y104:Y106">
    <cfRule type="cellIs" dxfId="536" priority="1231" operator="equal">
      <formula>"OPORTUNIDADE"</formula>
    </cfRule>
  </conditionalFormatting>
  <conditionalFormatting sqref="Y104:Y106">
    <cfRule type="cellIs" dxfId="535" priority="1229" operator="equal">
      <formula>"NÃO"</formula>
    </cfRule>
    <cfRule type="cellIs" dxfId="534" priority="1230" operator="equal">
      <formula>"SIM"</formula>
    </cfRule>
  </conditionalFormatting>
  <conditionalFormatting sqref="BP82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533" priority="1223" operator="equal">
      <formula>"OPORTUNIDADE"</formula>
    </cfRule>
  </conditionalFormatting>
  <conditionalFormatting sqref="Y99:Z99">
    <cfRule type="cellIs" dxfId="532" priority="1221" operator="equal">
      <formula>"NÃO"</formula>
    </cfRule>
    <cfRule type="cellIs" dxfId="531" priority="1222" operator="equal">
      <formula>"SIM"</formula>
    </cfRule>
  </conditionalFormatting>
  <conditionalFormatting sqref="Y99:Z99">
    <cfRule type="cellIs" dxfId="530" priority="1220" operator="equal">
      <formula>"OPORTUNIDADE"</formula>
    </cfRule>
  </conditionalFormatting>
  <conditionalFormatting sqref="Y99:Z99">
    <cfRule type="cellIs" dxfId="529" priority="1218" operator="equal">
      <formula>"NÃO"</formula>
    </cfRule>
    <cfRule type="cellIs" dxfId="528" priority="1219" operator="equal">
      <formula>"SIM"</formula>
    </cfRule>
  </conditionalFormatting>
  <conditionalFormatting sqref="Y99:Z99">
    <cfRule type="cellIs" dxfId="527" priority="1217" operator="equal">
      <formula>"OPORTUNIDADE"</formula>
    </cfRule>
  </conditionalFormatting>
  <conditionalFormatting sqref="Y99:Z99">
    <cfRule type="cellIs" dxfId="526" priority="1215" operator="equal">
      <formula>"NÃO"</formula>
    </cfRule>
    <cfRule type="cellIs" dxfId="525" priority="1216" operator="equal">
      <formula>"SIM"</formula>
    </cfRule>
  </conditionalFormatting>
  <conditionalFormatting sqref="Y100:Z100">
    <cfRule type="cellIs" dxfId="524" priority="1214" operator="equal">
      <formula>"OPORTUNIDADE"</formula>
    </cfRule>
  </conditionalFormatting>
  <conditionalFormatting sqref="Y100:Z100">
    <cfRule type="cellIs" dxfId="523" priority="1212" operator="equal">
      <formula>"NÃO"</formula>
    </cfRule>
    <cfRule type="cellIs" dxfId="522" priority="1213" operator="equal">
      <formula>"SIM"</formula>
    </cfRule>
  </conditionalFormatting>
  <conditionalFormatting sqref="Y100:Z100">
    <cfRule type="cellIs" dxfId="521" priority="1211" operator="equal">
      <formula>"OPORTUNIDADE"</formula>
    </cfRule>
  </conditionalFormatting>
  <conditionalFormatting sqref="Y100:Z100">
    <cfRule type="cellIs" dxfId="520" priority="1209" operator="equal">
      <formula>"NÃO"</formula>
    </cfRule>
    <cfRule type="cellIs" dxfId="519" priority="1210" operator="equal">
      <formula>"SIM"</formula>
    </cfRule>
  </conditionalFormatting>
  <conditionalFormatting sqref="Y100:Z100">
    <cfRule type="cellIs" dxfId="518" priority="1208" operator="equal">
      <formula>"OPORTUNIDADE"</formula>
    </cfRule>
  </conditionalFormatting>
  <conditionalFormatting sqref="Y100:Z100">
    <cfRule type="cellIs" dxfId="517" priority="1206" operator="equal">
      <formula>"NÃO"</formula>
    </cfRule>
    <cfRule type="cellIs" dxfId="516" priority="1207" operator="equal">
      <formula>"SIM"</formula>
    </cfRule>
  </conditionalFormatting>
  <conditionalFormatting sqref="Y100:Z100">
    <cfRule type="cellIs" dxfId="515" priority="1205" operator="equal">
      <formula>"OPORTUNIDADE"</formula>
    </cfRule>
  </conditionalFormatting>
  <conditionalFormatting sqref="Y100:Z100">
    <cfRule type="cellIs" dxfId="514" priority="1203" operator="equal">
      <formula>"NÃO"</formula>
    </cfRule>
    <cfRule type="cellIs" dxfId="513" priority="1204" operator="equal">
      <formula>"SIM"</formula>
    </cfRule>
  </conditionalFormatting>
  <conditionalFormatting sqref="Y100:Z100">
    <cfRule type="cellIs" dxfId="512" priority="1202" operator="equal">
      <formula>"OPORTUNIDADE"</formula>
    </cfRule>
  </conditionalFormatting>
  <conditionalFormatting sqref="Y100:Z100">
    <cfRule type="cellIs" dxfId="511" priority="1200" operator="equal">
      <formula>"NÃO"</formula>
    </cfRule>
    <cfRule type="cellIs" dxfId="510" priority="1201" operator="equal">
      <formula>"SIM"</formula>
    </cfRule>
  </conditionalFormatting>
  <conditionalFormatting sqref="Y100:Z100">
    <cfRule type="cellIs" dxfId="509" priority="1199" operator="equal">
      <formula>"OPORTUNIDADE"</formula>
    </cfRule>
  </conditionalFormatting>
  <conditionalFormatting sqref="Y100:Z100">
    <cfRule type="cellIs" dxfId="508" priority="1197" operator="equal">
      <formula>"NÃO"</formula>
    </cfRule>
    <cfRule type="cellIs" dxfId="507" priority="1198" operator="equal">
      <formula>"SIM"</formula>
    </cfRule>
  </conditionalFormatting>
  <conditionalFormatting sqref="Y101:Z101">
    <cfRule type="cellIs" dxfId="506" priority="1196" operator="equal">
      <formula>"OPORTUNIDADE"</formula>
    </cfRule>
  </conditionalFormatting>
  <conditionalFormatting sqref="Y101:Z101">
    <cfRule type="cellIs" dxfId="505" priority="1194" operator="equal">
      <formula>"NÃO"</formula>
    </cfRule>
    <cfRule type="cellIs" dxfId="504" priority="1195" operator="equal">
      <formula>"SIM"</formula>
    </cfRule>
  </conditionalFormatting>
  <conditionalFormatting sqref="Y101:Z101">
    <cfRule type="cellIs" dxfId="503" priority="1193" operator="equal">
      <formula>"OPORTUNIDADE"</formula>
    </cfRule>
  </conditionalFormatting>
  <conditionalFormatting sqref="Y101:Z101">
    <cfRule type="cellIs" dxfId="502" priority="1191" operator="equal">
      <formula>"NÃO"</formula>
    </cfRule>
    <cfRule type="cellIs" dxfId="501" priority="1192" operator="equal">
      <formula>"SIM"</formula>
    </cfRule>
  </conditionalFormatting>
  <conditionalFormatting sqref="Y101:Z101">
    <cfRule type="cellIs" dxfId="500" priority="1190" operator="equal">
      <formula>"OPORTUNIDADE"</formula>
    </cfRule>
  </conditionalFormatting>
  <conditionalFormatting sqref="Y101:Z101">
    <cfRule type="cellIs" dxfId="499" priority="1188" operator="equal">
      <formula>"NÃO"</formula>
    </cfRule>
    <cfRule type="cellIs" dxfId="498" priority="1189" operator="equal">
      <formula>"SIM"</formula>
    </cfRule>
  </conditionalFormatting>
  <conditionalFormatting sqref="BK89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8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18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1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18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79">
      <iconSet showValue="0">
        <cfvo type="percent" val="0"/>
        <cfvo type="num" val="1"/>
        <cfvo type="num" val="1" gte="0"/>
      </iconSet>
    </cfRule>
  </conditionalFormatting>
  <conditionalFormatting sqref="Y122:Y124">
    <cfRule type="cellIs" dxfId="497" priority="1178" operator="equal">
      <formula>"OPORTUNIDADE"</formula>
    </cfRule>
  </conditionalFormatting>
  <conditionalFormatting sqref="Y122:Y124">
    <cfRule type="cellIs" dxfId="496" priority="1176" operator="equal">
      <formula>"NÃO"</formula>
    </cfRule>
    <cfRule type="cellIs" dxfId="495" priority="1177" operator="equal">
      <formula>"SIM"</formula>
    </cfRule>
  </conditionalFormatting>
  <conditionalFormatting sqref="Y110:Y113">
    <cfRule type="cellIs" dxfId="494" priority="1175" operator="equal">
      <formula>"OPORTUNIDADE"</formula>
    </cfRule>
  </conditionalFormatting>
  <conditionalFormatting sqref="Y110:Y113">
    <cfRule type="cellIs" dxfId="493" priority="1173" operator="equal">
      <formula>"NÃO"</formula>
    </cfRule>
    <cfRule type="cellIs" dxfId="492" priority="1174" operator="equal">
      <formula>"SIM"</formula>
    </cfRule>
  </conditionalFormatting>
  <conditionalFormatting sqref="Y119">
    <cfRule type="cellIs" dxfId="491" priority="1145" operator="equal">
      <formula>"OPORTUNIDADE"</formula>
    </cfRule>
  </conditionalFormatting>
  <conditionalFormatting sqref="Y119">
    <cfRule type="cellIs" dxfId="490" priority="1143" operator="equal">
      <formula>"NÃO"</formula>
    </cfRule>
    <cfRule type="cellIs" dxfId="489" priority="1144" operator="equal">
      <formula>"SIM"</formula>
    </cfRule>
  </conditionalFormatting>
  <conditionalFormatting sqref="Y119:Z119">
    <cfRule type="cellIs" dxfId="488" priority="1142" operator="equal">
      <formula>"OPORTUNIDADE"</formula>
    </cfRule>
  </conditionalFormatting>
  <conditionalFormatting sqref="Y119:Z119">
    <cfRule type="cellIs" dxfId="487" priority="1140" operator="equal">
      <formula>"NÃO"</formula>
    </cfRule>
    <cfRule type="cellIs" dxfId="486" priority="1141" operator="equal">
      <formula>"SIM"</formula>
    </cfRule>
  </conditionalFormatting>
  <conditionalFormatting sqref="Y119:Z119">
    <cfRule type="cellIs" dxfId="485" priority="1139" operator="equal">
      <formula>"OPORTUNIDADE"</formula>
    </cfRule>
  </conditionalFormatting>
  <conditionalFormatting sqref="Y119:Z119">
    <cfRule type="cellIs" dxfId="484" priority="1137" operator="equal">
      <formula>"NÃO"</formula>
    </cfRule>
    <cfRule type="cellIs" dxfId="483" priority="1138" operator="equal">
      <formula>"SIM"</formula>
    </cfRule>
  </conditionalFormatting>
  <conditionalFormatting sqref="Y119:Z119">
    <cfRule type="cellIs" dxfId="482" priority="1136" operator="equal">
      <formula>"OPORTUNIDADE"</formula>
    </cfRule>
  </conditionalFormatting>
  <conditionalFormatting sqref="Y119:Z119">
    <cfRule type="cellIs" dxfId="481" priority="1134" operator="equal">
      <formula>"NÃO"</formula>
    </cfRule>
    <cfRule type="cellIs" dxfId="480" priority="1135" operator="equal">
      <formula>"SIM"</formula>
    </cfRule>
  </conditionalFormatting>
  <conditionalFormatting sqref="Y119:Z119">
    <cfRule type="cellIs" dxfId="479" priority="1133" operator="equal">
      <formula>"OPORTUNIDADE"</formula>
    </cfRule>
  </conditionalFormatting>
  <conditionalFormatting sqref="Y119:Z119">
    <cfRule type="cellIs" dxfId="478" priority="1131" operator="equal">
      <formula>"NÃO"</formula>
    </cfRule>
    <cfRule type="cellIs" dxfId="477" priority="1132" operator="equal">
      <formula>"SIM"</formula>
    </cfRule>
  </conditionalFormatting>
  <conditionalFormatting sqref="Y119:Z119">
    <cfRule type="cellIs" dxfId="476" priority="1130" operator="equal">
      <formula>"OPORTUNIDADE"</formula>
    </cfRule>
  </conditionalFormatting>
  <conditionalFormatting sqref="Y119:Z119">
    <cfRule type="cellIs" dxfId="475" priority="1128" operator="equal">
      <formula>"NÃO"</formula>
    </cfRule>
    <cfRule type="cellIs" dxfId="474" priority="1129" operator="equal">
      <formula>"SIM"</formula>
    </cfRule>
  </conditionalFormatting>
  <conditionalFormatting sqref="Y119:Z119">
    <cfRule type="cellIs" dxfId="473" priority="1127" operator="equal">
      <formula>"OPORTUNIDADE"</formula>
    </cfRule>
  </conditionalFormatting>
  <conditionalFormatting sqref="Y119:Z119">
    <cfRule type="cellIs" dxfId="472" priority="1125" operator="equal">
      <formula>"NÃO"</formula>
    </cfRule>
    <cfRule type="cellIs" dxfId="471" priority="1126" operator="equal">
      <formula>"SIM"</formula>
    </cfRule>
  </conditionalFormatting>
  <conditionalFormatting sqref="Y119:Z119">
    <cfRule type="cellIs" dxfId="470" priority="1124" operator="equal">
      <formula>"OPORTUNIDADE"</formula>
    </cfRule>
  </conditionalFormatting>
  <conditionalFormatting sqref="Y119:Z119">
    <cfRule type="cellIs" dxfId="469" priority="1122" operator="equal">
      <formula>"NÃO"</formula>
    </cfRule>
    <cfRule type="cellIs" dxfId="468" priority="1123" operator="equal">
      <formula>"SIM"</formula>
    </cfRule>
  </conditionalFormatting>
  <conditionalFormatting sqref="Y119:Z119">
    <cfRule type="cellIs" dxfId="467" priority="1121" operator="equal">
      <formula>"OPORTUNIDADE"</formula>
    </cfRule>
  </conditionalFormatting>
  <conditionalFormatting sqref="Y119:Z119">
    <cfRule type="cellIs" dxfId="466" priority="1119" operator="equal">
      <formula>"NÃO"</formula>
    </cfRule>
    <cfRule type="cellIs" dxfId="465" priority="1120" operator="equal">
      <formula>"SIM"</formula>
    </cfRule>
  </conditionalFormatting>
  <conditionalFormatting sqref="Y119:Z119">
    <cfRule type="cellIs" dxfId="464" priority="1118" operator="equal">
      <formula>"OPORTUNIDADE"</formula>
    </cfRule>
  </conditionalFormatting>
  <conditionalFormatting sqref="Y119:Z119">
    <cfRule type="cellIs" dxfId="463" priority="1116" operator="equal">
      <formula>"NÃO"</formula>
    </cfRule>
    <cfRule type="cellIs" dxfId="462" priority="1117" operator="equal">
      <formula>"SIM"</formula>
    </cfRule>
  </conditionalFormatting>
  <conditionalFormatting sqref="Y126">
    <cfRule type="cellIs" dxfId="461" priority="1115" operator="equal">
      <formula>"OPORTUNIDADE"</formula>
    </cfRule>
  </conditionalFormatting>
  <conditionalFormatting sqref="Y126">
    <cfRule type="cellIs" dxfId="460" priority="1113" operator="equal">
      <formula>"NÃO"</formula>
    </cfRule>
    <cfRule type="cellIs" dxfId="459" priority="1114" operator="equal">
      <formula>"SIM"</formula>
    </cfRule>
  </conditionalFormatting>
  <conditionalFormatting sqref="Y124:Z124">
    <cfRule type="cellIs" dxfId="458" priority="1085" operator="equal">
      <formula>"OPORTUNIDADE"</formula>
    </cfRule>
  </conditionalFormatting>
  <conditionalFormatting sqref="Y124:Z124">
    <cfRule type="cellIs" dxfId="457" priority="1083" operator="equal">
      <formula>"NÃO"</formula>
    </cfRule>
    <cfRule type="cellIs" dxfId="456" priority="1084" operator="equal">
      <formula>"SIM"</formula>
    </cfRule>
  </conditionalFormatting>
  <conditionalFormatting sqref="Y124:Z124">
    <cfRule type="cellIs" dxfId="455" priority="1082" operator="equal">
      <formula>"OPORTUNIDADE"</formula>
    </cfRule>
  </conditionalFormatting>
  <conditionalFormatting sqref="Y124:Z124">
    <cfRule type="cellIs" dxfId="454" priority="1080" operator="equal">
      <formula>"NÃO"</formula>
    </cfRule>
    <cfRule type="cellIs" dxfId="453" priority="1081" operator="equal">
      <formula>"SIM"</formula>
    </cfRule>
  </conditionalFormatting>
  <conditionalFormatting sqref="Y124">
    <cfRule type="cellIs" dxfId="452" priority="1079" operator="equal">
      <formula>"OPORTUNIDADE"</formula>
    </cfRule>
  </conditionalFormatting>
  <conditionalFormatting sqref="Y124">
    <cfRule type="cellIs" dxfId="451" priority="1077" operator="equal">
      <formula>"NÃO"</formula>
    </cfRule>
    <cfRule type="cellIs" dxfId="450" priority="1078" operator="equal">
      <formula>"SIM"</formula>
    </cfRule>
  </conditionalFormatting>
  <conditionalFormatting sqref="Y124:Z124">
    <cfRule type="cellIs" dxfId="449" priority="1076" operator="equal">
      <formula>"OPORTUNIDADE"</formula>
    </cfRule>
  </conditionalFormatting>
  <conditionalFormatting sqref="Y124:Z124">
    <cfRule type="cellIs" dxfId="448" priority="1074" operator="equal">
      <formula>"NÃO"</formula>
    </cfRule>
    <cfRule type="cellIs" dxfId="447" priority="1075" operator="equal">
      <formula>"SIM"</formula>
    </cfRule>
  </conditionalFormatting>
  <conditionalFormatting sqref="BP106">
    <cfRule type="iconSet" priority="106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446" priority="1064" operator="equal">
      <formula>"OPORTUNIDADE"</formula>
    </cfRule>
  </conditionalFormatting>
  <conditionalFormatting sqref="Z114:Z115">
    <cfRule type="cellIs" dxfId="445" priority="1062" operator="equal">
      <formula>"NÃO"</formula>
    </cfRule>
    <cfRule type="cellIs" dxfId="444" priority="1063" operator="equal">
      <formula>"SIM"</formula>
    </cfRule>
  </conditionalFormatting>
  <conditionalFormatting sqref="Y114:Y115">
    <cfRule type="cellIs" dxfId="443" priority="350" operator="equal">
      <formula>"OPORTUNIDADE"</formula>
    </cfRule>
  </conditionalFormatting>
  <conditionalFormatting sqref="Y114:Y115">
    <cfRule type="cellIs" dxfId="442" priority="348" operator="equal">
      <formula>"NÃO"</formula>
    </cfRule>
    <cfRule type="cellIs" dxfId="441" priority="349" operator="equal">
      <formula>"SIM"</formula>
    </cfRule>
  </conditionalFormatting>
  <conditionalFormatting sqref="Y121">
    <cfRule type="cellIs" dxfId="440" priority="347" operator="equal">
      <formula>"OPORTUNIDADE"</formula>
    </cfRule>
  </conditionalFormatting>
  <conditionalFormatting sqref="Y121">
    <cfRule type="cellIs" dxfId="439" priority="345" operator="equal">
      <formula>"NÃO"</formula>
    </cfRule>
    <cfRule type="cellIs" dxfId="438" priority="346" operator="equal">
      <formula>"SIM"</formula>
    </cfRule>
  </conditionalFormatting>
  <conditionalFormatting sqref="Y121">
    <cfRule type="cellIs" dxfId="437" priority="344" operator="equal">
      <formula>"OPORTUNIDADE"</formula>
    </cfRule>
  </conditionalFormatting>
  <conditionalFormatting sqref="Y121">
    <cfRule type="cellIs" dxfId="436" priority="342" operator="equal">
      <formula>"NÃO"</formula>
    </cfRule>
    <cfRule type="cellIs" dxfId="435" priority="343" operator="equal">
      <formula>"SIM"</formula>
    </cfRule>
  </conditionalFormatting>
  <conditionalFormatting sqref="Y126:Y127">
    <cfRule type="cellIs" dxfId="434" priority="341" operator="equal">
      <formula>"OPORTUNIDADE"</formula>
    </cfRule>
  </conditionalFormatting>
  <conditionalFormatting sqref="Y126:Y127">
    <cfRule type="cellIs" dxfId="433" priority="339" operator="equal">
      <formula>"NÃO"</formula>
    </cfRule>
    <cfRule type="cellIs" dxfId="432" priority="340" operator="equal">
      <formula>"SIM"</formula>
    </cfRule>
  </conditionalFormatting>
  <conditionalFormatting sqref="Y126:Y127">
    <cfRule type="cellIs" dxfId="431" priority="338" operator="equal">
      <formula>"OPORTUNIDADE"</formula>
    </cfRule>
  </conditionalFormatting>
  <conditionalFormatting sqref="Y126:Y127">
    <cfRule type="cellIs" dxfId="430" priority="336" operator="equal">
      <formula>"NÃO"</formula>
    </cfRule>
    <cfRule type="cellIs" dxfId="429" priority="337" operator="equal">
      <formula>"SIM"</formula>
    </cfRule>
  </conditionalFormatting>
  <conditionalFormatting sqref="BK21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428" priority="330" operator="equal">
      <formula>"OPORTUNIDADE"</formula>
    </cfRule>
  </conditionalFormatting>
  <conditionalFormatting sqref="Z112">
    <cfRule type="cellIs" dxfId="427" priority="328" operator="equal">
      <formula>"NÃO"</formula>
    </cfRule>
    <cfRule type="cellIs" dxfId="426" priority="329" operator="equal">
      <formula>"SIM"</formula>
    </cfRule>
  </conditionalFormatting>
  <conditionalFormatting sqref="Y112:Y113">
    <cfRule type="cellIs" dxfId="425" priority="327" operator="equal">
      <formula>"OPORTUNIDADE"</formula>
    </cfRule>
  </conditionalFormatting>
  <conditionalFormatting sqref="Y112:Y113">
    <cfRule type="cellIs" dxfId="424" priority="325" operator="equal">
      <formula>"NÃO"</formula>
    </cfRule>
    <cfRule type="cellIs" dxfId="423" priority="326" operator="equal">
      <formula>"SIM"</formula>
    </cfRule>
  </conditionalFormatting>
  <conditionalFormatting sqref="Y112:Y113">
    <cfRule type="cellIs" dxfId="422" priority="324" operator="equal">
      <formula>"OPORTUNIDADE"</formula>
    </cfRule>
  </conditionalFormatting>
  <conditionalFormatting sqref="Y112:Y113">
    <cfRule type="cellIs" dxfId="421" priority="322" operator="equal">
      <formula>"NÃO"</formula>
    </cfRule>
    <cfRule type="cellIs" dxfId="420" priority="323" operator="equal">
      <formula>"SIM"</formula>
    </cfRule>
  </conditionalFormatting>
  <conditionalFormatting sqref="Y112:Y113">
    <cfRule type="cellIs" dxfId="419" priority="321" operator="equal">
      <formula>"OPORTUNIDADE"</formula>
    </cfRule>
  </conditionalFormatting>
  <conditionalFormatting sqref="Y112:Y113">
    <cfRule type="cellIs" dxfId="418" priority="319" operator="equal">
      <formula>"NÃO"</formula>
    </cfRule>
    <cfRule type="cellIs" dxfId="417" priority="320" operator="equal">
      <formula>"SIM"</formula>
    </cfRule>
  </conditionalFormatting>
  <conditionalFormatting sqref="Y112:Y113">
    <cfRule type="cellIs" dxfId="416" priority="318" operator="equal">
      <formula>"OPORTUNIDADE"</formula>
    </cfRule>
  </conditionalFormatting>
  <conditionalFormatting sqref="Y112:Y113">
    <cfRule type="cellIs" dxfId="415" priority="316" operator="equal">
      <formula>"NÃO"</formula>
    </cfRule>
    <cfRule type="cellIs" dxfId="414" priority="317" operator="equal">
      <formula>"SIM"</formula>
    </cfRule>
  </conditionalFormatting>
  <conditionalFormatting sqref="Y112:Y113">
    <cfRule type="cellIs" dxfId="413" priority="315" operator="equal">
      <formula>"OPORTUNIDADE"</formula>
    </cfRule>
  </conditionalFormatting>
  <conditionalFormatting sqref="Y112:Y113">
    <cfRule type="cellIs" dxfId="412" priority="313" operator="equal">
      <formula>"NÃO"</formula>
    </cfRule>
    <cfRule type="cellIs" dxfId="411" priority="314" operator="equal">
      <formula>"SIM"</formula>
    </cfRule>
  </conditionalFormatting>
  <conditionalFormatting sqref="Y112:Y113">
    <cfRule type="cellIs" dxfId="410" priority="312" operator="equal">
      <formula>"OPORTUNIDADE"</formula>
    </cfRule>
  </conditionalFormatting>
  <conditionalFormatting sqref="Y112:Y113">
    <cfRule type="cellIs" dxfId="409" priority="310" operator="equal">
      <formula>"NÃO"</formula>
    </cfRule>
    <cfRule type="cellIs" dxfId="408" priority="311" operator="equal">
      <formula>"SIM"</formula>
    </cfRule>
  </conditionalFormatting>
  <conditionalFormatting sqref="Y112:Y113">
    <cfRule type="cellIs" dxfId="407" priority="309" operator="equal">
      <formula>"OPORTUNIDADE"</formula>
    </cfRule>
  </conditionalFormatting>
  <conditionalFormatting sqref="Y112:Y113">
    <cfRule type="cellIs" dxfId="406" priority="307" operator="equal">
      <formula>"NÃO"</formula>
    </cfRule>
    <cfRule type="cellIs" dxfId="405" priority="308" operator="equal">
      <formula>"SIM"</formula>
    </cfRule>
  </conditionalFormatting>
  <conditionalFormatting sqref="Y112:Y113">
    <cfRule type="cellIs" dxfId="404" priority="306" operator="equal">
      <formula>"OPORTUNIDADE"</formula>
    </cfRule>
  </conditionalFormatting>
  <conditionalFormatting sqref="Y112:Y113">
    <cfRule type="cellIs" dxfId="403" priority="304" operator="equal">
      <formula>"NÃO"</formula>
    </cfRule>
    <cfRule type="cellIs" dxfId="402" priority="305" operator="equal">
      <formula>"SIM"</formula>
    </cfRule>
  </conditionalFormatting>
  <conditionalFormatting sqref="Y112:Y113">
    <cfRule type="cellIs" dxfId="401" priority="303" operator="equal">
      <formula>"OPORTUNIDADE"</formula>
    </cfRule>
  </conditionalFormatting>
  <conditionalFormatting sqref="Y112:Y113">
    <cfRule type="cellIs" dxfId="400" priority="301" operator="equal">
      <formula>"NÃO"</formula>
    </cfRule>
    <cfRule type="cellIs" dxfId="399" priority="302" operator="equal">
      <formula>"SIM"</formula>
    </cfRule>
  </conditionalFormatting>
  <conditionalFormatting sqref="Y112:Y113">
    <cfRule type="cellIs" dxfId="398" priority="300" operator="equal">
      <formula>"OPORTUNIDADE"</formula>
    </cfRule>
  </conditionalFormatting>
  <conditionalFormatting sqref="Y112:Y113">
    <cfRule type="cellIs" dxfId="397" priority="298" operator="equal">
      <formula>"NÃO"</formula>
    </cfRule>
    <cfRule type="cellIs" dxfId="396" priority="299" operator="equal">
      <formula>"SIM"</formula>
    </cfRule>
  </conditionalFormatting>
  <conditionalFormatting sqref="Y114:Z114">
    <cfRule type="cellIs" dxfId="395" priority="297" operator="equal">
      <formula>"OPORTUNIDADE"</formula>
    </cfRule>
  </conditionalFormatting>
  <conditionalFormatting sqref="Y114:Z114">
    <cfRule type="cellIs" dxfId="394" priority="295" operator="equal">
      <formula>"NÃO"</formula>
    </cfRule>
    <cfRule type="cellIs" dxfId="393" priority="296" operator="equal">
      <formula>"SIM"</formula>
    </cfRule>
  </conditionalFormatting>
  <conditionalFormatting sqref="Z113">
    <cfRule type="cellIs" dxfId="392" priority="294" operator="equal">
      <formula>"OPORTUNIDADE"</formula>
    </cfRule>
  </conditionalFormatting>
  <conditionalFormatting sqref="Z113">
    <cfRule type="cellIs" dxfId="391" priority="292" operator="equal">
      <formula>"NÃO"</formula>
    </cfRule>
    <cfRule type="cellIs" dxfId="390" priority="293" operator="equal">
      <formula>"SIM"</formula>
    </cfRule>
  </conditionalFormatting>
  <conditionalFormatting sqref="Y120">
    <cfRule type="cellIs" dxfId="389" priority="288" operator="equal">
      <formula>"OPORTUNIDADE"</formula>
    </cfRule>
  </conditionalFormatting>
  <conditionalFormatting sqref="Y120">
    <cfRule type="cellIs" dxfId="388" priority="286" operator="equal">
      <formula>"NÃO"</formula>
    </cfRule>
    <cfRule type="cellIs" dxfId="387" priority="287" operator="equal">
      <formula>"SIM"</formula>
    </cfRule>
  </conditionalFormatting>
  <conditionalFormatting sqref="Y120">
    <cfRule type="cellIs" dxfId="386" priority="285" operator="equal">
      <formula>"OPORTUNIDADE"</formula>
    </cfRule>
  </conditionalFormatting>
  <conditionalFormatting sqref="Y120">
    <cfRule type="cellIs" dxfId="385" priority="283" operator="equal">
      <formula>"NÃO"</formula>
    </cfRule>
    <cfRule type="cellIs" dxfId="384" priority="284" operator="equal">
      <formula>"SIM"</formula>
    </cfRule>
  </conditionalFormatting>
  <conditionalFormatting sqref="Y120">
    <cfRule type="cellIs" dxfId="383" priority="282" operator="equal">
      <formula>"OPORTUNIDADE"</formula>
    </cfRule>
  </conditionalFormatting>
  <conditionalFormatting sqref="Y120">
    <cfRule type="cellIs" dxfId="382" priority="280" operator="equal">
      <formula>"NÃO"</formula>
    </cfRule>
    <cfRule type="cellIs" dxfId="381" priority="281" operator="equal">
      <formula>"SIM"</formula>
    </cfRule>
  </conditionalFormatting>
  <conditionalFormatting sqref="Y120">
    <cfRule type="cellIs" dxfId="380" priority="279" operator="equal">
      <formula>"OPORTUNIDADE"</formula>
    </cfRule>
  </conditionalFormatting>
  <conditionalFormatting sqref="Y120">
    <cfRule type="cellIs" dxfId="379" priority="277" operator="equal">
      <formula>"NÃO"</formula>
    </cfRule>
    <cfRule type="cellIs" dxfId="378" priority="278" operator="equal">
      <formula>"SIM"</formula>
    </cfRule>
  </conditionalFormatting>
  <conditionalFormatting sqref="Y120">
    <cfRule type="cellIs" dxfId="377" priority="276" operator="equal">
      <formula>"OPORTUNIDADE"</formula>
    </cfRule>
  </conditionalFormatting>
  <conditionalFormatting sqref="Y120">
    <cfRule type="cellIs" dxfId="376" priority="274" operator="equal">
      <formula>"NÃO"</formula>
    </cfRule>
    <cfRule type="cellIs" dxfId="375" priority="275" operator="equal">
      <formula>"SIM"</formula>
    </cfRule>
  </conditionalFormatting>
  <conditionalFormatting sqref="Y120">
    <cfRule type="cellIs" dxfId="374" priority="273" operator="equal">
      <formula>"OPORTUNIDADE"</formula>
    </cfRule>
  </conditionalFormatting>
  <conditionalFormatting sqref="Y120">
    <cfRule type="cellIs" dxfId="373" priority="271" operator="equal">
      <formula>"NÃO"</formula>
    </cfRule>
    <cfRule type="cellIs" dxfId="372" priority="272" operator="equal">
      <formula>"SIM"</formula>
    </cfRule>
  </conditionalFormatting>
  <conditionalFormatting sqref="Y120">
    <cfRule type="cellIs" dxfId="371" priority="270" operator="equal">
      <formula>"OPORTUNIDADE"</formula>
    </cfRule>
  </conditionalFormatting>
  <conditionalFormatting sqref="Y120">
    <cfRule type="cellIs" dxfId="370" priority="268" operator="equal">
      <formula>"NÃO"</formula>
    </cfRule>
    <cfRule type="cellIs" dxfId="369" priority="269" operator="equal">
      <formula>"SIM"</formula>
    </cfRule>
  </conditionalFormatting>
  <conditionalFormatting sqref="Y120">
    <cfRule type="cellIs" dxfId="368" priority="267" operator="equal">
      <formula>"OPORTUNIDADE"</formula>
    </cfRule>
  </conditionalFormatting>
  <conditionalFormatting sqref="Y120">
    <cfRule type="cellIs" dxfId="367" priority="265" operator="equal">
      <formula>"NÃO"</formula>
    </cfRule>
    <cfRule type="cellIs" dxfId="366" priority="266" operator="equal">
      <formula>"SIM"</formula>
    </cfRule>
  </conditionalFormatting>
  <conditionalFormatting sqref="Y120">
    <cfRule type="cellIs" dxfId="365" priority="264" operator="equal">
      <formula>"OPORTUNIDADE"</formula>
    </cfRule>
  </conditionalFormatting>
  <conditionalFormatting sqref="Y120">
    <cfRule type="cellIs" dxfId="364" priority="262" operator="equal">
      <formula>"NÃO"</formula>
    </cfRule>
    <cfRule type="cellIs" dxfId="363" priority="263" operator="equal">
      <formula>"SIM"</formula>
    </cfRule>
  </conditionalFormatting>
  <conditionalFormatting sqref="Y120">
    <cfRule type="cellIs" dxfId="362" priority="261" operator="equal">
      <formula>"OPORTUNIDADE"</formula>
    </cfRule>
  </conditionalFormatting>
  <conditionalFormatting sqref="Y120">
    <cfRule type="cellIs" dxfId="361" priority="259" operator="equal">
      <formula>"NÃO"</formula>
    </cfRule>
    <cfRule type="cellIs" dxfId="360" priority="260" operator="equal">
      <formula>"SIM"</formula>
    </cfRule>
  </conditionalFormatting>
  <conditionalFormatting sqref="Y120">
    <cfRule type="cellIs" dxfId="359" priority="258" operator="equal">
      <formula>"OPORTUNIDADE"</formula>
    </cfRule>
  </conditionalFormatting>
  <conditionalFormatting sqref="Y120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Z120">
    <cfRule type="cellIs" dxfId="356" priority="255" operator="equal">
      <formula>"OPORTUNIDADE"</formula>
    </cfRule>
  </conditionalFormatting>
  <conditionalFormatting sqref="Z120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Z123">
    <cfRule type="cellIs" dxfId="353" priority="252" operator="equal">
      <formula>"OPORTUNIDADE"</formula>
    </cfRule>
  </conditionalFormatting>
  <conditionalFormatting sqref="Z123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Z123">
    <cfRule type="cellIs" dxfId="350" priority="249" operator="equal">
      <formula>"OPORTUNIDADE"</formula>
    </cfRule>
  </conditionalFormatting>
  <conditionalFormatting sqref="Z123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Y123">
    <cfRule type="cellIs" dxfId="347" priority="243" operator="equal">
      <formula>"OPORTUNIDADE"</formula>
    </cfRule>
  </conditionalFormatting>
  <conditionalFormatting sqref="Y123">
    <cfRule type="cellIs" dxfId="346" priority="241" operator="equal">
      <formula>"NÃO"</formula>
    </cfRule>
    <cfRule type="cellIs" dxfId="345" priority="242" operator="equal">
      <formula>"SIM"</formula>
    </cfRule>
  </conditionalFormatting>
  <conditionalFormatting sqref="Y110:Z110">
    <cfRule type="cellIs" dxfId="344" priority="240" operator="equal">
      <formula>"OPORTUNIDADE"</formula>
    </cfRule>
  </conditionalFormatting>
  <conditionalFormatting sqref="Y110:Z110">
    <cfRule type="cellIs" dxfId="343" priority="238" operator="equal">
      <formula>"NÃO"</formula>
    </cfRule>
    <cfRule type="cellIs" dxfId="342" priority="239" operator="equal">
      <formula>"SIM"</formula>
    </cfRule>
  </conditionalFormatting>
  <conditionalFormatting sqref="Y110:Z110">
    <cfRule type="cellIs" dxfId="341" priority="237" operator="equal">
      <formula>"OPORTUNIDADE"</formula>
    </cfRule>
  </conditionalFormatting>
  <conditionalFormatting sqref="Y110:Z110">
    <cfRule type="cellIs" dxfId="340" priority="235" operator="equal">
      <formula>"NÃO"</formula>
    </cfRule>
    <cfRule type="cellIs" dxfId="339" priority="236" operator="equal">
      <formula>"SIM"</formula>
    </cfRule>
  </conditionalFormatting>
  <conditionalFormatting sqref="Y110:Z110">
    <cfRule type="cellIs" dxfId="338" priority="234" operator="equal">
      <formula>"OPORTUNIDADE"</formula>
    </cfRule>
  </conditionalFormatting>
  <conditionalFormatting sqref="Y110:Z110">
    <cfRule type="cellIs" dxfId="337" priority="232" operator="equal">
      <formula>"NÃO"</formula>
    </cfRule>
    <cfRule type="cellIs" dxfId="336" priority="233" operator="equal">
      <formula>"SIM"</formula>
    </cfRule>
  </conditionalFormatting>
  <conditionalFormatting sqref="Y110:Z110">
    <cfRule type="cellIs" dxfId="335" priority="231" operator="equal">
      <formula>"OPORTUNIDADE"</formula>
    </cfRule>
  </conditionalFormatting>
  <conditionalFormatting sqref="Y110:Z110">
    <cfRule type="cellIs" dxfId="334" priority="229" operator="equal">
      <formula>"NÃO"</formula>
    </cfRule>
    <cfRule type="cellIs" dxfId="333" priority="230" operator="equal">
      <formula>"SIM"</formula>
    </cfRule>
  </conditionalFormatting>
  <conditionalFormatting sqref="Y110:Z110">
    <cfRule type="cellIs" dxfId="332" priority="228" operator="equal">
      <formula>"OPORTUNIDADE"</formula>
    </cfRule>
  </conditionalFormatting>
  <conditionalFormatting sqref="Y110:Z110">
    <cfRule type="cellIs" dxfId="331" priority="226" operator="equal">
      <formula>"NÃO"</formula>
    </cfRule>
    <cfRule type="cellIs" dxfId="330" priority="227" operator="equal">
      <formula>"SIM"</formula>
    </cfRule>
  </conditionalFormatting>
  <conditionalFormatting sqref="Y110:Z110">
    <cfRule type="cellIs" dxfId="329" priority="225" operator="equal">
      <formula>"OPORTUNIDADE"</formula>
    </cfRule>
  </conditionalFormatting>
  <conditionalFormatting sqref="Y110:Z110">
    <cfRule type="cellIs" dxfId="328" priority="223" operator="equal">
      <formula>"NÃO"</formula>
    </cfRule>
    <cfRule type="cellIs" dxfId="327" priority="224" operator="equal">
      <formula>"SIM"</formula>
    </cfRule>
  </conditionalFormatting>
  <conditionalFormatting sqref="Y110:Z110">
    <cfRule type="cellIs" dxfId="326" priority="222" operator="equal">
      <formula>"OPORTUNIDADE"</formula>
    </cfRule>
  </conditionalFormatting>
  <conditionalFormatting sqref="Y110:Z110">
    <cfRule type="cellIs" dxfId="325" priority="220" operator="equal">
      <formula>"NÃO"</formula>
    </cfRule>
    <cfRule type="cellIs" dxfId="324" priority="221" operator="equal">
      <formula>"SIM"</formula>
    </cfRule>
  </conditionalFormatting>
  <conditionalFormatting sqref="Y110:Z110">
    <cfRule type="cellIs" dxfId="323" priority="219" operator="equal">
      <formula>"OPORTUNIDADE"</formula>
    </cfRule>
  </conditionalFormatting>
  <conditionalFormatting sqref="Y110:Z110">
    <cfRule type="cellIs" dxfId="322" priority="217" operator="equal">
      <formula>"NÃO"</formula>
    </cfRule>
    <cfRule type="cellIs" dxfId="321" priority="218" operator="equal">
      <formula>"SIM"</formula>
    </cfRule>
  </conditionalFormatting>
  <conditionalFormatting sqref="Y110:Z110">
    <cfRule type="cellIs" dxfId="320" priority="216" operator="equal">
      <formula>"OPORTUNIDADE"</formula>
    </cfRule>
  </conditionalFormatting>
  <conditionalFormatting sqref="Y110:Z110">
    <cfRule type="cellIs" dxfId="319" priority="214" operator="equal">
      <formula>"NÃO"</formula>
    </cfRule>
    <cfRule type="cellIs" dxfId="318" priority="215" operator="equal">
      <formula>"SIM"</formula>
    </cfRule>
  </conditionalFormatting>
  <conditionalFormatting sqref="Y111">
    <cfRule type="cellIs" dxfId="317" priority="213" operator="equal">
      <formula>"OPORTUNIDADE"</formula>
    </cfRule>
  </conditionalFormatting>
  <conditionalFormatting sqref="Y111">
    <cfRule type="cellIs" dxfId="316" priority="211" operator="equal">
      <formula>"NÃO"</formula>
    </cfRule>
    <cfRule type="cellIs" dxfId="315" priority="212" operator="equal">
      <formula>"SIM"</formula>
    </cfRule>
  </conditionalFormatting>
  <conditionalFormatting sqref="Y111">
    <cfRule type="cellIs" dxfId="314" priority="210" operator="equal">
      <formula>"OPORTUNIDADE"</formula>
    </cfRule>
  </conditionalFormatting>
  <conditionalFormatting sqref="Y111">
    <cfRule type="cellIs" dxfId="313" priority="208" operator="equal">
      <formula>"NÃO"</formula>
    </cfRule>
    <cfRule type="cellIs" dxfId="312" priority="209" operator="equal">
      <formula>"SIM"</formula>
    </cfRule>
  </conditionalFormatting>
  <conditionalFormatting sqref="Y111:Z111">
    <cfRule type="cellIs" dxfId="311" priority="207" operator="equal">
      <formula>"OPORTUNIDADE"</formula>
    </cfRule>
  </conditionalFormatting>
  <conditionalFormatting sqref="Y111:Z111">
    <cfRule type="cellIs" dxfId="310" priority="205" operator="equal">
      <formula>"NÃO"</formula>
    </cfRule>
    <cfRule type="cellIs" dxfId="309" priority="206" operator="equal">
      <formula>"SIM"</formula>
    </cfRule>
  </conditionalFormatting>
  <conditionalFormatting sqref="Y111:Z111">
    <cfRule type="cellIs" dxfId="308" priority="204" operator="equal">
      <formula>"OPORTUNIDADE"</formula>
    </cfRule>
  </conditionalFormatting>
  <conditionalFormatting sqref="Y111:Z111">
    <cfRule type="cellIs" dxfId="307" priority="202" operator="equal">
      <formula>"NÃO"</formula>
    </cfRule>
    <cfRule type="cellIs" dxfId="306" priority="203" operator="equal">
      <formula>"SIM"</formula>
    </cfRule>
  </conditionalFormatting>
  <conditionalFormatting sqref="Y111:Z111">
    <cfRule type="cellIs" dxfId="305" priority="201" operator="equal">
      <formula>"OPORTUNIDADE"</formula>
    </cfRule>
  </conditionalFormatting>
  <conditionalFormatting sqref="Y111:Z111">
    <cfRule type="cellIs" dxfId="304" priority="199" operator="equal">
      <formula>"NÃO"</formula>
    </cfRule>
    <cfRule type="cellIs" dxfId="303" priority="200" operator="equal">
      <formula>"SIM"</formula>
    </cfRule>
  </conditionalFormatting>
  <conditionalFormatting sqref="Y111:Z111">
    <cfRule type="cellIs" dxfId="302" priority="198" operator="equal">
      <formula>"OPORTUNIDADE"</formula>
    </cfRule>
  </conditionalFormatting>
  <conditionalFormatting sqref="Y111:Z111">
    <cfRule type="cellIs" dxfId="301" priority="196" operator="equal">
      <formula>"NÃO"</formula>
    </cfRule>
    <cfRule type="cellIs" dxfId="300" priority="197" operator="equal">
      <formula>"SIM"</formula>
    </cfRule>
  </conditionalFormatting>
  <conditionalFormatting sqref="Y111:Z111">
    <cfRule type="cellIs" dxfId="299" priority="195" operator="equal">
      <formula>"OPORTUNIDADE"</formula>
    </cfRule>
  </conditionalFormatting>
  <conditionalFormatting sqref="Y111:Z111">
    <cfRule type="cellIs" dxfId="298" priority="193" operator="equal">
      <formula>"NÃO"</formula>
    </cfRule>
    <cfRule type="cellIs" dxfId="297" priority="194" operator="equal">
      <formula>"SIM"</formula>
    </cfRule>
  </conditionalFormatting>
  <conditionalFormatting sqref="Y111:Z111">
    <cfRule type="cellIs" dxfId="296" priority="192" operator="equal">
      <formula>"OPORTUNIDADE"</formula>
    </cfRule>
  </conditionalFormatting>
  <conditionalFormatting sqref="Y111:Z111">
    <cfRule type="cellIs" dxfId="295" priority="190" operator="equal">
      <formula>"NÃO"</formula>
    </cfRule>
    <cfRule type="cellIs" dxfId="294" priority="191" operator="equal">
      <formula>"SIM"</formula>
    </cfRule>
  </conditionalFormatting>
  <conditionalFormatting sqref="Y111:Z111">
    <cfRule type="cellIs" dxfId="293" priority="189" operator="equal">
      <formula>"OPORTUNIDADE"</formula>
    </cfRule>
  </conditionalFormatting>
  <conditionalFormatting sqref="Y111:Z111">
    <cfRule type="cellIs" dxfId="292" priority="187" operator="equal">
      <formula>"NÃO"</formula>
    </cfRule>
    <cfRule type="cellIs" dxfId="291" priority="188" operator="equal">
      <formula>"SIM"</formula>
    </cfRule>
  </conditionalFormatting>
  <conditionalFormatting sqref="Y111:Z111">
    <cfRule type="cellIs" dxfId="290" priority="186" operator="equal">
      <formula>"OPORTUNIDADE"</formula>
    </cfRule>
  </conditionalFormatting>
  <conditionalFormatting sqref="Y111:Z111">
    <cfRule type="cellIs" dxfId="289" priority="184" operator="equal">
      <formula>"NÃO"</formula>
    </cfRule>
    <cfRule type="cellIs" dxfId="288" priority="185" operator="equal">
      <formula>"SIM"</formula>
    </cfRule>
  </conditionalFormatting>
  <conditionalFormatting sqref="Y111:Z111">
    <cfRule type="cellIs" dxfId="287" priority="183" operator="equal">
      <formula>"OPORTUNIDADE"</formula>
    </cfRule>
  </conditionalFormatting>
  <conditionalFormatting sqref="Y111:Z111">
    <cfRule type="cellIs" dxfId="286" priority="181" operator="equal">
      <formula>"NÃO"</formula>
    </cfRule>
    <cfRule type="cellIs" dxfId="285" priority="182" operator="equal">
      <formula>"SIM"</formula>
    </cfRule>
  </conditionalFormatting>
  <conditionalFormatting sqref="Y111">
    <cfRule type="cellIs" dxfId="284" priority="180" operator="equal">
      <formula>"OPORTUNIDADE"</formula>
    </cfRule>
  </conditionalFormatting>
  <conditionalFormatting sqref="Y111">
    <cfRule type="cellIs" dxfId="283" priority="178" operator="equal">
      <formula>"NÃO"</formula>
    </cfRule>
    <cfRule type="cellIs" dxfId="282" priority="179" operator="equal">
      <formula>"SIM"</formula>
    </cfRule>
  </conditionalFormatting>
  <conditionalFormatting sqref="Y111">
    <cfRule type="cellIs" dxfId="281" priority="177" operator="equal">
      <formula>"OPORTUNIDADE"</formula>
    </cfRule>
  </conditionalFormatting>
  <conditionalFormatting sqref="Y111">
    <cfRule type="cellIs" dxfId="280" priority="175" operator="equal">
      <formula>"NÃO"</formula>
    </cfRule>
    <cfRule type="cellIs" dxfId="279" priority="176" operator="equal">
      <formula>"SIM"</formula>
    </cfRule>
  </conditionalFormatting>
  <conditionalFormatting sqref="Y111">
    <cfRule type="cellIs" dxfId="278" priority="174" operator="equal">
      <formula>"OPORTUNIDADE"</formula>
    </cfRule>
  </conditionalFormatting>
  <conditionalFormatting sqref="Y111">
    <cfRule type="cellIs" dxfId="277" priority="172" operator="equal">
      <formula>"NÃO"</formula>
    </cfRule>
    <cfRule type="cellIs" dxfId="276" priority="173" operator="equal">
      <formula>"SIM"</formula>
    </cfRule>
  </conditionalFormatting>
  <conditionalFormatting sqref="Y111">
    <cfRule type="cellIs" dxfId="275" priority="171" operator="equal">
      <formula>"OPORTUNIDADE"</formula>
    </cfRule>
  </conditionalFormatting>
  <conditionalFormatting sqref="Y111">
    <cfRule type="cellIs" dxfId="274" priority="169" operator="equal">
      <formula>"NÃO"</formula>
    </cfRule>
    <cfRule type="cellIs" dxfId="273" priority="170" operator="equal">
      <formula>"SIM"</formula>
    </cfRule>
  </conditionalFormatting>
  <conditionalFormatting sqref="Y111">
    <cfRule type="cellIs" dxfId="272" priority="168" operator="equal">
      <formula>"OPORTUNIDADE"</formula>
    </cfRule>
  </conditionalFormatting>
  <conditionalFormatting sqref="Y111">
    <cfRule type="cellIs" dxfId="271" priority="166" operator="equal">
      <formula>"NÃO"</formula>
    </cfRule>
    <cfRule type="cellIs" dxfId="270" priority="167" operator="equal">
      <formula>"SIM"</formula>
    </cfRule>
  </conditionalFormatting>
  <conditionalFormatting sqref="Y111">
    <cfRule type="cellIs" dxfId="269" priority="165" operator="equal">
      <formula>"OPORTUNIDADE"</formula>
    </cfRule>
  </conditionalFormatting>
  <conditionalFormatting sqref="Y111">
    <cfRule type="cellIs" dxfId="268" priority="163" operator="equal">
      <formula>"NÃO"</formula>
    </cfRule>
    <cfRule type="cellIs" dxfId="267" priority="164" operator="equal">
      <formula>"SIM"</formula>
    </cfRule>
  </conditionalFormatting>
  <conditionalFormatting sqref="Y111">
    <cfRule type="cellIs" dxfId="266" priority="162" operator="equal">
      <formula>"OPORTUNIDADE"</formula>
    </cfRule>
  </conditionalFormatting>
  <conditionalFormatting sqref="Y111">
    <cfRule type="cellIs" dxfId="265" priority="160" operator="equal">
      <formula>"NÃO"</formula>
    </cfRule>
    <cfRule type="cellIs" dxfId="264" priority="161" operator="equal">
      <formula>"SIM"</formula>
    </cfRule>
  </conditionalFormatting>
  <conditionalFormatting sqref="Y111">
    <cfRule type="cellIs" dxfId="263" priority="159" operator="equal">
      <formula>"OPORTUNIDADE"</formula>
    </cfRule>
  </conditionalFormatting>
  <conditionalFormatting sqref="Y111">
    <cfRule type="cellIs" dxfId="262" priority="157" operator="equal">
      <formula>"NÃO"</formula>
    </cfRule>
    <cfRule type="cellIs" dxfId="261" priority="158" operator="equal">
      <formula>"SIM"</formula>
    </cfRule>
  </conditionalFormatting>
  <conditionalFormatting sqref="Y111">
    <cfRule type="cellIs" dxfId="260" priority="156" operator="equal">
      <formula>"OPORTUNIDADE"</formula>
    </cfRule>
  </conditionalFormatting>
  <conditionalFormatting sqref="Y111">
    <cfRule type="cellIs" dxfId="259" priority="154" operator="equal">
      <formula>"NÃO"</formula>
    </cfRule>
    <cfRule type="cellIs" dxfId="258" priority="155" operator="equal">
      <formula>"SIM"</formula>
    </cfRule>
  </conditionalFormatting>
  <conditionalFormatting sqref="Y118">
    <cfRule type="cellIs" dxfId="257" priority="153" operator="equal">
      <formula>"OPORTUNIDADE"</formula>
    </cfRule>
  </conditionalFormatting>
  <conditionalFormatting sqref="Y118">
    <cfRule type="cellIs" dxfId="256" priority="151" operator="equal">
      <formula>"NÃO"</formula>
    </cfRule>
    <cfRule type="cellIs" dxfId="255" priority="152" operator="equal">
      <formula>"SIM"</formula>
    </cfRule>
  </conditionalFormatting>
  <conditionalFormatting sqref="Y118">
    <cfRule type="cellIs" dxfId="254" priority="150" operator="equal">
      <formula>"OPORTUNIDADE"</formula>
    </cfRule>
  </conditionalFormatting>
  <conditionalFormatting sqref="Y118">
    <cfRule type="cellIs" dxfId="253" priority="148" operator="equal">
      <formula>"NÃO"</formula>
    </cfRule>
    <cfRule type="cellIs" dxfId="252" priority="149" operator="equal">
      <formula>"SIM"</formula>
    </cfRule>
  </conditionalFormatting>
  <conditionalFormatting sqref="Y118">
    <cfRule type="cellIs" dxfId="251" priority="147" operator="equal">
      <formula>"OPORTUNIDADE"</formula>
    </cfRule>
  </conditionalFormatting>
  <conditionalFormatting sqref="Y118">
    <cfRule type="cellIs" dxfId="250" priority="145" operator="equal">
      <formula>"NÃO"</formula>
    </cfRule>
    <cfRule type="cellIs" dxfId="249" priority="146" operator="equal">
      <formula>"SIM"</formula>
    </cfRule>
  </conditionalFormatting>
  <conditionalFormatting sqref="Y118:Z118">
    <cfRule type="cellIs" dxfId="248" priority="144" operator="equal">
      <formula>"OPORTUNIDADE"</formula>
    </cfRule>
  </conditionalFormatting>
  <conditionalFormatting sqref="Y118:Z118">
    <cfRule type="cellIs" dxfId="247" priority="142" operator="equal">
      <formula>"NÃO"</formula>
    </cfRule>
    <cfRule type="cellIs" dxfId="246" priority="143" operator="equal">
      <formula>"SIM"</formula>
    </cfRule>
  </conditionalFormatting>
  <conditionalFormatting sqref="Y118:Z118">
    <cfRule type="cellIs" dxfId="245" priority="141" operator="equal">
      <formula>"OPORTUNIDADE"</formula>
    </cfRule>
  </conditionalFormatting>
  <conditionalFormatting sqref="Y118:Z118">
    <cfRule type="cellIs" dxfId="244" priority="139" operator="equal">
      <formula>"NÃO"</formula>
    </cfRule>
    <cfRule type="cellIs" dxfId="243" priority="140" operator="equal">
      <formula>"SIM"</formula>
    </cfRule>
  </conditionalFormatting>
  <conditionalFormatting sqref="Y118:Z118">
    <cfRule type="cellIs" dxfId="242" priority="138" operator="equal">
      <formula>"OPORTUNIDADE"</formula>
    </cfRule>
  </conditionalFormatting>
  <conditionalFormatting sqref="Y118:Z118">
    <cfRule type="cellIs" dxfId="241" priority="136" operator="equal">
      <formula>"NÃO"</formula>
    </cfRule>
    <cfRule type="cellIs" dxfId="240" priority="137" operator="equal">
      <formula>"SIM"</formula>
    </cfRule>
  </conditionalFormatting>
  <conditionalFormatting sqref="Y118:Z118">
    <cfRule type="cellIs" dxfId="239" priority="135" operator="equal">
      <formula>"OPORTUNIDADE"</formula>
    </cfRule>
  </conditionalFormatting>
  <conditionalFormatting sqref="Y118:Z118">
    <cfRule type="cellIs" dxfId="238" priority="133" operator="equal">
      <formula>"NÃO"</formula>
    </cfRule>
    <cfRule type="cellIs" dxfId="237" priority="134" operator="equal">
      <formula>"SIM"</formula>
    </cfRule>
  </conditionalFormatting>
  <conditionalFormatting sqref="Y118:Z118">
    <cfRule type="cellIs" dxfId="236" priority="132" operator="equal">
      <formula>"OPORTUNIDADE"</formula>
    </cfRule>
  </conditionalFormatting>
  <conditionalFormatting sqref="Y118:Z118">
    <cfRule type="cellIs" dxfId="235" priority="130" operator="equal">
      <formula>"NÃO"</formula>
    </cfRule>
    <cfRule type="cellIs" dxfId="234" priority="131" operator="equal">
      <formula>"SIM"</formula>
    </cfRule>
  </conditionalFormatting>
  <conditionalFormatting sqref="Y118:Z118">
    <cfRule type="cellIs" dxfId="233" priority="129" operator="equal">
      <formula>"OPORTUNIDADE"</formula>
    </cfRule>
  </conditionalFormatting>
  <conditionalFormatting sqref="Y118:Z118">
    <cfRule type="cellIs" dxfId="232" priority="127" operator="equal">
      <formula>"NÃO"</formula>
    </cfRule>
    <cfRule type="cellIs" dxfId="231" priority="128" operator="equal">
      <formula>"SIM"</formula>
    </cfRule>
  </conditionalFormatting>
  <conditionalFormatting sqref="Y118:Z118">
    <cfRule type="cellIs" dxfId="230" priority="126" operator="equal">
      <formula>"OPORTUNIDADE"</formula>
    </cfRule>
  </conditionalFormatting>
  <conditionalFormatting sqref="Y118:Z118">
    <cfRule type="cellIs" dxfId="229" priority="124" operator="equal">
      <formula>"NÃO"</formula>
    </cfRule>
    <cfRule type="cellIs" dxfId="228" priority="125" operator="equal">
      <formula>"SIM"</formula>
    </cfRule>
  </conditionalFormatting>
  <conditionalFormatting sqref="Y118:Z118">
    <cfRule type="cellIs" dxfId="227" priority="123" operator="equal">
      <formula>"OPORTUNIDADE"</formula>
    </cfRule>
  </conditionalFormatting>
  <conditionalFormatting sqref="Y118:Z118">
    <cfRule type="cellIs" dxfId="226" priority="121" operator="equal">
      <formula>"NÃO"</formula>
    </cfRule>
    <cfRule type="cellIs" dxfId="225" priority="122" operator="equal">
      <formula>"SIM"</formula>
    </cfRule>
  </conditionalFormatting>
  <conditionalFormatting sqref="Y118:Z118">
    <cfRule type="cellIs" dxfId="224" priority="120" operator="equal">
      <formula>"OPORTUNIDADE"</formula>
    </cfRule>
  </conditionalFormatting>
  <conditionalFormatting sqref="Y118:Z118">
    <cfRule type="cellIs" dxfId="223" priority="118" operator="equal">
      <formula>"NÃO"</formula>
    </cfRule>
    <cfRule type="cellIs" dxfId="222" priority="119" operator="equal">
      <formula>"SIM"</formula>
    </cfRule>
  </conditionalFormatting>
  <conditionalFormatting sqref="Y118">
    <cfRule type="cellIs" dxfId="221" priority="117" operator="equal">
      <formula>"OPORTUNIDADE"</formula>
    </cfRule>
  </conditionalFormatting>
  <conditionalFormatting sqref="Y118">
    <cfRule type="cellIs" dxfId="220" priority="115" operator="equal">
      <formula>"NÃO"</formula>
    </cfRule>
    <cfRule type="cellIs" dxfId="219" priority="116" operator="equal">
      <formula>"SIM"</formula>
    </cfRule>
  </conditionalFormatting>
  <conditionalFormatting sqref="Y118">
    <cfRule type="cellIs" dxfId="218" priority="114" operator="equal">
      <formula>"OPORTUNIDADE"</formula>
    </cfRule>
  </conditionalFormatting>
  <conditionalFormatting sqref="Y118">
    <cfRule type="cellIs" dxfId="217" priority="112" operator="equal">
      <formula>"NÃO"</formula>
    </cfRule>
    <cfRule type="cellIs" dxfId="216" priority="113" operator="equal">
      <formula>"SIM"</formula>
    </cfRule>
  </conditionalFormatting>
  <conditionalFormatting sqref="Y118">
    <cfRule type="cellIs" dxfId="215" priority="111" operator="equal">
      <formula>"OPORTUNIDADE"</formula>
    </cfRule>
  </conditionalFormatting>
  <conditionalFormatting sqref="Y118">
    <cfRule type="cellIs" dxfId="214" priority="109" operator="equal">
      <formula>"NÃO"</formula>
    </cfRule>
    <cfRule type="cellIs" dxfId="213" priority="110" operator="equal">
      <formula>"SIM"</formula>
    </cfRule>
  </conditionalFormatting>
  <conditionalFormatting sqref="Y118">
    <cfRule type="cellIs" dxfId="212" priority="108" operator="equal">
      <formula>"OPORTUNIDADE"</formula>
    </cfRule>
  </conditionalFormatting>
  <conditionalFormatting sqref="Y118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Y118">
    <cfRule type="cellIs" dxfId="209" priority="105" operator="equal">
      <formula>"OPORTUNIDADE"</formula>
    </cfRule>
  </conditionalFormatting>
  <conditionalFormatting sqref="Y11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Y118">
    <cfRule type="cellIs" dxfId="206" priority="102" operator="equal">
      <formula>"OPORTUNIDADE"</formula>
    </cfRule>
  </conditionalFormatting>
  <conditionalFormatting sqref="Y11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Y118">
    <cfRule type="cellIs" dxfId="203" priority="99" operator="equal">
      <formula>"OPORTUNIDADE"</formula>
    </cfRule>
  </conditionalFormatting>
  <conditionalFormatting sqref="Y11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Y118">
    <cfRule type="cellIs" dxfId="200" priority="96" operator="equal">
      <formula>"OPORTUNIDADE"</formula>
    </cfRule>
  </conditionalFormatting>
  <conditionalFormatting sqref="Y11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Y118">
    <cfRule type="cellIs" dxfId="197" priority="93" operator="equal">
      <formula>"OPORTUNIDADE"</formula>
    </cfRule>
  </conditionalFormatting>
  <conditionalFormatting sqref="Y11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26:Z126">
    <cfRule type="cellIs" dxfId="194" priority="90" operator="equal">
      <formula>"OPORTUNIDADE"</formula>
    </cfRule>
  </conditionalFormatting>
  <conditionalFormatting sqref="Y126:Z12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26:Z126">
    <cfRule type="cellIs" dxfId="191" priority="87" operator="equal">
      <formula>"OPORTUNIDADE"</formula>
    </cfRule>
  </conditionalFormatting>
  <conditionalFormatting sqref="Y126:Z126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26:Z126">
    <cfRule type="cellIs" dxfId="188" priority="84" operator="equal">
      <formula>"OPORTUNIDADE"</formula>
    </cfRule>
  </conditionalFormatting>
  <conditionalFormatting sqref="Y126:Z126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26:Z126">
    <cfRule type="cellIs" dxfId="185" priority="81" operator="equal">
      <formula>"OPORTUNIDADE"</formula>
    </cfRule>
  </conditionalFormatting>
  <conditionalFormatting sqref="Y126:Z126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Y126:Z126">
    <cfRule type="cellIs" dxfId="182" priority="78" operator="equal">
      <formula>"OPORTUNIDADE"</formula>
    </cfRule>
  </conditionalFormatting>
  <conditionalFormatting sqref="Y126:Z126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Y126:Z126">
    <cfRule type="cellIs" dxfId="179" priority="75" operator="equal">
      <formula>"OPORTUNIDADE"</formula>
    </cfRule>
  </conditionalFormatting>
  <conditionalFormatting sqref="Y126:Z126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Y126:Z126">
    <cfRule type="cellIs" dxfId="176" priority="72" operator="equal">
      <formula>"OPORTUNIDADE"</formula>
    </cfRule>
  </conditionalFormatting>
  <conditionalFormatting sqref="Y126:Z126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126:Z126">
    <cfRule type="cellIs" dxfId="173" priority="69" operator="equal">
      <formula>"OPORTUNIDADE"</formula>
    </cfRule>
  </conditionalFormatting>
  <conditionalFormatting sqref="Y126:Z126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126:Z126">
    <cfRule type="cellIs" dxfId="170" priority="66" operator="equal">
      <formula>"OPORTUNIDADE"</formula>
    </cfRule>
  </conditionalFormatting>
  <conditionalFormatting sqref="Y126:Z126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125">
    <cfRule type="cellIs" dxfId="167" priority="63" operator="equal">
      <formula>"OPORTUNIDADE"</formula>
    </cfRule>
  </conditionalFormatting>
  <conditionalFormatting sqref="Y12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125">
    <cfRule type="cellIs" dxfId="164" priority="60" operator="equal">
      <formula>"OPORTUNIDADE"</formula>
    </cfRule>
  </conditionalFormatting>
  <conditionalFormatting sqref="Y12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125">
    <cfRule type="cellIs" dxfId="161" priority="57" operator="equal">
      <formula>"OPORTUNIDADE"</formula>
    </cfRule>
  </conditionalFormatting>
  <conditionalFormatting sqref="Y12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125:Z125">
    <cfRule type="cellIs" dxfId="158" priority="54" operator="equal">
      <formula>"OPORTUNIDADE"</formula>
    </cfRule>
  </conditionalFormatting>
  <conditionalFormatting sqref="Y125:Z12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Y125:Z125">
    <cfRule type="cellIs" dxfId="155" priority="51" operator="equal">
      <formula>"OPORTUNIDADE"</formula>
    </cfRule>
  </conditionalFormatting>
  <conditionalFormatting sqref="Y125:Z12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Y125:Z125">
    <cfRule type="cellIs" dxfId="152" priority="48" operator="equal">
      <formula>"OPORTUNIDADE"</formula>
    </cfRule>
  </conditionalFormatting>
  <conditionalFormatting sqref="Y125:Z12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125:Z125">
    <cfRule type="cellIs" dxfId="149" priority="45" operator="equal">
      <formula>"OPORTUNIDADE"</formula>
    </cfRule>
  </conditionalFormatting>
  <conditionalFormatting sqref="Y125:Z12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125:Z125">
    <cfRule type="cellIs" dxfId="146" priority="42" operator="equal">
      <formula>"OPORTUNIDADE"</formula>
    </cfRule>
  </conditionalFormatting>
  <conditionalFormatting sqref="Y125:Z12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125:Z125">
    <cfRule type="cellIs" dxfId="143" priority="39" operator="equal">
      <formula>"OPORTUNIDADE"</formula>
    </cfRule>
  </conditionalFormatting>
  <conditionalFormatting sqref="Y125:Z12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125:Z125">
    <cfRule type="cellIs" dxfId="140" priority="36" operator="equal">
      <formula>"OPORTUNIDADE"</formula>
    </cfRule>
  </conditionalFormatting>
  <conditionalFormatting sqref="Y125:Z12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25:Z125">
    <cfRule type="cellIs" dxfId="137" priority="33" operator="equal">
      <formula>"OPORTUNIDADE"</formula>
    </cfRule>
  </conditionalFormatting>
  <conditionalFormatting sqref="Y125:Z12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25:Z125">
    <cfRule type="cellIs" dxfId="134" priority="30" operator="equal">
      <formula>"OPORTUNIDADE"</formula>
    </cfRule>
  </conditionalFormatting>
  <conditionalFormatting sqref="Y125:Z12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25">
    <cfRule type="cellIs" dxfId="131" priority="27" operator="equal">
      <formula>"OPORTUNIDADE"</formula>
    </cfRule>
  </conditionalFormatting>
  <conditionalFormatting sqref="Y12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25">
    <cfRule type="cellIs" dxfId="128" priority="24" operator="equal">
      <formula>"OPORTUNIDADE"</formula>
    </cfRule>
  </conditionalFormatting>
  <conditionalFormatting sqref="Y12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25">
    <cfRule type="cellIs" dxfId="125" priority="21" operator="equal">
      <formula>"OPORTUNIDADE"</formula>
    </cfRule>
  </conditionalFormatting>
  <conditionalFormatting sqref="Y12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25">
    <cfRule type="cellIs" dxfId="122" priority="18" operator="equal">
      <formula>"OPORTUNIDADE"</formula>
    </cfRule>
  </conditionalFormatting>
  <conditionalFormatting sqref="Y12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25">
    <cfRule type="cellIs" dxfId="119" priority="15" operator="equal">
      <formula>"OPORTUNIDADE"</formula>
    </cfRule>
  </conditionalFormatting>
  <conditionalFormatting sqref="Y12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25">
    <cfRule type="cellIs" dxfId="116" priority="12" operator="equal">
      <formula>"OPORTUNIDADE"</formula>
    </cfRule>
  </conditionalFormatting>
  <conditionalFormatting sqref="Y12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25">
    <cfRule type="cellIs" dxfId="113" priority="9" operator="equal">
      <formula>"OPORTUNIDADE"</formula>
    </cfRule>
  </conditionalFormatting>
  <conditionalFormatting sqref="Y12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25">
    <cfRule type="cellIs" dxfId="110" priority="6" operator="equal">
      <formula>"OPORTUNIDADE"</formula>
    </cfRule>
  </conditionalFormatting>
  <conditionalFormatting sqref="Y125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25">
    <cfRule type="cellIs" dxfId="107" priority="3" operator="equal">
      <formula>"OPORTUNIDADE"</formula>
    </cfRule>
  </conditionalFormatting>
  <conditionalFormatting sqref="Y125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98" workbookViewId="0">
      <selection activeCell="Q1005" sqref="Q100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1510</v>
      </c>
      <c r="D5" s="355"/>
      <c r="E5" s="355"/>
      <c r="F5" s="355"/>
      <c r="G5" s="355"/>
      <c r="H5" s="355"/>
      <c r="I5" s="355"/>
      <c r="J5" s="356"/>
      <c r="K5" s="357" t="s">
        <v>1511</v>
      </c>
      <c r="L5" s="358"/>
      <c r="M5" s="358"/>
      <c r="N5" s="358"/>
      <c r="O5" s="359" t="s">
        <v>1512</v>
      </c>
      <c r="P5" s="360"/>
      <c r="Q5" s="361"/>
    </row>
    <row r="6" spans="1:17" s="93" customFormat="1" ht="15.75" customHeight="1">
      <c r="A6" s="87" t="s">
        <v>1513</v>
      </c>
      <c r="B6" s="94" t="s">
        <v>1514</v>
      </c>
      <c r="C6" s="95" t="s">
        <v>1162</v>
      </c>
      <c r="D6" s="96" t="s">
        <v>1163</v>
      </c>
      <c r="E6" s="95" t="s">
        <v>1515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1516</v>
      </c>
      <c r="M6" s="139" t="s">
        <v>626</v>
      </c>
      <c r="N6" s="140" t="s">
        <v>1157</v>
      </c>
      <c r="O6" s="246" t="s">
        <v>1200</v>
      </c>
      <c r="P6" s="157"/>
      <c r="Q6" s="193" t="s">
        <v>1517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1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1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1</v>
      </c>
      <c r="P100" s="90"/>
      <c r="Q100" s="145" t="str">
        <f>IF($A$2=1,IF(FN_MC!BJ98="","*",FN_MC!BJ98),IF(FN_MC!BK98="","*",FN_MC!BK98))</f>
        <v>Ag. Solicitar MC1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1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>
        <f>IF(FN_MC!B118="","*",FN_MC!B118)</f>
        <v>45970</v>
      </c>
      <c r="B120" s="98" t="str">
        <f>IF(FN_MC!X118="","*",FN_MC!X118)</f>
        <v>Oportunidade</v>
      </c>
      <c r="C120" s="99" t="str">
        <f>IF(FN_MC!S118="","*",FN_MC!S118)</f>
        <v>FERRONORTE</v>
      </c>
      <c r="D120" s="99" t="str">
        <f>IF(FN_MC!T118="","*",FN_MC!T118)</f>
        <v>TCS-TGR</v>
      </c>
      <c r="E120" s="99" t="str">
        <f>IF(FN_MC!D118="","*",FN_MC!D118)</f>
        <v>W48</v>
      </c>
      <c r="F120" s="99" t="str">
        <f>IF(FN_MC!H118="","*",FN_MC!H118)</f>
        <v>TOM2</v>
      </c>
      <c r="G120" s="99" t="str">
        <f>IF(FN_MC!M118="","*",FN_MC!M118)</f>
        <v>TOM-TBA</v>
      </c>
      <c r="H120" s="154">
        <f>IF(FN_MC!K118="","*",FN_MC!K118)</f>
        <v>370</v>
      </c>
      <c r="I120" s="132">
        <f>IF(FN_MC!O118="","*",FN_MC!O118)</f>
        <v>0.375</v>
      </c>
      <c r="J120" s="132">
        <f>IF(FN_MC!P118="","*",FN_MC!P118)</f>
        <v>8.3333333333333329E-2</v>
      </c>
      <c r="K120" s="141" t="str">
        <f>IF(FN_MC!AK118="","*",FN_MC!AK118)</f>
        <v>TOM2</v>
      </c>
      <c r="L120" s="141" t="str">
        <f>IF(FN_MC!AM118="","*",FN_MC!AM118)</f>
        <v>TOM-TBA</v>
      </c>
      <c r="M120" s="141">
        <f>IF(FN_MC!AP118="","*",FN_MC!AP118)</f>
        <v>370</v>
      </c>
      <c r="N120" s="141" t="str">
        <f>IF(FN_MC!AM118="","*",FN_MC!AM118)</f>
        <v>TOM-TBA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>
        <f>IF(FN_MC!B119="","*",FN_MC!B119)</f>
        <v>45970</v>
      </c>
      <c r="B121" s="98" t="str">
        <f>IF(FN_MC!X119="","*",FN_MC!X119)</f>
        <v>Oportunidade</v>
      </c>
      <c r="C121" s="99" t="str">
        <f>IF(FN_MC!S119="","*",FN_MC!S119)</f>
        <v>FERRONORTE</v>
      </c>
      <c r="D121" s="99" t="str">
        <f>IF(FN_MC!T119="","*",FN_MC!T119)</f>
        <v>TCS-TGR</v>
      </c>
      <c r="E121" s="99" t="str">
        <f>IF(FN_MC!D119="","*",FN_MC!D119)</f>
        <v>V97</v>
      </c>
      <c r="F121" s="99" t="str">
        <f>IF(FN_MC!H119="","*",FN_MC!H119)</f>
        <v>TSE1</v>
      </c>
      <c r="G121" s="99" t="str">
        <f>IF(FN_MC!M119="","*",FN_MC!M119)</f>
        <v>TSE-TCS</v>
      </c>
      <c r="H121" s="154">
        <f>IF(FN_MC!K119="","*",FN_MC!K119)</f>
        <v>364</v>
      </c>
      <c r="I121" s="132">
        <f>IF(FN_MC!O119="","*",FN_MC!O119)</f>
        <v>0.375</v>
      </c>
      <c r="J121" s="132">
        <f>IF(FN_MC!P119="","*",FN_MC!P119)</f>
        <v>6.25E-2</v>
      </c>
      <c r="K121" s="141" t="str">
        <f>IF(FN_MC!AK119="","*",FN_MC!AK119)</f>
        <v>TSE1</v>
      </c>
      <c r="L121" s="141" t="str">
        <f>IF(FN_MC!AM119="","*",FN_MC!AM119)</f>
        <v>TSE-TCS</v>
      </c>
      <c r="M121" s="141">
        <f>IF(FN_MC!AP119="","*",FN_MC!AP119)</f>
        <v>364</v>
      </c>
      <c r="N121" s="141" t="str">
        <f>IF(FN_MC!AM119="","*",FN_MC!AM119)</f>
        <v>TSE-TCS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TMI-TCS</v>
      </c>
      <c r="E122" s="99" t="str">
        <f>IF(FN_MC!D120="","*",FN_MC!D120)</f>
        <v>E14</v>
      </c>
      <c r="F122" s="99" t="str">
        <f>IF(FN_MC!H120="","*",FN_MC!H120)</f>
        <v>TAP</v>
      </c>
      <c r="G122" s="99" t="str">
        <f>IF(FN_MC!M120="","*",FN_MC!M120)</f>
        <v>TAP-ZJA</v>
      </c>
      <c r="H122" s="154">
        <f>IF(FN_MC!K120="","*",FN_MC!K120)</f>
        <v>26</v>
      </c>
      <c r="I122" s="132">
        <f>IF(FN_MC!O120="","*",FN_MC!O120)</f>
        <v>0.95833333333333337</v>
      </c>
      <c r="J122" s="132">
        <f>IF(FN_MC!P120="","*",FN_MC!P120)</f>
        <v>4.1666666666666664E-2</v>
      </c>
      <c r="K122" s="141" t="str">
        <f>IF(FN_MC!AK120="","*",FN_MC!AK120)</f>
        <v>TAP</v>
      </c>
      <c r="L122" s="141" t="str">
        <f>IF(FN_MC!AM120="","*",FN_MC!AM120)</f>
        <v>TAP-ZJA</v>
      </c>
      <c r="M122" s="141">
        <f>IF(FN_MC!AP120="","*",FN_MC!AP120)</f>
        <v>26</v>
      </c>
      <c r="N122" s="141" t="str">
        <f>IF(FN_MC!AM120="","*",FN_MC!AM120)</f>
        <v>TAP-ZJA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TMI-TCS</v>
      </c>
      <c r="E123" s="99" t="str">
        <f>IF(FN_MC!D121="","*",FN_MC!D121)</f>
        <v>V86</v>
      </c>
      <c r="F123" s="99" t="str">
        <f>IF(FN_MC!H121="","*",FN_MC!H121)</f>
        <v>ZSF</v>
      </c>
      <c r="G123" s="99" t="str">
        <f>IF(FN_MC!M121="","*",FN_MC!M121)</f>
        <v>ZSF-TID</v>
      </c>
      <c r="H123" s="154">
        <f>IF(FN_MC!K121="","*",FN_MC!K121)</f>
        <v>2</v>
      </c>
      <c r="I123" s="132">
        <f>IF(FN_MC!O121="","*",FN_MC!O121)</f>
        <v>0.375</v>
      </c>
      <c r="J123" s="132">
        <f>IF(FN_MC!P121="","*",FN_MC!P121)</f>
        <v>4.1666666666666664E-2</v>
      </c>
      <c r="K123" s="141" t="str">
        <f>IF(FN_MC!AK121="","*",FN_MC!AK121)</f>
        <v>ZSF</v>
      </c>
      <c r="L123" s="141" t="str">
        <f>IF(FN_MC!AM121="","*",FN_MC!AM121)</f>
        <v>ZSF-TID</v>
      </c>
      <c r="M123" s="141">
        <f>IF(FN_MC!AP121="","*",FN_MC!AP121)</f>
        <v>2</v>
      </c>
      <c r="N123" s="141" t="str">
        <f>IF(FN_MC!AM121="","*",FN_MC!AM121)</f>
        <v>ZSF-TID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45971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BRUNO (TF-525)</v>
      </c>
      <c r="F124" s="99" t="str">
        <f>IF(FN_MC!H122="","*",FN_MC!H122)</f>
        <v>556TEP</v>
      </c>
      <c r="G124" s="99" t="str">
        <f>IF(FN_MC!M122="","*",FN_MC!M122)</f>
        <v>TRM-TEP</v>
      </c>
      <c r="H124" s="154">
        <f>IF(FN_MC!K122="","*",FN_MC!K122)</f>
        <v>558</v>
      </c>
      <c r="I124" s="132">
        <f>IF(FN_MC!O122="","*",FN_MC!O122)</f>
        <v>0.375</v>
      </c>
      <c r="J124" s="132">
        <f>IF(FN_MC!P122="","*",FN_MC!P122)</f>
        <v>6.25E-2</v>
      </c>
      <c r="K124" s="141" t="str">
        <f>IF(FN_MC!AK122="","*",FN_MC!AK122)</f>
        <v>556TEP</v>
      </c>
      <c r="L124" s="141" t="str">
        <f>IF(FN_MC!AM122="","*",FN_MC!AM122)</f>
        <v>TRM-TEP</v>
      </c>
      <c r="M124" s="141">
        <f>IF(FN_MC!AP122="","*",FN_MC!AP122)</f>
        <v>558</v>
      </c>
      <c r="N124" s="141" t="str">
        <f>IF(FN_MC!AM122="","*",FN_MC!AM122)</f>
        <v>TRM-TEP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>
        <f>IF(FN_MC!B123="","*",FN_MC!B123)</f>
        <v>45971</v>
      </c>
      <c r="B125" s="98" t="str">
        <f>IF(FN_MC!X123="","*",FN_MC!X123)</f>
        <v>Contrato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A60</v>
      </c>
      <c r="F125" s="99" t="str">
        <f>IF(FN_MC!H123="","*",FN_MC!H123)</f>
        <v>TGR2</v>
      </c>
      <c r="G125" s="99" t="str">
        <f>IF(FN_MC!M123="","*",FN_MC!M123)</f>
        <v>TGR-TRO</v>
      </c>
      <c r="H125" s="154">
        <f>IF(FN_MC!K123="","*",FN_MC!K123)</f>
        <v>500</v>
      </c>
      <c r="I125" s="132">
        <f>IF(FN_MC!O123="","*",FN_MC!O123)</f>
        <v>0.41666666666666669</v>
      </c>
      <c r="J125" s="132">
        <f>IF(FN_MC!P123="","*",FN_MC!P123)</f>
        <v>4.1666666666666664E-2</v>
      </c>
      <c r="K125" s="141" t="str">
        <f>IF(FN_MC!AK123="","*",FN_MC!AK123)</f>
        <v>TGR2</v>
      </c>
      <c r="L125" s="141" t="str">
        <f>IF(FN_MC!AM123="","*",FN_MC!AM123)</f>
        <v>TGR-TRO</v>
      </c>
      <c r="M125" s="141">
        <f>IF(FN_MC!AP123="","*",FN_MC!AP123)</f>
        <v>500</v>
      </c>
      <c r="N125" s="141" t="str">
        <f>IF(FN_MC!AM123="","*",FN_MC!AM123)</f>
        <v>TGR-TRO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W70</v>
      </c>
      <c r="F126" s="99" t="str">
        <f>IF(FN_MC!H124="","*",FN_MC!H124)</f>
        <v>TOM2</v>
      </c>
      <c r="G126" s="99" t="str">
        <f>IF(FN_MC!M124="","*",FN_MC!M124)</f>
        <v>TOM-TPC</v>
      </c>
      <c r="H126" s="154">
        <f>IF(FN_MC!K124="","*",FN_MC!K124)</f>
        <v>414</v>
      </c>
      <c r="I126" s="132">
        <f>IF(FN_MC!O124="","*",FN_MC!O124)</f>
        <v>0.375</v>
      </c>
      <c r="J126" s="132">
        <f>IF(FN_MC!P124="","*",FN_MC!P124)</f>
        <v>8.3333333333333329E-2</v>
      </c>
      <c r="K126" s="141" t="str">
        <f>IF(FN_MC!AK124="","*",FN_MC!AK124)</f>
        <v>TOM2</v>
      </c>
      <c r="L126" s="141" t="str">
        <f>IF(FN_MC!AM124="","*",FN_MC!AM124)</f>
        <v>TOM-TPC</v>
      </c>
      <c r="M126" s="141">
        <f>IF(FN_MC!AP124="","*",FN_MC!AP124)</f>
        <v>414</v>
      </c>
      <c r="N126" s="141" t="str">
        <f>IF(FN_MC!AM124="","*",FN_MC!AM124)</f>
        <v>TOM-TPC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>
        <f>IF(FN_MC!B125="","*",FN_MC!B125)</f>
        <v>45971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W48</v>
      </c>
      <c r="F127" s="99" t="str">
        <f>IF(FN_MC!H125="","*",FN_MC!H125)</f>
        <v>TOM2</v>
      </c>
      <c r="G127" s="99" t="str">
        <f>IF(FN_MC!M125="","*",FN_MC!M125)</f>
        <v>TOM-TBA</v>
      </c>
      <c r="H127" s="154">
        <f>IF(FN_MC!K125="","*",FN_MC!K125)</f>
        <v>367.8</v>
      </c>
      <c r="I127" s="132">
        <f>IF(FN_MC!O125="","*",FN_MC!O125)</f>
        <v>0.375</v>
      </c>
      <c r="J127" s="132">
        <f>IF(FN_MC!P125="","*",FN_MC!P125)</f>
        <v>8.3333333333333329E-2</v>
      </c>
      <c r="K127" s="141" t="str">
        <f>IF(FN_MC!AK125="","*",FN_MC!AK125)</f>
        <v>TOM2</v>
      </c>
      <c r="L127" s="141" t="str">
        <f>IF(FN_MC!AM125="","*",FN_MC!AM125)</f>
        <v>TOM-TBA</v>
      </c>
      <c r="M127" s="141">
        <f>IF(FN_MC!AP125="","*",FN_MC!AP125)</f>
        <v>367.8</v>
      </c>
      <c r="N127" s="141" t="str">
        <f>IF(FN_MC!AM125="","*",FN_MC!AM125)</f>
        <v>TOM-TBA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>
        <f>IF(FN_MC!B126="","*",FN_MC!B126)</f>
        <v>45971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V97</v>
      </c>
      <c r="F128" s="99" t="str">
        <f>IF(FN_MC!H126="","*",FN_MC!H126)</f>
        <v>TCS1</v>
      </c>
      <c r="G128" s="99" t="str">
        <f>IF(FN_MC!M126="","*",FN_MC!M126)</f>
        <v>TCS-TVI</v>
      </c>
      <c r="H128" s="154">
        <f>IF(FN_MC!K126="","*",FN_MC!K126)</f>
        <v>290</v>
      </c>
      <c r="I128" s="132">
        <f>IF(FN_MC!O126="","*",FN_MC!O126)</f>
        <v>0.375</v>
      </c>
      <c r="J128" s="132">
        <f>IF(FN_MC!P126="","*",FN_MC!P126)</f>
        <v>6.25E-2</v>
      </c>
      <c r="K128" s="141" t="str">
        <f>IF(FN_MC!AK126="","*",FN_MC!AK126)</f>
        <v>TCS1</v>
      </c>
      <c r="L128" s="141" t="str">
        <f>IF(FN_MC!AM126="","*",FN_MC!AM126)</f>
        <v>TCS-TVI</v>
      </c>
      <c r="M128" s="141">
        <f>IF(FN_MC!AP126="","*",FN_MC!AP126)</f>
        <v>290</v>
      </c>
      <c r="N128" s="141" t="str">
        <f>IF(FN_MC!AM126="","*",FN_MC!AM126)</f>
        <v>TCS-TVI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>
        <f>IF(FN_MC!B127="","*",FN_MC!B127)</f>
        <v>45971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V86</v>
      </c>
      <c r="F129" s="99" t="str">
        <f>IF(FN_MC!H127="","*",FN_MC!H127)</f>
        <v>TID2</v>
      </c>
      <c r="G129" s="99" t="str">
        <f>IF(FN_MC!M127="","*",FN_MC!M127)</f>
        <v>TID-TVI</v>
      </c>
      <c r="H129" s="154">
        <f>IF(FN_MC!K127="","*",FN_MC!K127)</f>
        <v>190</v>
      </c>
      <c r="I129" s="132">
        <f>IF(FN_MC!O127="","*",FN_MC!O127)</f>
        <v>0.33333333333333331</v>
      </c>
      <c r="J129" s="132">
        <f>IF(FN_MC!P127="","*",FN_MC!P127)</f>
        <v>8.3333333333333329E-2</v>
      </c>
      <c r="K129" s="141" t="str">
        <f>IF(FN_MC!AK127="","*",FN_MC!AK127)</f>
        <v>TID2</v>
      </c>
      <c r="L129" s="141" t="str">
        <f>IF(FN_MC!AM127="","*",FN_MC!AM127)</f>
        <v>TID-TVI</v>
      </c>
      <c r="M129" s="141">
        <f>IF(FN_MC!AP127="","*",FN_MC!AP127)</f>
        <v>190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>
        <f>IF(FN_MC!B128="","*",FN_MC!B128)</f>
        <v>45971</v>
      </c>
      <c r="B130" s="98" t="str">
        <f>IF(FN_MC!X128="","*",FN_MC!X128)</f>
        <v>Oportunidade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FRANCISCO (TF-670)</v>
      </c>
      <c r="F130" s="99" t="str">
        <f>IF(FN_MC!H128="","*",FN_MC!H128)</f>
        <v>K52TQI</v>
      </c>
      <c r="G130" s="99" t="str">
        <f>IF(FN_MC!M128="","*",FN_MC!M128)</f>
        <v>TLG-TQI</v>
      </c>
      <c r="H130" s="154">
        <f>IF(FN_MC!K128="","*",FN_MC!K128)</f>
        <v>57.7</v>
      </c>
      <c r="I130" s="132">
        <f>IF(FN_MC!O128="","*",FN_MC!O128)</f>
        <v>0.375</v>
      </c>
      <c r="J130" s="132">
        <f>IF(FN_MC!P128="","*",FN_MC!P128)</f>
        <v>6.25E-2</v>
      </c>
      <c r="K130" s="141" t="str">
        <f>IF(FN_MC!AK128="","*",FN_MC!AK128)</f>
        <v>K52TQI</v>
      </c>
      <c r="L130" s="141" t="str">
        <f>IF(FN_MC!AM128="","*",FN_MC!AM128)</f>
        <v>TLG-TQI</v>
      </c>
      <c r="M130" s="141">
        <f>IF(FN_MC!AP128="","*",FN_MC!AP128)</f>
        <v>57.7</v>
      </c>
      <c r="N130" s="141" t="str">
        <f>IF(FN_MC!AM128="","*",FN_MC!AM128)</f>
        <v>TLG-TQI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1210</v>
      </c>
      <c r="R1" s="366"/>
      <c r="U1" s="102"/>
      <c r="V1" s="367" t="s">
        <v>1518</v>
      </c>
      <c r="W1" s="367"/>
      <c r="X1" s="367"/>
      <c r="Y1" s="104"/>
    </row>
    <row r="2" spans="1:25" s="100" customFormat="1" ht="11.25" customHeight="1">
      <c r="A2" s="105" t="s">
        <v>1519</v>
      </c>
      <c r="B2" s="105" t="s">
        <v>1514</v>
      </c>
      <c r="C2" s="105" t="s">
        <v>603</v>
      </c>
      <c r="D2" s="106" t="s">
        <v>1162</v>
      </c>
      <c r="E2" s="106" t="s">
        <v>1163</v>
      </c>
      <c r="F2" s="106" t="s">
        <v>1513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1520</v>
      </c>
      <c r="U2" s="108" t="s">
        <v>1165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1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99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859</v>
      </c>
      <c r="X109" s="112">
        <f ca="1">_xlfn.XLOOKUP(G109&amp;$X$2,BS_CONTROLE[CHAVE],BS_CONTROLE[Quantidade_11],"-")</f>
        <v>3267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37710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FERRONORTE</v>
      </c>
      <c r="E116" s="110" t="str">
        <f>IF(FN_MC!T118="","*",FN_MC!T118)</f>
        <v>TCS-TGR</v>
      </c>
      <c r="F116" s="110">
        <f>IF(FN_MC!B118="","*",FN_MC!B118)</f>
        <v>45970</v>
      </c>
      <c r="G116" s="110" t="str">
        <f>IF(FN_MC!D118="","*",FN_MC!D118)</f>
        <v>W48</v>
      </c>
      <c r="H116" s="110" t="str">
        <f>IF(FN_MC!F118="","*",FN_MC!F118)</f>
        <v>MECANIZAÇÃO - DOL</v>
      </c>
      <c r="I116" s="110" t="str">
        <f>IF(FN_MC!H118="","*",FN_MC!H118)</f>
        <v>TOM2</v>
      </c>
      <c r="J116" s="110" t="str">
        <f>IF(FN_MC!I118="","*",FN_MC!I118)</f>
        <v>TOM2</v>
      </c>
      <c r="K116" s="110" t="str">
        <f>IF(FN_MC!M118="","*",FN_MC!M118)</f>
        <v>TOM-TBA</v>
      </c>
      <c r="L116" s="110" t="str">
        <f>IF(FN_MC!N118="","*",FN_MC!N118)</f>
        <v>TSE370</v>
      </c>
      <c r="M116" s="111">
        <f>IF(FN_MC!J118="","*",FN_MC!J118)</f>
        <v>74</v>
      </c>
      <c r="N116" s="290">
        <f>IF(FN_MC!K118="","*",FN_MC!K118)</f>
        <v>370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8.3333333333333329E-2</v>
      </c>
      <c r="S116" s="110" t="str">
        <f>IF(FN_MC!Q118="","*",CONCATENATE(FN_MC!Q118," ",FN_MC!R118))</f>
        <v>2000 M</v>
      </c>
      <c r="T116" s="110" t="str">
        <f>IF(FN_MC!V118="","*",FN_MC!V118)</f>
        <v>Rodrigo</v>
      </c>
      <c r="U116" s="110" t="str">
        <f>IF(FN_MC!W118="","*",FN_MC!W118)</f>
        <v>Desguarnecimento ombro de lastro (DOL) - Sentido decrescente</v>
      </c>
      <c r="V116" s="112">
        <f ca="1">_xlfn.XLOOKUP(G116&amp;$V$2,BS_CONTROLE[CHAVE],BS_CONTROLE[Quantidade_11],"-")</f>
        <v>0</v>
      </c>
      <c r="W116" s="112">
        <f ca="1">_xlfn.XLOOKUP(G116&amp;$W$2,BS_CONTROLE[CHAVE],BS_CONTROLE[Quantidade_11],"-")</f>
        <v>859</v>
      </c>
      <c r="X116" s="112">
        <f ca="1">_xlfn.XLOOKUP(G116&amp;$X$2,BS_CONTROLE[CHAVE],BS_CONTROLE[Quantidade_11],"-")</f>
        <v>3267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FERRONORTE</v>
      </c>
      <c r="E117" s="110" t="str">
        <f>IF(FN_MC!T119="","*",FN_MC!T119)</f>
        <v>TCS-TGR</v>
      </c>
      <c r="F117" s="110">
        <f>IF(FN_MC!B119="","*",FN_MC!B119)</f>
        <v>45970</v>
      </c>
      <c r="G117" s="110" t="str">
        <f>IF(FN_MC!D119="","*",FN_MC!D119)</f>
        <v>V97</v>
      </c>
      <c r="H117" s="110" t="str">
        <f>IF(FN_MC!F119="","*",FN_MC!F119)</f>
        <v>DETECÇÃO - ULTRASSOM - SPERRY</v>
      </c>
      <c r="I117" s="110" t="str">
        <f>IF(FN_MC!H119="","*",FN_MC!H119)</f>
        <v>TSE1</v>
      </c>
      <c r="J117" s="110" t="str">
        <f>IF(FN_MC!I119="","*",FN_MC!I119)</f>
        <v>TCS</v>
      </c>
      <c r="K117" s="110" t="str">
        <f>IF(FN_MC!M119="","*",FN_MC!M119)</f>
        <v>TSE-TCS</v>
      </c>
      <c r="L117" s="110" t="str">
        <f>IF(FN_MC!N119="","*",FN_MC!N119)</f>
        <v>TSETCS</v>
      </c>
      <c r="M117" s="111">
        <f>IF(FN_MC!J119="","*",FN_MC!J119)</f>
        <v>74</v>
      </c>
      <c r="N117" s="290">
        <f>IF(FN_MC!K119="","*",FN_MC!K119)</f>
        <v>364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6.25E-2</v>
      </c>
      <c r="S117" s="110" t="str">
        <f>IF(FN_MC!Q119="","*",CONCATENATE(FN_MC!Q119," ",FN_MC!R119))</f>
        <v>74 KM</v>
      </c>
      <c r="T117" s="110" t="str">
        <f>IF(FN_MC!V119="","*",FN_MC!V119)</f>
        <v>John</v>
      </c>
      <c r="U117" s="110" t="str">
        <f>IF(FN_MC!W119="","*",FN_MC!W119)</f>
        <v>Detecção ultrassom Sperry com VMA de 30km/h + R7D embarcado</v>
      </c>
      <c r="V117" s="112">
        <f ca="1">_xlfn.XLOOKUP(G117&amp;$V$2,BS_CONTROLE[CHAVE],BS_CONTROLE[Quantidade_11],"-")</f>
        <v>99</v>
      </c>
      <c r="W117" s="112">
        <f ca="1">_xlfn.XLOOKUP(G117&amp;$W$2,BS_CONTROLE[CHAVE],BS_CONTROLE[Quantidade_11],"-")</f>
        <v>30</v>
      </c>
      <c r="X117" s="112">
        <f ca="1">_xlfn.XLOOKUP(G117&amp;$X$2,BS_CONTROLE[CHAVE],BS_CONTROLE[Quantidade_11],"-")</f>
        <v>20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P2</v>
      </c>
      <c r="D118" s="110" t="str">
        <f>IF(FN_MC!S120="","*",FN_MC!S120)</f>
        <v>FERRONORTE</v>
      </c>
      <c r="E118" s="110" t="str">
        <f>IF(FN_MC!T120="","*",FN_MC!T120)</f>
        <v>TMI-TCS</v>
      </c>
      <c r="F118" s="110">
        <f>IF(FN_MC!B120="","*",FN_MC!B120)</f>
        <v>45970</v>
      </c>
      <c r="G118" s="110" t="str">
        <f>IF(FN_MC!D120="","*",FN_MC!D120)</f>
        <v>E14</v>
      </c>
      <c r="H118" s="110" t="str">
        <f>IF(FN_MC!F120="","*",FN_MC!F120)</f>
        <v>MECANIZAÇÃO - ESMERILHADORA</v>
      </c>
      <c r="I118" s="110" t="str">
        <f>IF(FN_MC!H120="","*",FN_MC!H120)</f>
        <v>TAP</v>
      </c>
      <c r="J118" s="110" t="str">
        <f>IF(FN_MC!I120="","*",FN_MC!I120)</f>
        <v>ZJA</v>
      </c>
      <c r="K118" s="110" t="str">
        <f>IF(FN_MC!M120="","*",FN_MC!M120)</f>
        <v>TAP-ZJA</v>
      </c>
      <c r="L118" s="110" t="str">
        <f>IF(FN_MC!N120="","*",FN_MC!N120)</f>
        <v>TAPZJA</v>
      </c>
      <c r="M118" s="111">
        <f>IF(FN_MC!J120="","*",FN_MC!J120)</f>
        <v>74</v>
      </c>
      <c r="N118" s="290">
        <f>IF(FN_MC!K120="","*",FN_MC!K120)</f>
        <v>26</v>
      </c>
      <c r="O118" s="290" t="str">
        <f>IF(FN_MC!L120="","*",FN_MC!L120)</f>
        <v>-</v>
      </c>
      <c r="P118" s="111"/>
      <c r="Q118" s="128">
        <f>IF(FN_MC!O120="","*",FN_MC!O120)</f>
        <v>0.95833333333333337</v>
      </c>
      <c r="R118" s="128">
        <f>IF(FN_MC!P120="","*",FN_MC!P120)</f>
        <v>4.1666666666666664E-2</v>
      </c>
      <c r="S118" s="110" t="str">
        <f>IF(FN_MC!Q120="","*",CONCATENATE(FN_MC!Q120," ",FN_MC!R120))</f>
        <v>5000 M</v>
      </c>
      <c r="T118" s="110" t="str">
        <f>IF(FN_MC!V120="","*",FN_MC!V120)</f>
        <v xml:space="preserve">Fernanda </v>
      </c>
      <c r="U118" s="110" t="str">
        <f>IF(FN_MC!W120="","*",FN_MC!W120)</f>
        <v>Segue esmerilhamento de TAP-ZSF às 16km/h, se desloca em VMA 30KM de ZSF-ZJA , encerrando em ZJA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37710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TMI-TCS</v>
      </c>
      <c r="F119" s="110">
        <f>IF(FN_MC!B121="","*",FN_MC!B121)</f>
        <v>45970</v>
      </c>
      <c r="G119" s="110" t="str">
        <f>IF(FN_MC!D121="","*",FN_MC!D121)</f>
        <v>V86</v>
      </c>
      <c r="H119" s="110" t="str">
        <f>IF(FN_MC!F121="","*",FN_MC!F121)</f>
        <v>DESLOCAMENTO</v>
      </c>
      <c r="I119" s="110" t="str">
        <f>IF(FN_MC!H121="","*",FN_MC!H121)</f>
        <v>ZSF</v>
      </c>
      <c r="J119" s="110" t="str">
        <f>IF(FN_MC!I121="","*",FN_MC!I121)</f>
        <v>TID</v>
      </c>
      <c r="K119" s="110" t="str">
        <f>IF(FN_MC!M121="","*",FN_MC!M121)</f>
        <v>ZSF-TID</v>
      </c>
      <c r="L119" s="110" t="str">
        <f>IF(FN_MC!N121="","*",FN_MC!N121)</f>
        <v>ZSFTID</v>
      </c>
      <c r="M119" s="111">
        <f>IF(FN_MC!J121="","*",FN_MC!J121)</f>
        <v>74</v>
      </c>
      <c r="N119" s="290">
        <f>IF(FN_MC!K121="","*",FN_MC!K121)</f>
        <v>2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4.1666666666666664E-2</v>
      </c>
      <c r="S119" s="110" t="str">
        <f>IF(FN_MC!Q121="","*",CONCATENATE(FN_MC!Q121," ",FN_MC!R121))</f>
        <v>1 BINÁRIO</v>
      </c>
      <c r="T119" s="110" t="str">
        <f>IF(FN_MC!V121="","*",FN_MC!V121)</f>
        <v>Antonioni</v>
      </c>
      <c r="U119" s="110" t="str">
        <f>IF(FN_MC!W121="","*",FN_MC!W121)</f>
        <v>Deslocamento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45971</v>
      </c>
      <c r="G120" s="110" t="str">
        <f>IF(FN_MC!D122="","*",FN_MC!D122)</f>
        <v>BRUNO (TF-525)</v>
      </c>
      <c r="H120" s="110" t="str">
        <f>IF(FN_MC!F122="","*",FN_MC!F122)</f>
        <v>PDM - SOLDA</v>
      </c>
      <c r="I120" s="110" t="str">
        <f>IF(FN_MC!H122="","*",FN_MC!H122)</f>
        <v>556TEP</v>
      </c>
      <c r="J120" s="110" t="str">
        <f>IF(FN_MC!I122="","*",FN_MC!I122)</f>
        <v>-</v>
      </c>
      <c r="K120" s="110" t="str">
        <f>IF(FN_MC!M122="","*",FN_MC!M122)</f>
        <v>TRM-TEP</v>
      </c>
      <c r="L120" s="110" t="str">
        <f>IF(FN_MC!N122="","*",FN_MC!N122)</f>
        <v>556TEP</v>
      </c>
      <c r="M120" s="111">
        <f>IF(FN_MC!J122="","*",FN_MC!J122)</f>
        <v>98</v>
      </c>
      <c r="N120" s="290">
        <f>IF(FN_MC!K122="","*",FN_MC!K122)</f>
        <v>558</v>
      </c>
      <c r="O120" s="290" t="str">
        <f>IF(FN_MC!L122="","*",FN_MC!L122)</f>
        <v>-</v>
      </c>
      <c r="P120" s="111"/>
      <c r="Q120" s="128">
        <f>IF(FN_MC!O122="","*",FN_MC!O122)</f>
        <v>0.375</v>
      </c>
      <c r="R120" s="128">
        <f>IF(FN_MC!P122="","*",FN_MC!P122)</f>
        <v>6.25E-2</v>
      </c>
      <c r="S120" s="110" t="str">
        <f>IF(FN_MC!Q122="","*",CONCATENATE(FN_MC!Q122," ",FN_MC!R122))</f>
        <v>1 Nº DE SOLDA</v>
      </c>
      <c r="T120" s="110" t="str">
        <f>IF(FN_MC!V122="","*",FN_MC!V122)</f>
        <v>Bruno</v>
      </c>
      <c r="U120" s="110" t="str">
        <f>IF(FN_MC!W122="","*",FN_MC!W122)</f>
        <v>Execução de solda - Condicionado a temperatura</v>
      </c>
      <c r="V120" s="112">
        <f ca="1">_xlfn.XLOOKUP(G120&amp;$V$2,BS_CONTROLE[CHAVE],BS_CONTROLE[Quantidade_11],"-")</f>
        <v>4</v>
      </c>
      <c r="W120" s="112">
        <f ca="1">_xlfn.XLOOKUP(G120&amp;$W$2,BS_CONTROLE[CHAVE],BS_CONTROLE[Quantidade_11],"-")</f>
        <v>4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Contrato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>
        <f>IF(FN_MC!B123="","*",FN_MC!B123)</f>
        <v>45971</v>
      </c>
      <c r="G121" s="110" t="str">
        <f>IF(FN_MC!D123="","*",FN_MC!D123)</f>
        <v>A60</v>
      </c>
      <c r="H121" s="110" t="str">
        <f>IF(FN_MC!F123="","*",FN_MC!F123)</f>
        <v>DETECÇÃO - RONDA 7 DIAS</v>
      </c>
      <c r="I121" s="110" t="str">
        <f>IF(FN_MC!H123="","*",FN_MC!H123)</f>
        <v>TGR2</v>
      </c>
      <c r="J121" s="110" t="str">
        <f>IF(FN_MC!I123="","*",FN_MC!I123)</f>
        <v>TRO</v>
      </c>
      <c r="K121" s="110" t="str">
        <f>IF(FN_MC!M123="","*",FN_MC!M123)</f>
        <v>TGR-TRO</v>
      </c>
      <c r="L121" s="110" t="str">
        <f>IF(FN_MC!N123="","*",FN_MC!N123)</f>
        <v>TGRTRO</v>
      </c>
      <c r="M121" s="111">
        <f>IF(FN_MC!J123="","*",FN_MC!J123)</f>
        <v>74</v>
      </c>
      <c r="N121" s="290">
        <f>IF(FN_MC!K123="","*",FN_MC!K123)</f>
        <v>500</v>
      </c>
      <c r="O121" s="290" t="str">
        <f>IF(FN_MC!L123="","*",FN_MC!L123)</f>
        <v>-</v>
      </c>
      <c r="P121" s="111"/>
      <c r="Q121" s="128">
        <f>IF(FN_MC!O123="","*",FN_MC!O123)</f>
        <v>0.41666666666666669</v>
      </c>
      <c r="R121" s="128">
        <f>IF(FN_MC!P123="","*",FN_MC!P123)</f>
        <v>4.1666666666666664E-2</v>
      </c>
      <c r="S121" s="110" t="str">
        <f>IF(FN_MC!Q123="","*",CONCATENATE(FN_MC!Q123," ",FN_MC!R123))</f>
        <v>253 KM</v>
      </c>
      <c r="T121" s="110" t="str">
        <f>IF(FN_MC!V123="","*",FN_MC!V123)</f>
        <v>Miguel</v>
      </c>
      <c r="U121" s="110" t="str">
        <f>IF(FN_MC!W123="","*",FN_MC!W123)</f>
        <v>Ronda 7 dias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P3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45971</v>
      </c>
      <c r="G122" s="110" t="str">
        <f>IF(FN_MC!D124="","*",FN_MC!D124)</f>
        <v>W70</v>
      </c>
      <c r="H122" s="110" t="str">
        <f>IF(FN_MC!F124="","*",FN_MC!F124)</f>
        <v xml:space="preserve">PDM - DORMENTE - CARGA </v>
      </c>
      <c r="I122" s="110" t="str">
        <f>IF(FN_MC!H124="","*",FN_MC!H124)</f>
        <v>TOM2</v>
      </c>
      <c r="J122" s="110" t="str">
        <f>IF(FN_MC!I124="","*",FN_MC!I124)</f>
        <v>TOM</v>
      </c>
      <c r="K122" s="110" t="str">
        <f>IF(FN_MC!M124="","*",FN_MC!M124)</f>
        <v>TOM-TPC</v>
      </c>
      <c r="L122" s="110" t="str">
        <f>IF(FN_MC!N124="","*",FN_MC!N124)</f>
        <v>TOM416</v>
      </c>
      <c r="M122" s="111">
        <f>IF(FN_MC!J124="","*",FN_MC!J124)</f>
        <v>74</v>
      </c>
      <c r="N122" s="290">
        <f>IF(FN_MC!K124="","*",FN_MC!K124)</f>
        <v>414</v>
      </c>
      <c r="O122" s="290" t="str">
        <f>IF(FN_MC!L124="","*",FN_MC!L124)</f>
        <v>-</v>
      </c>
      <c r="P122" s="111"/>
      <c r="Q122" s="128">
        <f>IF(FN_MC!O124="","*",FN_MC!O124)</f>
        <v>0.375</v>
      </c>
      <c r="R122" s="128">
        <f>IF(FN_MC!P124="","*",FN_MC!P124)</f>
        <v>8.3333333333333329E-2</v>
      </c>
      <c r="S122" s="110" t="str">
        <f>IF(FN_MC!Q124="","*",CONCATENATE(FN_MC!Q124," ",FN_MC!R124))</f>
        <v>200 Nº DE DORMENTES</v>
      </c>
      <c r="T122" s="110" t="str">
        <f>IF(FN_MC!V124="","*",FN_MC!V124)</f>
        <v>Elton / Bruno</v>
      </c>
      <c r="U122" s="110" t="str">
        <f>IF(FN_MC!W124="","*",FN_MC!W124)</f>
        <v xml:space="preserve">Carga de dormentes </v>
      </c>
      <c r="V122" s="112">
        <f ca="1">_xlfn.XLOOKUP(G122&amp;$V$2,BS_CONTROLE[CHAVE],BS_CONTROLE[Quantidade_11],"-")</f>
        <v>150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P0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45971</v>
      </c>
      <c r="G123" s="110" t="str">
        <f>IF(FN_MC!D125="","*",FN_MC!D125)</f>
        <v>W48</v>
      </c>
      <c r="H123" s="110" t="str">
        <f>IF(FN_MC!F125="","*",FN_MC!F125)</f>
        <v>MECANIZAÇÃO - DOL</v>
      </c>
      <c r="I123" s="110" t="str">
        <f>IF(FN_MC!H125="","*",FN_MC!H125)</f>
        <v>TOM2</v>
      </c>
      <c r="J123" s="110" t="str">
        <f>IF(FN_MC!I125="","*",FN_MC!I125)</f>
        <v>TOM2</v>
      </c>
      <c r="K123" s="110" t="str">
        <f>IF(FN_MC!M125="","*",FN_MC!M125)</f>
        <v>TOM-TBA</v>
      </c>
      <c r="L123" s="110" t="str">
        <f>IF(FN_MC!N125="","*",FN_MC!N125)</f>
        <v>TSE370</v>
      </c>
      <c r="M123" s="111">
        <f>IF(FN_MC!J125="","*",FN_MC!J125)</f>
        <v>74</v>
      </c>
      <c r="N123" s="290">
        <f>IF(FN_MC!K125="","*",FN_MC!K125)</f>
        <v>367.8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8.3333333333333329E-2</v>
      </c>
      <c r="S123" s="110" t="str">
        <f>IF(FN_MC!Q125="","*",CONCATENATE(FN_MC!Q125," ",FN_MC!R125))</f>
        <v>2000 M</v>
      </c>
      <c r="T123" s="110" t="str">
        <f>IF(FN_MC!V125="","*",FN_MC!V125)</f>
        <v>Rodrigo</v>
      </c>
      <c r="U123" s="110" t="str">
        <f>IF(FN_MC!W125="","*",FN_MC!W125)</f>
        <v>Desguarnecimento ombro de lastro (DOL) - Sentido decrescente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859</v>
      </c>
      <c r="X123" s="112">
        <f ca="1">_xlfn.XLOOKUP(G123&amp;$X$2,BS_CONTROLE[CHAVE],BS_CONTROLE[Quantidade_11],"-")</f>
        <v>3267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P1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45971</v>
      </c>
      <c r="G124" s="110" t="str">
        <f>IF(FN_MC!D126="","*",FN_MC!D126)</f>
        <v>V97</v>
      </c>
      <c r="H124" s="110" t="str">
        <f>IF(FN_MC!F126="","*",FN_MC!F126)</f>
        <v>DETECÇÃO - ULTRASSOM - SPERRY</v>
      </c>
      <c r="I124" s="110" t="str">
        <f>IF(FN_MC!H126="","*",FN_MC!H126)</f>
        <v>TCS1</v>
      </c>
      <c r="J124" s="110" t="str">
        <f>IF(FN_MC!I126="","*",FN_MC!I126)</f>
        <v>TVI1</v>
      </c>
      <c r="K124" s="110" t="str">
        <f>IF(FN_MC!M126="","*",FN_MC!M126)</f>
        <v>TCS-TVI</v>
      </c>
      <c r="L124" s="110" t="str">
        <f>IF(FN_MC!N126="","*",FN_MC!N126)</f>
        <v>TCSTVI</v>
      </c>
      <c r="M124" s="111">
        <f>IF(FN_MC!J126="","*",FN_MC!J126)</f>
        <v>74</v>
      </c>
      <c r="N124" s="290">
        <f>IF(FN_MC!K126="","*",FN_MC!K126)</f>
        <v>290</v>
      </c>
      <c r="O124" s="290" t="str">
        <f>IF(FN_MC!L126="","*",FN_MC!L126)</f>
        <v>-</v>
      </c>
      <c r="P124" s="111"/>
      <c r="Q124" s="128">
        <f>IF(FN_MC!O126="","*",FN_MC!O126)</f>
        <v>0.375</v>
      </c>
      <c r="R124" s="128">
        <f>IF(FN_MC!P126="","*",FN_MC!P126)</f>
        <v>6.25E-2</v>
      </c>
      <c r="S124" s="110" t="str">
        <f>IF(FN_MC!Q126="","*",CONCATENATE(FN_MC!Q126," ",FN_MC!R126))</f>
        <v>63 KM</v>
      </c>
      <c r="T124" s="110" t="str">
        <f>IF(FN_MC!V126="","*",FN_MC!V126)</f>
        <v>John</v>
      </c>
      <c r="U124" s="110" t="str">
        <f>IF(FN_MC!W126="","*",FN_MC!W126)</f>
        <v>Detecção ultrassom Sperry com VMA de 30km/h + R7D embarcado</v>
      </c>
      <c r="V124" s="112">
        <f ca="1">_xlfn.XLOOKUP(G124&amp;$V$2,BS_CONTROLE[CHAVE],BS_CONTROLE[Quantidade_11],"-")</f>
        <v>99</v>
      </c>
      <c r="W124" s="112">
        <f ca="1">_xlfn.XLOOKUP(G124&amp;$W$2,BS_CONTROLE[CHAVE],BS_CONTROLE[Quantidade_11],"-")</f>
        <v>30</v>
      </c>
      <c r="X124" s="112">
        <f ca="1">_xlfn.XLOOKUP(G124&amp;$X$2,BS_CONTROLE[CHAVE],BS_CONTROLE[Quantidade_11],"-")</f>
        <v>20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P1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45971</v>
      </c>
      <c r="G125" s="110" t="str">
        <f>IF(FN_MC!D127="","*",FN_MC!D127)</f>
        <v>V86</v>
      </c>
      <c r="H125" s="110" t="str">
        <f>IF(FN_MC!F127="","*",FN_MC!F127)</f>
        <v>MECANIZAÇÃO - SOCADORA</v>
      </c>
      <c r="I125" s="110" t="str">
        <f>IF(FN_MC!H127="","*",FN_MC!H127)</f>
        <v>TID2</v>
      </c>
      <c r="J125" s="110" t="str">
        <f>IF(FN_MC!I127="","*",FN_MC!I127)</f>
        <v>TID2</v>
      </c>
      <c r="K125" s="110" t="str">
        <f>IF(FN_MC!M127="","*",FN_MC!M127)</f>
        <v>TID-TVI</v>
      </c>
      <c r="L125" s="110" t="str">
        <f>IF(FN_MC!N127="","*",FN_MC!N127)</f>
        <v>TID201</v>
      </c>
      <c r="M125" s="111">
        <f>IF(FN_MC!J127="","*",FN_MC!J127)</f>
        <v>74</v>
      </c>
      <c r="N125" s="290">
        <f>IF(FN_MC!K127="","*",FN_MC!K127)</f>
        <v>190</v>
      </c>
      <c r="O125" s="290">
        <f>IF(FN_MC!L127="","*",FN_MC!L127)</f>
        <v>201</v>
      </c>
      <c r="P125" s="111"/>
      <c r="Q125" s="128">
        <f>IF(FN_MC!O127="","*",FN_MC!O127)</f>
        <v>0.33333333333333331</v>
      </c>
      <c r="R125" s="128">
        <f>IF(FN_MC!P127="","*",FN_MC!P127)</f>
        <v>8.3333333333333329E-2</v>
      </c>
      <c r="S125" s="110" t="str">
        <f>IF(FN_MC!Q127="","*",CONCATENATE(FN_MC!Q127," ",FN_MC!R127))</f>
        <v>1020 M</v>
      </c>
      <c r="T125" s="110" t="str">
        <f>IF(FN_MC!V127="","*",FN_MC!V127)</f>
        <v>Antonioni</v>
      </c>
      <c r="U125" s="110" t="str">
        <f>IF(FN_MC!W127="","*",FN_MC!W127)</f>
        <v>Socaria mecanizada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Oportunidade</v>
      </c>
      <c r="C126" s="109" t="str">
        <f>IF(FN_MC!Z128="","*",FN_MC!Z128)</f>
        <v>P0</v>
      </c>
      <c r="D126" s="110" t="str">
        <f>IF(FN_MC!S128="","*",FN_MC!S128)</f>
        <v>FERRONORTE</v>
      </c>
      <c r="E126" s="110" t="str">
        <f>IF(FN_MC!T128="","*",FN_MC!T128)</f>
        <v>TMI-TCS</v>
      </c>
      <c r="F126" s="110">
        <f>IF(FN_MC!B128="","*",FN_MC!B128)</f>
        <v>45971</v>
      </c>
      <c r="G126" s="110" t="str">
        <f>IF(FN_MC!D128="","*",FN_MC!D128)</f>
        <v>FRANCISCO (TF-670)</v>
      </c>
      <c r="H126" s="110" t="str">
        <f>IF(FN_MC!F128="","*",FN_MC!F128)</f>
        <v>PDM - SOLDA</v>
      </c>
      <c r="I126" s="110" t="str">
        <f>IF(FN_MC!H128="","*",FN_MC!H128)</f>
        <v>K52TQI</v>
      </c>
      <c r="J126" s="110" t="str">
        <f>IF(FN_MC!I128="","*",FN_MC!I128)</f>
        <v>-</v>
      </c>
      <c r="K126" s="110" t="str">
        <f>IF(FN_MC!M128="","*",FN_MC!M128)</f>
        <v>TLG-TQI</v>
      </c>
      <c r="L126" s="110" t="str">
        <f>IF(FN_MC!N128="","*",FN_MC!N128)</f>
        <v>K52TQI</v>
      </c>
      <c r="M126" s="111">
        <f>IF(FN_MC!J128="","*",FN_MC!J128)</f>
        <v>74</v>
      </c>
      <c r="N126" s="290">
        <f>IF(FN_MC!K128="","*",FN_MC!K128)</f>
        <v>57.7</v>
      </c>
      <c r="O126" s="290" t="str">
        <f>IF(FN_MC!L128="","*",FN_MC!L128)</f>
        <v>-</v>
      </c>
      <c r="P126" s="111"/>
      <c r="Q126" s="128">
        <f>IF(FN_MC!O128="","*",FN_MC!O128)</f>
        <v>0.375</v>
      </c>
      <c r="R126" s="128">
        <f>IF(FN_MC!P128="","*",FN_MC!P128)</f>
        <v>6.25E-2</v>
      </c>
      <c r="S126" s="110" t="str">
        <f>IF(FN_MC!Q128="","*",CONCATENATE(FN_MC!Q128," ",FN_MC!R128))</f>
        <v>1 Nº DE SOLDA</v>
      </c>
      <c r="T126" s="110" t="str">
        <f>IF(FN_MC!V128="","*",FN_MC!V128)</f>
        <v>herbert</v>
      </c>
      <c r="U126" s="110" t="str">
        <f>IF(FN_MC!W128="","*",FN_MC!W128)</f>
        <v>Execução de solda - Condicionado a temperatura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1" t="str">
        <f>IF(FN_MC!K3003="","*",FN_MC!K3003)</f>
        <v>*</v>
      </c>
      <c r="O3001" s="291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1" t="str">
        <f>IF(FN_MC!K3004="","*",FN_MC!K3004)</f>
        <v>*</v>
      </c>
      <c r="O3002" s="291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1" t="str">
        <f>IF(FN_MC!K3005="","*",FN_MC!K3005)</f>
        <v>*</v>
      </c>
      <c r="O3003" s="291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1" t="str">
        <f>IF(FN_MC!K3006="","*",FN_MC!K3006)</f>
        <v>*</v>
      </c>
      <c r="O3004" s="291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1" t="str">
        <f>IF(FN_MC!K3007="","*",FN_MC!K3007)</f>
        <v>*</v>
      </c>
      <c r="O3005" s="291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1" t="str">
        <f>IF(FN_MC!K3008="","*",FN_MC!K3008)</f>
        <v>*</v>
      </c>
      <c r="O3006" s="291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1" t="str">
        <f>IF(FN_MC!K3009="","*",FN_MC!K3009)</f>
        <v>*</v>
      </c>
      <c r="O3007" s="291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1" t="str">
        <f>IF(FN_MC!K3010="","*",FN_MC!K3010)</f>
        <v>*</v>
      </c>
      <c r="O3008" s="291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1" t="str">
        <f>IF(FN_MC!K3011="","*",FN_MC!K3011)</f>
        <v>*</v>
      </c>
      <c r="O3009" s="291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1" t="str">
        <f>IF(FN_MC!K3012="","*",FN_MC!K3012)</f>
        <v>*</v>
      </c>
      <c r="O3010" s="291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1521</v>
      </c>
      <c r="C2" s="95" t="s">
        <v>1147</v>
      </c>
      <c r="D2" s="95" t="s">
        <v>1149</v>
      </c>
      <c r="E2" s="95" t="s">
        <v>1522</v>
      </c>
      <c r="F2" s="95" t="s">
        <v>1523</v>
      </c>
      <c r="G2" s="95" t="s">
        <v>1524</v>
      </c>
      <c r="H2" s="95" t="s">
        <v>1525</v>
      </c>
      <c r="I2" s="95" t="s">
        <v>1526</v>
      </c>
      <c r="J2" s="95" t="s">
        <v>1527</v>
      </c>
      <c r="K2" s="131" t="s">
        <v>1528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*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*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*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1 Escala em TCS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*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*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*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>
        <f>IF(FN_MC!B118="","*",FN_MC!B118)</f>
        <v>45970</v>
      </c>
      <c r="D116" s="121" t="str">
        <f>IF(FN_MC!D118="","*",FN_MC!D118)</f>
        <v>W48</v>
      </c>
      <c r="E116" s="121" t="str">
        <f>IF(FN_MC!H118="","*",FN_MC!H118)</f>
        <v>TOM2</v>
      </c>
      <c r="F116" s="137" t="str">
        <f>IF(FN_MC!M118="","*",FN_MC!M118)</f>
        <v>TOM-TBA</v>
      </c>
      <c r="G116" s="121" t="str">
        <f>IF(FN_MC!I118="","*",FN_MC!I118)</f>
        <v>TOM2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>
        <f>IF(FN_MC!AA118="","*",FN_MC!AA118)</f>
        <v>1</v>
      </c>
      <c r="K116" s="134">
        <f>IF(FN_MC!AD118="","*",FN_MC!AD118)</f>
        <v>0.33333333333333331</v>
      </c>
    </row>
    <row r="117" spans="2:11" s="123" customFormat="1" hidden="1">
      <c r="B117" s="120" t="str">
        <f>IF(FN_MC!Y119="","*",FN_MC!Y119)</f>
        <v>*</v>
      </c>
      <c r="C117" s="121">
        <f>IF(FN_MC!B119="","*",FN_MC!B119)</f>
        <v>45970</v>
      </c>
      <c r="D117" s="121" t="str">
        <f>IF(FN_MC!D119="","*",FN_MC!D119)</f>
        <v>V97</v>
      </c>
      <c r="E117" s="121" t="str">
        <f>IF(FN_MC!H119="","*",FN_MC!H119)</f>
        <v>TSE1</v>
      </c>
      <c r="F117" s="137" t="str">
        <f>IF(FN_MC!M119="","*",FN_MC!M119)</f>
        <v>TSE-TCS</v>
      </c>
      <c r="G117" s="121" t="str">
        <f>IF(FN_MC!I119="","*",FN_MC!I119)</f>
        <v>TCS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0.33333333333333331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E14</v>
      </c>
      <c r="E118" s="121" t="str">
        <f>IF(FN_MC!H120="","*",FN_MC!H120)</f>
        <v>TAP</v>
      </c>
      <c r="F118" s="137" t="str">
        <f>IF(FN_MC!M120="","*",FN_MC!M120)</f>
        <v>TAP-ZJA</v>
      </c>
      <c r="G118" s="121" t="str">
        <f>IF(FN_MC!I120="","*",FN_MC!I120)</f>
        <v>ZJA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0.95833333333333337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V86</v>
      </c>
      <c r="E119" s="121" t="str">
        <f>IF(FN_MC!H121="","*",FN_MC!H121)</f>
        <v>ZSF</v>
      </c>
      <c r="F119" s="137" t="str">
        <f>IF(FN_MC!M121="","*",FN_MC!M121)</f>
        <v>ZSF-TID</v>
      </c>
      <c r="G119" s="121" t="str">
        <f>IF(FN_MC!I121="","*",FN_MC!I121)</f>
        <v>TID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0.29166666666666669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45971</v>
      </c>
      <c r="D120" s="121" t="str">
        <f>IF(FN_MC!D122="","*",FN_MC!D122)</f>
        <v>BRUNO (TF-525)</v>
      </c>
      <c r="E120" s="121" t="str">
        <f>IF(FN_MC!H122="","*",FN_MC!H122)</f>
        <v>556TEP</v>
      </c>
      <c r="F120" s="137" t="str">
        <f>IF(FN_MC!M122="","*",FN_MC!M122)</f>
        <v>TRM-TEP</v>
      </c>
      <c r="G120" s="121" t="str">
        <f>IF(FN_MC!I122="","*",FN_MC!I122)</f>
        <v>-</v>
      </c>
      <c r="H120" s="121" t="str">
        <f>IF(FN_MC!AB122="","*",FN_MC!AB122)</f>
        <v>-</v>
      </c>
      <c r="I120" s="121" t="str">
        <f>IF(FN_MC!AC122="","*",FN_MC!AC122)</f>
        <v>-</v>
      </c>
      <c r="J120" s="122" t="str">
        <f>IF(FN_MC!AA122="","*",FN_MC!AA122)</f>
        <v>-</v>
      </c>
      <c r="K120" s="134" t="str">
        <f>IF(FN_MC!AD122="","*",FN_MC!AD122)</f>
        <v>-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45971</v>
      </c>
      <c r="D121" s="121" t="str">
        <f>IF(FN_MC!D123="","*",FN_MC!D123)</f>
        <v>A60</v>
      </c>
      <c r="E121" s="121" t="str">
        <f>IF(FN_MC!H123="","*",FN_MC!H123)</f>
        <v>TGR2</v>
      </c>
      <c r="F121" s="137" t="str">
        <f>IF(FN_MC!M123="","*",FN_MC!M123)</f>
        <v>TGR-TRO</v>
      </c>
      <c r="G121" s="121" t="str">
        <f>IF(FN_MC!I123="","*",FN_MC!I123)</f>
        <v>TRO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45971</v>
      </c>
      <c r="D122" s="121" t="str">
        <f>IF(FN_MC!D124="","*",FN_MC!D124)</f>
        <v>W70</v>
      </c>
      <c r="E122" s="121" t="str">
        <f>IF(FN_MC!H124="","*",FN_MC!H124)</f>
        <v>TOM2</v>
      </c>
      <c r="F122" s="137" t="str">
        <f>IF(FN_MC!M124="","*",FN_MC!M124)</f>
        <v>TOM-TPC</v>
      </c>
      <c r="G122" s="121" t="str">
        <f>IF(FN_MC!I124="","*",FN_MC!I124)</f>
        <v>TOM</v>
      </c>
      <c r="H122" s="121" t="str">
        <f>IF(FN_MC!AB124="","*",FN_MC!AB124)</f>
        <v>FIXO</v>
      </c>
      <c r="I122" s="121" t="str">
        <f>IF(FN_MC!AC124="","*",FN_MC!AC124)</f>
        <v>ACIONAMENTO</v>
      </c>
      <c r="J122" s="122" t="str">
        <f>IF(FN_MC!AA124="","*",FN_MC!AA124)</f>
        <v>2 (Alzineide + Daniel)</v>
      </c>
      <c r="K122" s="134">
        <f>IF(FN_MC!AD124="","*",FN_MC!AD124)</f>
        <v>0.33333333333333331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45971</v>
      </c>
      <c r="D123" s="121" t="str">
        <f>IF(FN_MC!D125="","*",FN_MC!D125)</f>
        <v>W48</v>
      </c>
      <c r="E123" s="121" t="str">
        <f>IF(FN_MC!H125="","*",FN_MC!H125)</f>
        <v>TOM2</v>
      </c>
      <c r="F123" s="137" t="str">
        <f>IF(FN_MC!M125="","*",FN_MC!M125)</f>
        <v>TOM-TBA</v>
      </c>
      <c r="G123" s="121" t="str">
        <f>IF(FN_MC!I125="","*",FN_MC!I125)</f>
        <v>TOM2</v>
      </c>
      <c r="H123" s="121" t="str">
        <f>IF(FN_MC!AB125="","*",FN_MC!AB125)</f>
        <v>FIXO</v>
      </c>
      <c r="I123" s="121" t="str">
        <f>IF(FN_MC!AC125="","*",FN_MC!AC125)</f>
        <v>ACIONAMENTO</v>
      </c>
      <c r="J123" s="122">
        <f>IF(FN_MC!AA125="","*",FN_MC!AA125)</f>
        <v>1</v>
      </c>
      <c r="K123" s="134">
        <f>IF(FN_MC!AD125="","*",FN_MC!AD125)</f>
        <v>0.33333333333333331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45971</v>
      </c>
      <c r="D124" s="121" t="str">
        <f>IF(FN_MC!D126="","*",FN_MC!D126)</f>
        <v>V97</v>
      </c>
      <c r="E124" s="121" t="str">
        <f>IF(FN_MC!H126="","*",FN_MC!H126)</f>
        <v>TCS1</v>
      </c>
      <c r="F124" s="137" t="str">
        <f>IF(FN_MC!M126="","*",FN_MC!M126)</f>
        <v>TCS-TVI</v>
      </c>
      <c r="G124" s="121" t="str">
        <f>IF(FN_MC!I126="","*",FN_MC!I126)</f>
        <v>TVI1</v>
      </c>
      <c r="H124" s="121" t="str">
        <f>IF(FN_MC!AB126="","*",FN_MC!AB126)</f>
        <v>FIXO</v>
      </c>
      <c r="I124" s="121" t="str">
        <f>IF(FN_MC!AC126="","*",FN_MC!AC126)</f>
        <v>ACIONAMENTO</v>
      </c>
      <c r="J124" s="122">
        <f>IF(FN_MC!AA126="","*",FN_MC!AA126)</f>
        <v>1</v>
      </c>
      <c r="K124" s="134">
        <f>IF(FN_MC!AD126="","*",FN_MC!AD126)</f>
        <v>0.33333333333333331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45971</v>
      </c>
      <c r="D125" s="121" t="str">
        <f>IF(FN_MC!D127="","*",FN_MC!D127)</f>
        <v>V86</v>
      </c>
      <c r="E125" s="121" t="str">
        <f>IF(FN_MC!H127="","*",FN_MC!H127)</f>
        <v>TID2</v>
      </c>
      <c r="F125" s="137" t="str">
        <f>IF(FN_MC!M127="","*",FN_MC!M127)</f>
        <v>TID-TVI</v>
      </c>
      <c r="G125" s="121" t="str">
        <f>IF(FN_MC!I127="","*",FN_MC!I127)</f>
        <v>TID2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>
        <f>IF(FN_MC!AA127="","*",FN_MC!AA127)</f>
        <v>1</v>
      </c>
      <c r="K125" s="134">
        <f>IF(FN_MC!AD127="","*",FN_MC!AD127)</f>
        <v>0.29166666666666669</v>
      </c>
    </row>
    <row r="126" spans="2:11" s="123" customFormat="1" hidden="1">
      <c r="B126" s="120" t="str">
        <f>IF(FN_MC!Y128="","*",FN_MC!Y128)</f>
        <v>*</v>
      </c>
      <c r="C126" s="121">
        <f>IF(FN_MC!B128="","*",FN_MC!B128)</f>
        <v>45971</v>
      </c>
      <c r="D126" s="121" t="str">
        <f>IF(FN_MC!D128="","*",FN_MC!D128)</f>
        <v>FRANCISCO (TF-670)</v>
      </c>
      <c r="E126" s="121" t="str">
        <f>IF(FN_MC!H128="","*",FN_MC!H128)</f>
        <v>K52TQI</v>
      </c>
      <c r="F126" s="137" t="str">
        <f>IF(FN_MC!M128="","*",FN_MC!M128)</f>
        <v>TLG-TQI</v>
      </c>
      <c r="G126" s="121" t="str">
        <f>IF(FN_MC!I128="","*",FN_MC!I128)</f>
        <v>-</v>
      </c>
      <c r="H126" s="121" t="str">
        <f>IF(FN_MC!AB128="","*",FN_MC!AB128)</f>
        <v>-</v>
      </c>
      <c r="I126" s="121" t="str">
        <f>IF(FN_MC!AC128="","*",FN_MC!AC128)</f>
        <v>-</v>
      </c>
      <c r="J126" s="122" t="str">
        <f>IF(FN_MC!AA128="","*",FN_MC!AA128)</f>
        <v>-</v>
      </c>
      <c r="K126" s="134" t="str">
        <f>IF(FN_MC!AD128="","*",FN_MC!AD128)</f>
        <v>-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2025-11-07T17:47:03Z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