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600" documentId="120_S{118792C3-22EF-5104-A093-F22BFE3913F3}" xr6:coauthVersionLast="47" xr6:coauthVersionMax="47" xr10:uidLastSave="{931FCA58-563E-48E5-97D2-79929FBCD741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5" l="1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D10" i="15"/>
  <c r="E10" i="15"/>
  <c r="F10" i="15"/>
  <c r="G10" i="15"/>
  <c r="H10" i="15"/>
  <c r="I10" i="15"/>
  <c r="J10" i="15"/>
  <c r="K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D11" i="15"/>
  <c r="E11" i="15"/>
  <c r="F11" i="15"/>
  <c r="G11" i="15"/>
  <c r="H11" i="15"/>
  <c r="I11" i="15"/>
  <c r="J11" i="15"/>
  <c r="K11" i="15"/>
  <c r="L11" i="15"/>
  <c r="M11" i="15"/>
  <c r="N11" i="15"/>
  <c r="O11" i="15"/>
  <c r="P11" i="15"/>
  <c r="Q11" i="15"/>
  <c r="R11" i="15"/>
  <c r="S11" i="15"/>
  <c r="T11" i="15"/>
  <c r="A12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A13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L236" i="1" a="1"/>
  <c r="L236" i="1" s="1"/>
  <c r="M231" i="1" a="1"/>
  <c r="M231" i="1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Q220" i="1"/>
  <c r="R220" i="1" a="1"/>
  <c r="R220" i="1"/>
  <c r="S220" i="1" a="1"/>
  <c r="S220" i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S215" i="1" a="1"/>
  <c r="S215" i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92" i="1" a="1"/>
  <c r="R192" i="1"/>
  <c r="S192" i="1" a="1"/>
  <c r="S192" i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S176" i="1" a="1"/>
  <c r="S176" i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22" i="1" a="1"/>
  <c r="L222" i="1" s="1"/>
  <c r="A222" i="1"/>
  <c r="C222" i="1"/>
  <c r="F222" i="1"/>
  <c r="Q222" i="1"/>
  <c r="R222" i="1" a="1"/>
  <c r="R222" i="1"/>
  <c r="S222" i="1" a="1"/>
  <c r="S222" i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Q223" i="1"/>
  <c r="R223" i="1" a="1"/>
  <c r="R223" i="1"/>
  <c r="S223" i="1" a="1"/>
  <c r="S223" i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21" i="1" a="1"/>
  <c r="R221" i="1"/>
  <c r="S221" i="1" a="1"/>
  <c r="S221" i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3" i="1" a="1"/>
  <c r="L193" i="1" s="1"/>
  <c r="C193" i="1"/>
  <c r="F193" i="1"/>
  <c r="Q193" i="1"/>
  <c r="R193" i="1" a="1"/>
  <c r="R193" i="1"/>
  <c r="S193" i="1" a="1"/>
  <c r="S193" i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5" i="1" a="1"/>
  <c r="R195" i="1"/>
  <c r="S195" i="1" a="1"/>
  <c r="S195" i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7" i="1" a="1"/>
  <c r="L217" i="1" s="1"/>
  <c r="A217" i="1"/>
  <c r="C217" i="1"/>
  <c r="F217" i="1"/>
  <c r="Q217" i="1"/>
  <c r="R217" i="1" a="1"/>
  <c r="R217" i="1"/>
  <c r="S217" i="1" a="1"/>
  <c r="S217" i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7" i="1" a="1"/>
  <c r="R207" i="1"/>
  <c r="S207" i="1" a="1"/>
  <c r="S207" i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S200" i="1" a="1"/>
  <c r="S200" i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Q198" i="1"/>
  <c r="R198" i="1" a="1"/>
  <c r="R198" i="1"/>
  <c r="S198" i="1" a="1"/>
  <c r="S198" i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Q196" i="1"/>
  <c r="R196" i="1" a="1"/>
  <c r="R196" i="1"/>
  <c r="S196" i="1" a="1"/>
  <c r="S196" i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Q201" i="1"/>
  <c r="R201" i="1" a="1"/>
  <c r="R201" i="1"/>
  <c r="S201" i="1" a="1"/>
  <c r="S201" i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4" i="1" a="1"/>
  <c r="L194" i="1" s="1"/>
  <c r="C194" i="1"/>
  <c r="F194" i="1"/>
  <c r="Q194" i="1"/>
  <c r="R194" i="1" a="1"/>
  <c r="R194" i="1"/>
  <c r="S194" i="1" a="1"/>
  <c r="S194" i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S197" i="1" a="1"/>
  <c r="S197" i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9" i="1" a="1"/>
  <c r="L199" i="1" s="1"/>
  <c r="A199" i="1"/>
  <c r="C199" i="1"/>
  <c r="F199" i="1"/>
  <c r="Q199" i="1"/>
  <c r="R199" i="1" a="1"/>
  <c r="R199" i="1"/>
  <c r="S199" i="1" a="1"/>
  <c r="S199" i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M188" i="1" a="1"/>
  <c r="M188" i="1"/>
  <c r="Q188" i="1"/>
  <c r="R188" i="1" a="1"/>
  <c r="R188" i="1"/>
  <c r="S188" i="1" a="1"/>
  <c r="S188" i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4" i="1" a="1"/>
  <c r="L214" i="1" s="1"/>
  <c r="M191" i="1" a="1"/>
  <c r="M191" i="1" s="1"/>
  <c r="L191" i="1" a="1"/>
  <c r="L191" i="1" s="1"/>
  <c r="M225" i="1" a="1"/>
  <c r="M225" i="1" s="1"/>
  <c r="L225" i="1" a="1"/>
  <c r="L225" i="1" s="1"/>
  <c r="M208" i="1" a="1"/>
  <c r="M208" i="1" s="1"/>
  <c r="L208" i="1" a="1"/>
  <c r="L208" i="1" s="1"/>
  <c r="M202" i="1" a="1"/>
  <c r="M202" i="1" s="1"/>
  <c r="L202" i="1" a="1"/>
  <c r="L202" i="1" s="1"/>
  <c r="M219" i="1" a="1"/>
  <c r="M219" i="1" s="1"/>
  <c r="L219" i="1" a="1"/>
  <c r="L219" i="1" s="1"/>
  <c r="M206" i="1" a="1"/>
  <c r="M206" i="1" s="1"/>
  <c r="L206" i="1" a="1"/>
  <c r="L206" i="1" s="1"/>
  <c r="M213" i="1" a="1"/>
  <c r="M213" i="1" s="1"/>
  <c r="L213" i="1" a="1"/>
  <c r="L213" i="1" s="1"/>
  <c r="M205" i="1" a="1"/>
  <c r="M205" i="1" s="1"/>
  <c r="L205" i="1" a="1"/>
  <c r="L205" i="1" s="1"/>
  <c r="M190" i="1" a="1"/>
  <c r="M190" i="1" s="1"/>
  <c r="L190" i="1" a="1"/>
  <c r="L190" i="1" s="1"/>
  <c r="A177" i="1"/>
  <c r="C177" i="1"/>
  <c r="F177" i="1"/>
  <c r="Q177" i="1"/>
  <c r="R177" i="1" a="1"/>
  <c r="R177" i="1"/>
  <c r="S177" i="1" a="1"/>
  <c r="S177" i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80" i="1" a="1"/>
  <c r="L180" i="1" s="1"/>
  <c r="A180" i="1"/>
  <c r="C180" i="1"/>
  <c r="F180" i="1"/>
  <c r="Q180" i="1"/>
  <c r="R180" i="1" a="1"/>
  <c r="R180" i="1"/>
  <c r="S180" i="1" a="1"/>
  <c r="S180" i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5" i="1" a="1"/>
  <c r="R185" i="1"/>
  <c r="S185" i="1" a="1"/>
  <c r="S185" i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3" i="1" a="1"/>
  <c r="R183" i="1"/>
  <c r="S183" i="1" a="1"/>
  <c r="S183" i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S178" i="1" a="1"/>
  <c r="S178" i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6" i="1" a="1"/>
  <c r="L186" i="1" s="1"/>
  <c r="M184" i="1" a="1"/>
  <c r="M184" i="1" s="1"/>
  <c r="L184" i="1" a="1"/>
  <c r="L184" i="1" s="1"/>
  <c r="M179" i="1" a="1"/>
  <c r="M179" i="1" s="1"/>
  <c r="L179" i="1" a="1"/>
  <c r="L179" i="1" s="1"/>
  <c r="M175" i="1" a="1"/>
  <c r="M175" i="1" s="1"/>
  <c r="L175" i="1" a="1"/>
  <c r="L175" i="1" s="1"/>
  <c r="M174" i="1" a="1"/>
  <c r="M174" i="1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R162" i="1" a="1"/>
  <c r="R162" i="1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8" i="1" a="1"/>
  <c r="L168" i="1" s="1"/>
  <c r="A168" i="1"/>
  <c r="C168" i="1"/>
  <c r="F168" i="1"/>
  <c r="Q168" i="1"/>
  <c r="R168" i="1" a="1"/>
  <c r="R168" i="1"/>
  <c r="S168" i="1" a="1"/>
  <c r="S168" i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70" i="1" a="1"/>
  <c r="L170" i="1" s="1"/>
  <c r="M169" i="1" a="1"/>
  <c r="M169" i="1" s="1"/>
  <c r="L169" i="1" a="1"/>
  <c r="L169" i="1" s="1"/>
  <c r="L166" i="1" a="1"/>
  <c r="L166" i="1" s="1"/>
  <c r="L165" i="1" a="1"/>
  <c r="L165" i="1" s="1"/>
  <c r="M164" i="1" a="1"/>
  <c r="M164" i="1" s="1"/>
  <c r="L164" i="1" a="1"/>
  <c r="L164" i="1" s="1"/>
  <c r="M163" i="1" a="1"/>
  <c r="M163" i="1" s="1"/>
  <c r="L163" i="1" a="1"/>
  <c r="L163" i="1" s="1"/>
  <c r="L159" i="1" a="1"/>
  <c r="L159" i="1" s="1"/>
  <c r="M161" i="1" a="1"/>
  <c r="M161" i="1" s="1"/>
  <c r="L161" i="1" a="1"/>
  <c r="L161" i="1" s="1"/>
  <c r="M160" i="1" a="1"/>
  <c r="M160" i="1" s="1"/>
  <c r="L160" i="1" a="1"/>
  <c r="L160" i="1" s="1"/>
  <c r="M154" i="1" a="1"/>
  <c r="M154" i="1" s="1"/>
  <c r="L154" i="1" a="1"/>
  <c r="L154" i="1" s="1"/>
  <c r="A151" i="1"/>
  <c r="C151" i="1"/>
  <c r="F151" i="1"/>
  <c r="Q151" i="1"/>
  <c r="R151" i="1" a="1"/>
  <c r="R151" i="1"/>
  <c r="S151" i="1" a="1"/>
  <c r="S151" i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S146" i="1" a="1"/>
  <c r="S146" i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M156" i="1" a="1"/>
  <c r="M156" i="1" s="1"/>
  <c r="L156" i="1" a="1"/>
  <c r="L156" i="1" s="1"/>
  <c r="M155" i="1" a="1"/>
  <c r="M155" i="1" s="1"/>
  <c r="L155" i="1" a="1"/>
  <c r="L155" i="1" s="1"/>
  <c r="L152" i="1" a="1"/>
  <c r="L152" i="1"/>
  <c r="M150" i="1" a="1"/>
  <c r="M150" i="1"/>
  <c r="L150" i="1" a="1"/>
  <c r="L150" i="1"/>
  <c r="M149" i="1" a="1"/>
  <c r="M149" i="1"/>
  <c r="L149" i="1" a="1"/>
  <c r="L149" i="1"/>
  <c r="M148" i="1" a="1"/>
  <c r="M148" i="1"/>
  <c r="L148" i="1" a="1"/>
  <c r="L148" i="1"/>
  <c r="M147" i="1" a="1"/>
  <c r="M147" i="1"/>
  <c r="L147" i="1" a="1"/>
  <c r="L147" i="1"/>
  <c r="L145" i="1" a="1"/>
  <c r="L145" i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M138" i="1" a="1"/>
  <c r="M138" i="1" s="1"/>
  <c r="L138" i="1" a="1"/>
  <c r="L138" i="1" s="1"/>
  <c r="L136" i="1" a="1"/>
  <c r="L136" i="1" s="1"/>
  <c r="M132" i="1" a="1"/>
  <c r="M132" i="1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S97" i="1" a="1"/>
  <c r="S97" i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S108" i="1" a="1"/>
  <c r="S108" i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20" i="1" a="1"/>
  <c r="L120" i="1" s="1"/>
  <c r="M119" i="1" a="1"/>
  <c r="M119" i="1" s="1"/>
  <c r="L119" i="1" a="1"/>
  <c r="L119" i="1" s="1"/>
  <c r="A119" i="1"/>
  <c r="C119" i="1"/>
  <c r="F119" i="1"/>
  <c r="Q119" i="1"/>
  <c r="R119" i="1" a="1"/>
  <c r="R119" i="1"/>
  <c r="S119" i="1" a="1"/>
  <c r="S119" i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S120" i="1" a="1"/>
  <c r="S120" i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7" i="1" a="1"/>
  <c r="L117" i="1" s="1"/>
  <c r="M116" i="1" a="1"/>
  <c r="M116" i="1" s="1"/>
  <c r="L116" i="1" a="1"/>
  <c r="L116" i="1" s="1"/>
  <c r="A116" i="1"/>
  <c r="C116" i="1"/>
  <c r="F116" i="1"/>
  <c r="Q116" i="1"/>
  <c r="R116" i="1" a="1"/>
  <c r="R116" i="1"/>
  <c r="S116" i="1" a="1"/>
  <c r="S116" i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S117" i="1" a="1"/>
  <c r="S117" i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Q98" i="1"/>
  <c r="R98" i="1" a="1"/>
  <c r="R98" i="1"/>
  <c r="S98" i="1" a="1"/>
  <c r="S98" i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Q121" i="1"/>
  <c r="R121" i="1" a="1"/>
  <c r="R121" i="1"/>
  <c r="S121" i="1" a="1"/>
  <c r="S121" i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Q110" i="1"/>
  <c r="R110" i="1" a="1"/>
  <c r="R110" i="1"/>
  <c r="S110" i="1" a="1"/>
  <c r="S110" i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S122" i="1" a="1"/>
  <c r="S122" i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Q102" i="1"/>
  <c r="R102" i="1" a="1"/>
  <c r="R102" i="1"/>
  <c r="S102" i="1" a="1"/>
  <c r="S102" i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Q86" i="1"/>
  <c r="R86" i="1" a="1"/>
  <c r="R86" i="1"/>
  <c r="S86" i="1" a="1"/>
  <c r="S86" i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100" i="1" a="1"/>
  <c r="L100" i="1" s="1"/>
  <c r="M123" i="1" a="1"/>
  <c r="M123" i="1" s="1"/>
  <c r="L123" i="1" a="1"/>
  <c r="L123" i="1" s="1"/>
  <c r="M111" i="1" a="1"/>
  <c r="M111" i="1" s="1"/>
  <c r="L111" i="1" a="1"/>
  <c r="L111" i="1" s="1"/>
  <c r="M118" i="1" a="1"/>
  <c r="M118" i="1" s="1"/>
  <c r="L118" i="1" a="1"/>
  <c r="L118" i="1" s="1"/>
  <c r="M109" i="1" a="1"/>
  <c r="M109" i="1" s="1"/>
  <c r="L109" i="1" a="1"/>
  <c r="L109" i="1" s="1"/>
  <c r="M107" i="1" a="1"/>
  <c r="M107" i="1" s="1"/>
  <c r="L107" i="1" a="1"/>
  <c r="L107" i="1" s="1"/>
  <c r="M99" i="1" a="1"/>
  <c r="M99" i="1" s="1"/>
  <c r="L99" i="1" a="1"/>
  <c r="L99" i="1" s="1"/>
  <c r="A99" i="1"/>
  <c r="C99" i="1"/>
  <c r="F99" i="1"/>
  <c r="Q99" i="1"/>
  <c r="R99" i="1" a="1"/>
  <c r="R99" i="1"/>
  <c r="S99" i="1" a="1"/>
  <c r="S99" i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S100" i="1" a="1"/>
  <c r="S100" i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Q93" i="1"/>
  <c r="R93" i="1" a="1"/>
  <c r="R93" i="1"/>
  <c r="S93" i="1" a="1"/>
  <c r="S93" i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101" i="1" a="1"/>
  <c r="L101" i="1" s="1"/>
  <c r="M104" i="1" a="1"/>
  <c r="M104" i="1" s="1"/>
  <c r="L104" i="1" a="1"/>
  <c r="L104" i="1" s="1"/>
  <c r="M96" i="1" a="1"/>
  <c r="M96" i="1" s="1"/>
  <c r="L96" i="1" a="1"/>
  <c r="L96" i="1" s="1"/>
  <c r="M95" i="1" a="1"/>
  <c r="M95" i="1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3" i="1" a="1"/>
  <c r="L103" i="1" s="1"/>
  <c r="M81" i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S91" i="1" a="1"/>
  <c r="S91" i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6" i="1" a="1"/>
  <c r="L66" i="1" s="1"/>
  <c r="M90" i="1" a="1"/>
  <c r="M90" i="1" s="1"/>
  <c r="L90" i="1" a="1"/>
  <c r="L90" i="1" s="1"/>
  <c r="A90" i="1"/>
  <c r="C90" i="1"/>
  <c r="F90" i="1"/>
  <c r="Q90" i="1"/>
  <c r="R90" i="1" a="1"/>
  <c r="R90" i="1"/>
  <c r="S90" i="1" a="1"/>
  <c r="S90" i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8" i="1" a="1"/>
  <c r="L88" i="1" s="1"/>
  <c r="A88" i="1"/>
  <c r="C88" i="1"/>
  <c r="F88" i="1"/>
  <c r="Q88" i="1"/>
  <c r="R88" i="1" a="1"/>
  <c r="R88" i="1"/>
  <c r="S88" i="1" a="1"/>
  <c r="S88" i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3" i="1" a="1"/>
  <c r="L83" i="1" s="1"/>
  <c r="M82" i="1" a="1"/>
  <c r="M82" i="1" s="1"/>
  <c r="L82" i="1" a="1"/>
  <c r="L82" i="1" s="1"/>
  <c r="M85" i="1" a="1"/>
  <c r="M85" i="1" s="1"/>
  <c r="L85" i="1" a="1"/>
  <c r="L85" i="1" s="1"/>
  <c r="A68" i="1"/>
  <c r="C68" i="1"/>
  <c r="F68" i="1"/>
  <c r="Q68" i="1"/>
  <c r="R68" i="1" a="1"/>
  <c r="R68" i="1"/>
  <c r="S68" i="1" a="1"/>
  <c r="S68" i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9" i="1" a="1"/>
  <c r="L89" i="1" s="1"/>
  <c r="M80" i="1" a="1"/>
  <c r="M80" i="1" s="1"/>
  <c r="L80" i="1" a="1"/>
  <c r="L80" i="1" s="1"/>
  <c r="M87" i="1" a="1"/>
  <c r="M87" i="1" s="1"/>
  <c r="L87" i="1" a="1"/>
  <c r="L87" i="1" s="1"/>
  <c r="M92" i="1" a="1"/>
  <c r="M92" i="1" s="1"/>
  <c r="L92" i="1" a="1"/>
  <c r="L92" i="1" s="1"/>
  <c r="M77" i="1" a="1"/>
  <c r="M77" i="1" s="1"/>
  <c r="L77" i="1" a="1"/>
  <c r="L77" i="1" s="1"/>
  <c r="M74" i="1" a="1"/>
  <c r="M74" i="1" s="1"/>
  <c r="L74" i="1" a="1"/>
  <c r="L74" i="1" s="1"/>
  <c r="M73" i="1" a="1"/>
  <c r="M73" i="1" s="1"/>
  <c r="L73" i="1" a="1"/>
  <c r="L73" i="1" s="1"/>
  <c r="M72" i="1" a="1"/>
  <c r="M72" i="1" s="1"/>
  <c r="L72" i="1" a="1"/>
  <c r="L72" i="1" s="1"/>
  <c r="M71" i="1" a="1"/>
  <c r="M71" i="1" s="1"/>
  <c r="L71" i="1" a="1"/>
  <c r="L71" i="1" s="1"/>
  <c r="M67" i="1" a="1"/>
  <c r="M67" i="1" s="1"/>
  <c r="L67" i="1" a="1"/>
  <c r="L67" i="1" s="1"/>
  <c r="F78" i="1"/>
  <c r="L78" i="1" a="1"/>
  <c r="L78" i="1"/>
  <c r="M78" i="1" a="1"/>
  <c r="M78" i="1"/>
  <c r="Q78" i="1"/>
  <c r="R78" i="1" a="1"/>
  <c r="R78" i="1" s="1"/>
  <c r="S78" i="1" a="1"/>
  <c r="S78" i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Q79" i="1"/>
  <c r="R79" i="1" a="1"/>
  <c r="R79" i="1" s="1"/>
  <c r="S79" i="1" a="1"/>
  <c r="S79" i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S66" i="1" a="1"/>
  <c r="S66" i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S67" i="1" a="1"/>
  <c r="S67" i="1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S50" i="1" a="1"/>
  <c r="S50" i="1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S53" i="1" a="1"/>
  <c r="S53" i="1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S54" i="1" a="1"/>
  <c r="S54" i="1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6" i="1" a="1"/>
  <c r="L56" i="1" s="1"/>
  <c r="M57" i="1" a="1"/>
  <c r="M57" i="1" s="1"/>
  <c r="L57" i="1" a="1"/>
  <c r="L57" i="1" s="1"/>
  <c r="M61" i="1" a="1"/>
  <c r="M61" i="1" s="1"/>
  <c r="L61" i="1" a="1"/>
  <c r="L61" i="1" s="1"/>
  <c r="F59" i="1"/>
  <c r="F60" i="1"/>
  <c r="A56" i="1"/>
  <c r="C56" i="1"/>
  <c r="F56" i="1"/>
  <c r="Q56" i="1"/>
  <c r="R56" i="1" a="1"/>
  <c r="R56" i="1" s="1"/>
  <c r="S56" i="1" a="1"/>
  <c r="S56" i="1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S57" i="1" a="1"/>
  <c r="S57" i="1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8" i="1" a="1"/>
  <c r="L48" i="1" s="1"/>
  <c r="A48" i="1"/>
  <c r="C48" i="1"/>
  <c r="F48" i="1"/>
  <c r="R48" i="1" a="1"/>
  <c r="R48" i="1" s="1"/>
  <c r="S48" i="1" a="1"/>
  <c r="S48" i="1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5" i="1" a="1"/>
  <c r="L55" i="1" s="1"/>
  <c r="M52" i="1" a="1"/>
  <c r="M52" i="1" s="1"/>
  <c r="L52" i="1" a="1"/>
  <c r="L52" i="1" s="1"/>
  <c r="M49" i="1" a="1"/>
  <c r="M49" i="1" s="1"/>
  <c r="L49" i="1" a="1"/>
  <c r="L49" i="1" s="1"/>
  <c r="M46" i="1" a="1"/>
  <c r="M46" i="1" s="1"/>
  <c r="L46" i="1" a="1"/>
  <c r="L46" i="1" s="1"/>
  <c r="M34" i="1" a="1"/>
  <c r="M34" i="1" s="1"/>
  <c r="L34" i="1" a="1"/>
  <c r="L34" i="1" s="1"/>
  <c r="M30" i="1" a="1"/>
  <c r="M30" i="1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31" i="1" a="1"/>
  <c r="L31" i="1" s="1"/>
  <c r="M39" i="1" a="1"/>
  <c r="M39" i="1" s="1"/>
  <c r="L39" i="1" a="1"/>
  <c r="L39" i="1" s="1"/>
  <c r="A39" i="1"/>
  <c r="C39" i="1"/>
  <c r="F39" i="1"/>
  <c r="R39" i="1" a="1"/>
  <c r="R39" i="1" s="1"/>
  <c r="S39" i="1" a="1"/>
  <c r="S39" i="1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40" i="1" a="1"/>
  <c r="L40" i="1" s="1"/>
  <c r="M43" i="1" a="1"/>
  <c r="M43" i="1" s="1"/>
  <c r="L43" i="1" a="1"/>
  <c r="L43" i="1" s="1"/>
  <c r="A36" i="1"/>
  <c r="C36" i="1"/>
  <c r="F36" i="1"/>
  <c r="L36" i="1" a="1"/>
  <c r="L36" i="1" s="1"/>
  <c r="M36" i="1" a="1"/>
  <c r="M36" i="1" s="1"/>
  <c r="R36" i="1" a="1"/>
  <c r="R36" i="1" s="1"/>
  <c r="S36" i="1" a="1"/>
  <c r="S36" i="1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S41" i="1" a="1"/>
  <c r="S41" i="1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S29" i="1" a="1"/>
  <c r="S29" i="1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S32" i="1" a="1"/>
  <c r="S32" i="1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S37" i="1" a="1"/>
  <c r="S37" i="1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S40" i="1" a="1"/>
  <c r="S40" i="1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S35" i="1" a="1"/>
  <c r="S35" i="1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S34" i="1" a="1"/>
  <c r="S34" i="1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8" i="1" a="1"/>
  <c r="L28" i="1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K11" i="1" a="1"/>
  <c r="K11" i="1" s="1"/>
  <c r="O8" i="15" s="1"/>
  <c r="R13" i="1" a="1"/>
  <c r="R13" i="1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S12" i="1" a="1"/>
  <c r="S12" i="1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M21" i="1" a="1"/>
  <c r="M21" i="1" s="1"/>
  <c r="M20" i="1" a="1"/>
  <c r="M20" i="1" s="1"/>
  <c r="M19" i="1" a="1"/>
  <c r="M19" i="1" s="1"/>
  <c r="M17" i="1" a="1"/>
  <c r="M17" i="1" s="1"/>
  <c r="M16" i="1" a="1"/>
  <c r="M16" i="1" s="1"/>
  <c r="M15" i="1" a="1"/>
  <c r="M15" i="1" s="1"/>
  <c r="M14" i="1" a="1"/>
  <c r="M14" i="1" s="1"/>
  <c r="M13" i="1" a="1"/>
  <c r="M13" i="1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S14" i="1" a="1"/>
  <c r="S14" i="1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S15" i="1" a="1"/>
  <c r="S15" i="1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S16" i="1" a="1"/>
  <c r="S16" i="1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S17" i="1" a="1"/>
  <c r="S17" i="1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S18" i="1" a="1"/>
  <c r="S18" i="1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S19" i="1" a="1"/>
  <c r="S19" i="1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S20" i="1" a="1"/>
  <c r="S20" i="1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S21" i="1" a="1"/>
  <c r="S21" i="1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S22" i="1" a="1"/>
  <c r="S22" i="1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S23" i="1" a="1"/>
  <c r="S23" i="1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S24" i="1" a="1"/>
  <c r="S24" i="1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R25" i="1" a="1"/>
  <c r="R25" i="1" s="1"/>
  <c r="S25" i="1" a="1"/>
  <c r="S25" i="1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R26" i="1" a="1"/>
  <c r="R26" i="1" s="1"/>
  <c r="S26" i="1" a="1"/>
  <c r="S26" i="1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R27" i="1" a="1"/>
  <c r="R27" i="1" s="1"/>
  <c r="S27" i="1" a="1"/>
  <c r="S27" i="1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S28" i="1" a="1"/>
  <c r="S28" i="1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S30" i="1" a="1"/>
  <c r="S30" i="1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S31" i="1" a="1"/>
  <c r="S31" i="1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R33" i="1" a="1"/>
  <c r="R33" i="1" s="1"/>
  <c r="S33" i="1" a="1"/>
  <c r="S33" i="1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S38" i="1" a="1"/>
  <c r="S38" i="1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S42" i="1" a="1"/>
  <c r="S42" i="1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S43" i="1" a="1"/>
  <c r="S43" i="1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R44" i="1" a="1"/>
  <c r="R44" i="1" s="1"/>
  <c r="S44" i="1" a="1"/>
  <c r="S44" i="1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R45" i="1" a="1"/>
  <c r="R45" i="1" s="1"/>
  <c r="S45" i="1" a="1"/>
  <c r="S45" i="1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S46" i="1" a="1"/>
  <c r="S46" i="1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S47" i="1" a="1"/>
  <c r="S47" i="1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S49" i="1" a="1"/>
  <c r="S49" i="1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S51" i="1" a="1"/>
  <c r="S51" i="1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S52" i="1" a="1"/>
  <c r="S52" i="1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S55" i="1" a="1"/>
  <c r="S55" i="1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R58" i="1" a="1"/>
  <c r="R58" i="1" s="1"/>
  <c r="S58" i="1" a="1"/>
  <c r="S58" i="1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S59" i="1" a="1"/>
  <c r="S59" i="1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S60" i="1" a="1"/>
  <c r="S60" i="1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S61" i="1" a="1"/>
  <c r="S61" i="1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R62" i="1" a="1"/>
  <c r="R62" i="1" s="1"/>
  <c r="S62" i="1" a="1"/>
  <c r="S62" i="1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R63" i="1" a="1"/>
  <c r="R63" i="1" s="1"/>
  <c r="S63" i="1" a="1"/>
  <c r="S63" i="1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R64" i="1" a="1"/>
  <c r="R64" i="1" s="1"/>
  <c r="S64" i="1" a="1"/>
  <c r="S64" i="1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S65" i="1" a="1"/>
  <c r="S65" i="1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S69" i="1" a="1"/>
  <c r="S69" i="1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S70" i="1" a="1"/>
  <c r="S70" i="1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S71" i="1" a="1"/>
  <c r="S71" i="1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S72" i="1" a="1"/>
  <c r="S72" i="1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S73" i="1" a="1"/>
  <c r="S73" i="1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S74" i="1" a="1"/>
  <c r="S74" i="1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S75" i="1" a="1"/>
  <c r="S75" i="1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S76" i="1" a="1"/>
  <c r="S76" i="1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S77" i="1" a="1"/>
  <c r="S77" i="1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S80" i="1" a="1"/>
  <c r="S80" i="1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S82" i="1" a="1"/>
  <c r="S82" i="1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S83" i="1" a="1"/>
  <c r="S83" i="1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S84" i="1" a="1"/>
  <c r="S84" i="1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S85" i="1" a="1"/>
  <c r="S85" i="1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S87" i="1" a="1"/>
  <c r="S87" i="1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S89" i="1" a="1"/>
  <c r="S89" i="1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S92" i="1" a="1"/>
  <c r="S92" i="1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R94" i="1" a="1"/>
  <c r="R94" i="1" s="1"/>
  <c r="S94" i="1" a="1"/>
  <c r="S94" i="1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S95" i="1" a="1"/>
  <c r="S95" i="1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S96" i="1" a="1"/>
  <c r="S96" i="1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S101" i="1" a="1"/>
  <c r="S101" i="1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S103" i="1" a="1"/>
  <c r="S103" i="1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S104" i="1" a="1"/>
  <c r="S104" i="1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R105" i="1" a="1"/>
  <c r="R105" i="1" s="1"/>
  <c r="S105" i="1" a="1"/>
  <c r="S105" i="1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S106" i="1" a="1"/>
  <c r="S106" i="1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S107" i="1" a="1"/>
  <c r="S107" i="1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S109" i="1" a="1"/>
  <c r="S109" i="1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S111" i="1" a="1"/>
  <c r="S111" i="1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R112" i="1" a="1"/>
  <c r="R112" i="1" s="1"/>
  <c r="S112" i="1" a="1"/>
  <c r="S112" i="1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R113" i="1" a="1"/>
  <c r="R113" i="1" s="1"/>
  <c r="S113" i="1" a="1"/>
  <c r="S113" i="1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S114" i="1" a="1"/>
  <c r="S114" i="1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S115" i="1" a="1"/>
  <c r="S115" i="1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S118" i="1" a="1"/>
  <c r="S118" i="1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S123" i="1" a="1"/>
  <c r="S123" i="1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S124" i="1" a="1"/>
  <c r="S124" i="1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R125" i="1" a="1"/>
  <c r="R125" i="1" s="1"/>
  <c r="S125" i="1" a="1"/>
  <c r="S125" i="1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R126" i="1" a="1"/>
  <c r="R126" i="1" s="1"/>
  <c r="S126" i="1" a="1"/>
  <c r="S126" i="1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S127" i="1" a="1"/>
  <c r="S127" i="1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R128" i="1" a="1"/>
  <c r="R128" i="1" s="1"/>
  <c r="S128" i="1" a="1"/>
  <c r="S128" i="1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R129" i="1" a="1"/>
  <c r="R129" i="1" s="1"/>
  <c r="S129" i="1" a="1"/>
  <c r="S129" i="1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R130" i="1" a="1"/>
  <c r="R130" i="1" s="1"/>
  <c r="S130" i="1" a="1"/>
  <c r="S130" i="1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S131" i="1" a="1"/>
  <c r="S131" i="1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S132" i="1" a="1"/>
  <c r="S132" i="1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R133" i="1" a="1"/>
  <c r="R133" i="1" s="1"/>
  <c r="S133" i="1" a="1"/>
  <c r="S133" i="1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R134" i="1" a="1"/>
  <c r="R134" i="1" s="1"/>
  <c r="S134" i="1" a="1"/>
  <c r="S134" i="1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S135" i="1" a="1"/>
  <c r="S135" i="1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S136" i="1" a="1"/>
  <c r="S136" i="1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R137" i="1" a="1"/>
  <c r="R137" i="1" s="1"/>
  <c r="S137" i="1" a="1"/>
  <c r="S137" i="1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S138" i="1" a="1"/>
  <c r="S138" i="1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R139" i="1" a="1"/>
  <c r="R139" i="1" s="1"/>
  <c r="S139" i="1" a="1"/>
  <c r="S139" i="1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R140" i="1" a="1"/>
  <c r="R140" i="1" s="1"/>
  <c r="S140" i="1" a="1"/>
  <c r="S140" i="1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R141" i="1" a="1"/>
  <c r="R141" i="1" s="1"/>
  <c r="S141" i="1" a="1"/>
  <c r="S141" i="1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S142" i="1" a="1"/>
  <c r="S142" i="1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R143" i="1" a="1"/>
  <c r="R143" i="1" s="1"/>
  <c r="S143" i="1" a="1"/>
  <c r="S143" i="1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R144" i="1" a="1"/>
  <c r="R144" i="1" s="1"/>
  <c r="S144" i="1" a="1"/>
  <c r="S144" i="1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S145" i="1" a="1"/>
  <c r="S145" i="1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S147" i="1" a="1"/>
  <c r="S147" i="1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S148" i="1" a="1"/>
  <c r="S148" i="1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S149" i="1" a="1"/>
  <c r="S149" i="1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S150" i="1" a="1"/>
  <c r="S150" i="1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S152" i="1" a="1"/>
  <c r="S152" i="1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S153" i="1" a="1"/>
  <c r="S153" i="1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S154" i="1" a="1"/>
  <c r="S154" i="1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S155" i="1" a="1"/>
  <c r="S155" i="1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S156" i="1" a="1"/>
  <c r="S156" i="1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R157" i="1" a="1"/>
  <c r="R157" i="1" s="1"/>
  <c r="S157" i="1" a="1"/>
  <c r="S157" i="1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R158" i="1" a="1"/>
  <c r="R158" i="1" s="1"/>
  <c r="S158" i="1" a="1"/>
  <c r="S158" i="1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S159" i="1" a="1"/>
  <c r="S159" i="1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S160" i="1" a="1"/>
  <c r="S160" i="1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S161" i="1" a="1"/>
  <c r="S161" i="1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S163" i="1" a="1"/>
  <c r="S163" i="1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S164" i="1" a="1"/>
  <c r="S164" i="1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S165" i="1" a="1"/>
  <c r="S165" i="1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S166" i="1" a="1"/>
  <c r="S166" i="1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S167" i="1" a="1"/>
  <c r="S167" i="1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S169" i="1" a="1"/>
  <c r="S169" i="1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S170" i="1" a="1"/>
  <c r="S170" i="1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R171" i="1" a="1"/>
  <c r="R171" i="1" s="1"/>
  <c r="S171" i="1" a="1"/>
  <c r="S171" i="1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R172" i="1" a="1"/>
  <c r="R172" i="1" s="1"/>
  <c r="S172" i="1" a="1"/>
  <c r="S172" i="1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S173" i="1" a="1"/>
  <c r="S173" i="1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S174" i="1" a="1"/>
  <c r="S174" i="1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S175" i="1" a="1"/>
  <c r="S175" i="1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S179" i="1" a="1"/>
  <c r="S179" i="1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S181" i="1" a="1"/>
  <c r="S181" i="1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S182" i="1" a="1"/>
  <c r="S182" i="1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S184" i="1" a="1"/>
  <c r="S184" i="1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S186" i="1" a="1"/>
  <c r="S186" i="1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R187" i="1" a="1"/>
  <c r="R187" i="1" s="1"/>
  <c r="S187" i="1" a="1"/>
  <c r="S187" i="1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R189" i="1" a="1"/>
  <c r="R189" i="1" s="1"/>
  <c r="S189" i="1" a="1"/>
  <c r="S189" i="1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S190" i="1" a="1"/>
  <c r="S190" i="1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S191" i="1" a="1"/>
  <c r="S191" i="1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S205" i="1" a="1"/>
  <c r="S205" i="1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S206" i="1" a="1"/>
  <c r="S206" i="1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S208" i="1" a="1"/>
  <c r="S208" i="1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R210" i="1" a="1"/>
  <c r="R210" i="1" s="1"/>
  <c r="S210" i="1" a="1"/>
  <c r="S210" i="1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R211" i="1" a="1"/>
  <c r="R211" i="1" s="1"/>
  <c r="S211" i="1" a="1"/>
  <c r="S211" i="1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R212" i="1" a="1"/>
  <c r="R212" i="1" s="1"/>
  <c r="S212" i="1" a="1"/>
  <c r="S212" i="1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S213" i="1" a="1"/>
  <c r="S213" i="1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S214" i="1" a="1"/>
  <c r="S214" i="1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S216" i="1" a="1"/>
  <c r="S216" i="1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S219" i="1" a="1"/>
  <c r="S219" i="1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R224" i="1" a="1"/>
  <c r="R224" i="1" s="1"/>
  <c r="S224" i="1" a="1"/>
  <c r="S224" i="1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S225" i="1" a="1"/>
  <c r="S225" i="1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R228" i="1" a="1"/>
  <c r="R228" i="1" s="1"/>
  <c r="S228" i="1" a="1"/>
  <c r="S228" i="1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R229" i="1" a="1"/>
  <c r="R229" i="1" s="1"/>
  <c r="S229" i="1" a="1"/>
  <c r="S229" i="1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R230" i="1" a="1"/>
  <c r="R230" i="1" s="1"/>
  <c r="S230" i="1" a="1"/>
  <c r="S230" i="1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S231" i="1" a="1"/>
  <c r="S231" i="1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R232" i="1" a="1"/>
  <c r="R232" i="1" s="1"/>
  <c r="S232" i="1" a="1"/>
  <c r="S232" i="1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R233" i="1" a="1"/>
  <c r="R233" i="1" s="1"/>
  <c r="S233" i="1" a="1"/>
  <c r="S233" i="1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R234" i="1" a="1"/>
  <c r="R234" i="1" s="1"/>
  <c r="S234" i="1" a="1"/>
  <c r="S234" i="1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S235" i="1" a="1"/>
  <c r="S235" i="1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S236" i="1" a="1"/>
  <c r="S236" i="1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R237" i="1" a="1"/>
  <c r="R237" i="1" s="1"/>
  <c r="S237" i="1" a="1"/>
  <c r="S237" i="1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R238" i="1" a="1"/>
  <c r="R238" i="1" s="1"/>
  <c r="S238" i="1" a="1"/>
  <c r="S238" i="1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<sst xmlns="http://schemas.openxmlformats.org/spreadsheetml/2006/main" count="6067" uniqueCount="1497">
  <si>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</si>
  <si>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</si>
  <si>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</si>
  <si>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</si>
  <si>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</si>
  <si>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</si>
  <si>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</si>
  <si>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</si>
  <si>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</si>
  <si>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</si>
  <si>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</si>
  <si>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</si>
  <si>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</si>
  <si>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</si>
  <si>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</si>
  <si>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</si>
  <si>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</si>
  <si>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</si>
  <si>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</si>
  <si>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</si>
  <si>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</si>
  <si>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</si>
  <si>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</si>
  <si>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</si>
  <si>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</si>
  <si>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</si>
  <si>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</si>
  <si>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</si>
  <si>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</si>
  <si>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</si>
  <si>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</si>
  <si>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</si>
  <si>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</si>
  <si>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</si>
  <si>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</si>
  <si>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</si>
  <si>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</si>
  <si>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</si>
  <si>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</si>
  <si>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</si>
  <si>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</si>
  <si>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</si>
  <si>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</si>
  <si>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</si>
  <si>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</si>
  <si>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</si>
  <si>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</si>
  <si>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</si>
  <si>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</si>
  <si>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</si>
  <si>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</si>
  <si>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</si>
  <si>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</si>
  <si>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</si>
  <si>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</si>
  <si>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</si>
  <si>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</si>
  <si>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</si>
  <si>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</si>
  <si>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</si>
  <si>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</si>
  <si>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</si>
  <si>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</si>
  <si>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</si>
  <si>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</si>
  <si>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</si>
  <si>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</si>
  <si>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</si>
  <si>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</si>
  <si>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</si>
  <si>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</si>
  <si>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</si>
  <si>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</si>
  <si>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</si>
  <si>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</si>
  <si>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</si>
  <si>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</si>
  <si>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</si>
  <si>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</si>
  <si>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</si>
  <si>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</si>
  <si>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</si>
  <si>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</si>
  <si>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</si>
  <si>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</si>
  <si>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</si>
  <si>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</si>
  <si>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</si>
  <si>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</si>
  <si>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</si>
  <si>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</si>
  <si>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</si>
  <si>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</si>
  <si>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</si>
  <si>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</si>
  <si>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</si>
  <si>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</si>
  <si>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</si>
  <si>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</si>
  <si>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</si>
  <si>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</si>
  <si>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</si>
  <si>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</si>
  <si>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</si>
  <si>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</si>
  <si>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</si>
  <si>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</si>
  <si>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</si>
  <si>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</si>
  <si>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</si>
  <si>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</si>
  <si>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</si>
  <si>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</si>
  <si>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</si>
  <si>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</si>
  <si>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</si>
  <si>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</si>
  <si>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</si>
  <si>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</si>
  <si>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</si>
  <si>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</si>
  <si>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</si>
  <si>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</si>
  <si>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</si>
  <si>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</si>
  <si>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</si>
  <si>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</si>
  <si>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</si>
  <si>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</si>
  <si>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</si>
  <si>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</si>
  <si>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</si>
  <si>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</si>
  <si>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</si>
  <si>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</si>
  <si>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</si>
  <si>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</si>
  <si>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</si>
  <si>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</si>
  <si>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</si>
  <si>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</si>
  <si>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</si>
  <si>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</si>
  <si>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</si>
  <si>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</si>
  <si>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</si>
  <si>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</si>
  <si>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</si>
  <si>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</si>
  <si>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</si>
  <si>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</si>
  <si>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</si>
  <si>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</si>
  <si>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</si>
  <si>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</si>
  <si>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</si>
  <si>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</si>
  <si>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</si>
  <si>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</si>
  <si>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</si>
  <si>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</si>
  <si>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</si>
  <si>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</si>
  <si>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</si>
  <si>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</si>
  <si>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</si>
  <si>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</si>
  <si>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</si>
  <si>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</si>
  <si>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</si>
  <si>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</si>
  <si>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</si>
  <si>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</si>
  <si>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</si>
  <si>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</si>
  <si>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</si>
  <si>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</si>
  <si>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</si>
  <si>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</si>
  <si>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</si>
  <si>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</si>
  <si>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</si>
  <si>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</si>
  <si>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</si>
  <si>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</si>
  <si>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</si>
  <si>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</si>
  <si>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</si>
  <si>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</si>
  <si>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</si>
  <si>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</si>
  <si>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</si>
  <si>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</si>
  <si>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</si>
  <si>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</si>
  <si>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</si>
  <si>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</si>
  <si>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</si>
  <si>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</si>
  <si>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</si>
  <si>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</si>
  <si>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</si>
  <si>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</si>
  <si>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</si>
  <si>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</si>
  <si>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</si>
  <si>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</si>
  <si>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</si>
  <si>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</si>
  <si>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</si>
  <si>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</si>
  <si>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</si>
  <si>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</si>
  <si>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</si>
  <si>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</si>
  <si>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</si>
  <si>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</si>
  <si>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</si>
  <si>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</si>
  <si>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</si>
  <si>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</si>
  <si>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</si>
  <si>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</si>
  <si>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</si>
  <si>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</si>
  <si>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</si>
  <si>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</si>
  <si>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</si>
  <si>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</si>
  <si>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</si>
  <si>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</si>
  <si>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</si>
  <si>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</si>
  <si>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</si>
  <si>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</si>
  <si>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</si>
  <si>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</si>
  <si>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</si>
  <si>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</si>
  <si>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</si>
  <si>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</si>
  <si>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</si>
  <si>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</si>
  <si>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</si>
  <si>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</si>
  <si>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</si>
  <si>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</si>
  <si>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</si>
  <si>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</si>
  <si>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</si>
  <si>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</si>
  <si>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</si>
  <si>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</si>
  <si>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</si>
  <si>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</si>
  <si>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</si>
  <si>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</si>
  <si>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</si>
  <si>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</si>
  <si>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</si>
  <si>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</si>
  <si>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</si>
  <si>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</si>
  <si>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</si>
  <si>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</si>
  <si>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</si>
  <si>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</si>
  <si>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</si>
  <si>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</si>
  <si>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</si>
  <si>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</si>
  <si>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</si>
  <si>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</si>
  <si>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</si>
  <si>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</si>
  <si>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</si>
  <si>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</si>
  <si>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</si>
  <si>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</si>
  <si>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</si>
  <si>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</si>
  <si>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</si>
  <si>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</si>
  <si>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</si>
  <si>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</si>
  <si>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</si>
  <si>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</si>
  <si>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</si>
  <si>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</si>
  <si>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</si>
  <si>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</si>
  <si>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</si>
  <si>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</si>
  <si>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</si>
  <si>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</si>
  <si>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</si>
  <si>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</si>
  <si>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</si>
  <si>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</si>
  <si>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</si>
  <si>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</si>
  <si>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</si>
  <si>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</si>
  <si>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</si>
  <si>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</si>
  <si>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</si>
  <si>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</si>
  <si>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</si>
  <si>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</si>
  <si>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</si>
  <si>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</si>
  <si>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</si>
  <si>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</si>
  <si>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</si>
  <si>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</si>
  <si>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</si>
  <si>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</si>
  <si>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</si>
  <si>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</si>
  <si>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</si>
  <si>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</si>
  <si>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</si>
  <si>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</si>
  <si>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</si>
  <si>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</si>
  <si>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</si>
  <si>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</si>
  <si>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</si>
  <si>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</si>
  <si>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</si>
  <si>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</si>
  <si>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</si>
  <si>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</si>
  <si>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</si>
  <si>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</si>
  <si>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</si>
  <si>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</si>
  <si>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</si>
  <si>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</si>
  <si>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</si>
  <si>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</si>
  <si>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</si>
  <si>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</si>
  <si>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</si>
  <si>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</si>
  <si>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</si>
  <si>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</si>
  <si>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</si>
  <si>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</si>
  <si>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</si>
  <si>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</si>
  <si>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</si>
  <si>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</si>
  <si>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</si>
  <si>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</si>
  <si>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</si>
  <si>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</si>
  <si>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</si>
  <si>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</si>
  <si>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</si>
  <si>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</si>
  <si>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</si>
  <si>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</si>
  <si>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</si>
  <si>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</si>
  <si>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</si>
  <si>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</si>
  <si>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</si>
  <si>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</si>
  <si>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</si>
  <si>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</si>
  <si>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</si>
  <si>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</si>
  <si>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</si>
  <si>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</si>
  <si>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</si>
  <si>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</si>
  <si>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</si>
  <si>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</si>
  <si>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</si>
  <si>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</si>
  <si>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</si>
  <si>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</si>
  <si>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</si>
  <si>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</si>
  <si>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</si>
  <si>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</si>
  <si>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</si>
  <si>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</si>
  <si>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</si>
  <si>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</si>
  <si>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</si>
  <si>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</si>
  <si>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</si>
  <si>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</si>
  <si>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</si>
  <si>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</si>
  <si>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</si>
  <si>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</si>
  <si>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</si>
  <si>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</si>
  <si>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</si>
  <si>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</si>
  <si>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</si>
  <si>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</si>
  <si>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</si>
  <si>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</si>
  <si>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</si>
  <si>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</si>
  <si>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</si>
  <si>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</si>
  <si>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</si>
  <si>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</si>
  <si>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</si>
  <si>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</si>
  <si>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</si>
  <si>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</si>
  <si>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</si>
  <si>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</si>
  <si>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</si>
  <si>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</si>
  <si>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</si>
  <si>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</si>
  <si>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</si>
  <si>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</si>
  <si>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</si>
  <si>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</si>
  <si>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</si>
  <si>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</si>
  <si>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</si>
  <si>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</si>
  <si>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</si>
  <si>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</si>
  <si>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</si>
  <si>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</si>
  <si>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</si>
  <si>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</si>
  <si>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</si>
  <si>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</si>
  <si>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</si>
  <si>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</si>
  <si>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</si>
  <si>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</si>
  <si>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</si>
  <si>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</si>
  <si>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</si>
  <si>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</si>
  <si>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</si>
  <si>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</si>
  <si>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</si>
  <si>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</si>
  <si>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</si>
  <si>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</si>
  <si>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</si>
  <si>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</si>
  <si>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</si>
  <si>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</si>
  <si>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</si>
  <si>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</si>
  <si>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</si>
  <si>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</si>
  <si>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</si>
  <si>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</si>
  <si>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</si>
  <si>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</si>
  <si>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</si>
  <si>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</si>
  <si>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</si>
  <si>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</si>
  <si>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</si>
  <si>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</si>
  <si>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</si>
  <si>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</si>
  <si>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</si>
  <si>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</si>
  <si>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</si>
  <si>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</si>
  <si>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</si>
  <si>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</si>
  <si>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</si>
  <si>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</si>
  <si>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</si>
  <si>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</si>
  <si>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</si>
  <si>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</si>
  <si>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</si>
  <si>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</si>
  <si>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</si>
  <si>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</si>
  <si>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</si>
  <si>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</si>
  <si>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</si>
  <si>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</si>
  <si>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</si>
  <si>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</si>
  <si>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</si>
  <si>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</si>
  <si>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</si>
  <si>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</si>
  <si>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</si>
  <si>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</si>
  <si>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</si>
  <si>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</si>
  <si>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</si>
  <si>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</si>
  <si>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</si>
  <si>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</si>
  <si>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</si>
  <si>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</si>
  <si>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</si>
  <si>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</si>
  <si>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</si>
  <si>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</si>
  <si>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</si>
  <si>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</si>
  <si>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</si>
  <si>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</si>
  <si>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</si>
  <si>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</si>
  <si>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</si>
  <si>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</si>
  <si>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</si>
  <si>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</si>
  <si>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</si>
  <si>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</si>
  <si>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</si>
  <si>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</si>
  <si>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</si>
  <si>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</si>
  <si>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</si>
  <si>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</si>
  <si>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</si>
  <si>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</si>
  <si>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</si>
  <si>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</si>
  <si>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</si>
  <si>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</si>
  <si>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</si>
  <si>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</si>
  <si>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</si>
  <si>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</si>
  <si>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</si>
  <si>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</si>
  <si>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</si>
  <si>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</si>
  <si>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</si>
  <si>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</si>
  <si>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</si>
  <si>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</si>
  <si>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</si>
  <si>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</si>
  <si>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</si>
  <si>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</si>
  <si>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</si>
  <si>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</si>
  <si>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</si>
  <si>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</si>
  <si>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</si>
  <si>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</si>
  <si>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</si>
  <si>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</si>
  <si>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</si>
  <si>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</si>
  <si>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</si>
  <si>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</si>
  <si>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</si>
  <si>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</si>
  <si>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</si>
  <si>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</si>
  <si>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</si>
  <si>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</si>
  <si>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</si>
  <si>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</si>
  <si>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</si>
  <si>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</si>
  <si>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</si>
  <si>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</si>
  <si>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</si>
  <si>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</si>
  <si>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</si>
  <si>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</si>
  <si>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</si>
  <si>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</si>
  <si>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</si>
  <si>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</si>
  <si>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</si>
  <si>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</si>
  <si>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</si>
  <si>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</si>
  <si>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</si>
  <si>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</si>
  <si>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</si>
  <si>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</si>
  <si>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</si>
  <si>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</si>
  <si>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</si>
  <si>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</si>
  <si>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</si>
  <si>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</si>
  <si>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</si>
  <si>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</si>
  <si>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</si>
  <si>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</si>
  <si>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</si>
  <si>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</si>
  <si>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</si>
  <si>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</si>
  <si>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</si>
  <si>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</si>
  <si>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</si>
  <si>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</si>
  <si>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</si>
  <si>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</si>
  <si>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</si>
  <si>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</si>
  <si>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</si>
  <si>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</si>
  <si>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</si>
  <si>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</si>
  <si>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</si>
  <si>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</si>
  <si>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</si>
  <si>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</si>
  <si>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</si>
  <si>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</si>
  <si>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</si>
  <si>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</si>
  <si>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</si>
  <si>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</si>
  <si>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</si>
  <si>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</si>
  <si>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</si>
  <si>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</si>
  <si>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</si>
  <si>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</si>
  <si>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</si>
  <si>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</si>
  <si>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</si>
  <si>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</si>
  <si>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</si>
  <si>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</si>
  <si>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</si>
  <si>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</si>
  <si>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</si>
  <si>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</si>
  <si>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</si>
  <si>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</si>
  <si>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</si>
  <si>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</si>
  <si>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</si>
  <si>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</si>
  <si>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</si>
  <si>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</si>
  <si>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</si>
  <si>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</si>
  <si>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</si>
  <si>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</si>
  <si>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</si>
  <si>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</si>
  <si>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</si>
  <si>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</si>
  <si>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</si>
  <si>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</si>
  <si>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</si>
  <si>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</si>
  <si>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</si>
  <si>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</si>
  <si>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</si>
  <si>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</si>
  <si>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</si>
  <si>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</si>
  <si>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</si>
  <si>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</si>
  <si>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</si>
  <si>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</si>
  <si>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</si>
  <si>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</si>
  <si>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</si>
  <si>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</si>
  <si>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</si>
  <si>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</si>
  <si>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</si>
  <si>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</si>
  <si>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</si>
  <si>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</si>
  <si>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</si>
  <si>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</si>
  <si>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</si>
  <si>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</si>
  <si>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</si>
  <si>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</si>
  <si>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</si>
  <si>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</si>
  <si>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</si>
  <si>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</si>
  <si>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</si>
  <si>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</si>
  <si>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</si>
  <si>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</si>
  <si>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</si>
  <si>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</si>
  <si>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</si>
  <si>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</si>
  <si>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</si>
  <si>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</si>
  <si>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</si>
  <si>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</si>
  <si>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</si>
  <si>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</si>
  <si>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</si>
  <si>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</si>
  <si>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</si>
  <si>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</si>
  <si>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</si>
  <si>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</si>
  <si>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</si>
  <si>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</si>
  <si>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</si>
  <si>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</si>
  <si>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</si>
  <si>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</si>
  <si>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</si>
  <si>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</si>
  <si>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</si>
  <si>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</si>
  <si>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</si>
  <si>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</si>
  <si>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</si>
  <si>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</si>
  <si>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</si>
  <si>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</si>
  <si>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</si>
  <si>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</si>
  <si>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</si>
  <si>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</si>
  <si>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</si>
  <si>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</si>
  <si>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</si>
  <si>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</si>
  <si>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</si>
  <si>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</si>
  <si>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</si>
  <si>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</si>
  <si>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</si>
  <si>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</si>
  <si>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</si>
  <si>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</si>
  <si>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</si>
  <si>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</si>
  <si>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</si>
  <si>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</si>
  <si>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</si>
  <si>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</si>
  <si>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</si>
  <si>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</si>
  <si>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</si>
  <si>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</si>
  <si>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</si>
  <si>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</si>
  <si>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</si>
  <si>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</si>
  <si>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</si>
  <si>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</si>
  <si>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</si>
  <si>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</si>
  <si>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</si>
  <si>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</si>
  <si>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</si>
  <si>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</si>
  <si>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</si>
  <si>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</si>
  <si>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</si>
  <si>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</si>
  <si>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</si>
  <si>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</si>
  <si>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</si>
  <si>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</si>
  <si>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</si>
  <si>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</si>
  <si>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</si>
  <si>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</si>
  <si>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</si>
  <si>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</si>
  <si>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</si>
  <si>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</si>
  <si>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</si>
  <si>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</si>
  <si>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</si>
  <si>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</si>
  <si>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</si>
  <si>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</si>
  <si>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</si>
  <si>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</si>
  <si>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</si>
  <si>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</si>
  <si>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</si>
  <si>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</si>
  <si>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</si>
  <si>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</si>
  <si>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</si>
  <si>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</si>
  <si>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</si>
  <si>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</si>
  <si>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</si>
  <si>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</si>
  <si>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</si>
  <si>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</si>
  <si>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</si>
  <si>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</si>
  <si>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</si>
  <si>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</si>
  <si>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</si>
  <si>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</si>
  <si>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</si>
  <si>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</si>
  <si>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</si>
  <si>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</si>
  <si>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</si>
  <si>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</si>
  <si>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</si>
  <si>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</si>
  <si>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</si>
  <si>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</si>
  <si>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</si>
  <si>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</si>
  <si>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</si>
  <si>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</si>
  <si>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</si>
  <si>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</si>
  <si>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</si>
  <si>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</si>
  <si>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</si>
  <si>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</si>
  <si>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</si>
  <si>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</si>
  <si>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</si>
  <si>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</si>
  <si>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</si>
  <si>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</si>
  <si>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</si>
  <si>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</si>
  <si>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</si>
  <si>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</si>
  <si>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</si>
  <si>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</si>
  <si>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</si>
  <si>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</si>
  <si>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</si>
  <si>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</si>
  <si>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</si>
  <si>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</si>
  <si>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</si>
  <si>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</si>
  <si>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</si>
  <si>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</si>
  <si>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</si>
  <si>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</si>
  <si>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</si>
  <si>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</si>
  <si>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</si>
  <si>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</si>
  <si>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</si>
  <si>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</si>
  <si>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</si>
  <si>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</si>
  <si>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</si>
  <si>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</si>
  <si>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</si>
  <si>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</si>
  <si>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</si>
  <si>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</si>
  <si>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</si>
  <si>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</si>
  <si>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</si>
  <si>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</si>
  <si>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</si>
  <si>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</si>
  <si>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</si>
  <si>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</si>
  <si>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</si>
  <si>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</si>
  <si>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</si>
  <si>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</si>
  <si>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</si>
  <si>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</si>
  <si>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</si>
  <si>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</si>
  <si>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</si>
  <si>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</si>
  <si>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</si>
  <si>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</si>
  <si>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</si>
  <si>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</si>
  <si>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</si>
  <si>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</si>
  <si>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</si>
  <si>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</si>
  <si>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</si>
  <si>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</si>
  <si>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</si>
  <si>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</si>
  <si>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</si>
  <si>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</si>
  <si>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</si>
  <si>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</si>
  <si>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</si>
  <si>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</si>
  <si>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</si>
  <si>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</si>
  <si>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</si>
  <si>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</si>
  <si>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</si>
  <si>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</si>
  <si>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</si>
  <si>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</si>
  <si>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</si>
  <si>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</si>
  <si>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</si>
  <si>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</si>
  <si>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</si>
  <si>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</si>
  <si>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</si>
  <si>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</si>
  <si>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</si>
  <si>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</si>
  <si>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</si>
  <si>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</si>
  <si>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</si>
  <si>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</si>
  <si>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</si>
  <si>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</si>
  <si>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</si>
  <si>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</si>
  <si>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</si>
  <si>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</si>
  <si>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</si>
  <si>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</si>
  <si>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</si>
  <si>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</si>
  <si>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</si>
  <si>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</si>
  <si>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</si>
  <si>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</si>
  <si>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</si>
  <si>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</si>
  <si>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</si>
  <si>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</si>
  <si>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</si>
  <si>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</si>
  <si>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</si>
  <si>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</si>
  <si>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</si>
  <si>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</si>
  <si>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</si>
  <si>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</si>
  <si>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</si>
  <si>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</si>
  <si>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</si>
  <si>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</si>
  <si>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</si>
  <si>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</si>
  <si>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</si>
  <si>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</si>
  <si>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</si>
  <si>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</si>
  <si>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</si>
  <si>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</si>
  <si>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</si>
  <si>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</si>
  <si>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</si>
  <si>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</si>
  <si>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</si>
  <si>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</si>
  <si>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</si>
  <si>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</si>
  <si>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</si>
  <si>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</si>
  <si>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</si>
  <si>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</si>
  <si>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</si>
  <si>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</si>
  <si>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</si>
  <si>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</si>
  <si>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</si>
  <si>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</si>
  <si>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</si>
  <si>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</si>
  <si>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</si>
  <si>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</si>
  <si>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</si>
  <si>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</si>
  <si>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</si>
  <si>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</si>
  <si>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</si>
  <si>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</si>
  <si>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</si>
  <si>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</si>
  <si>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</si>
  <si>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</si>
  <si>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</si>
  <si>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</si>
  <si>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</si>
  <si>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</si>
  <si>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</si>
  <si>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</si>
  <si>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</si>
  <si>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</si>
  <si>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</si>
  <si>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</si>
  <si>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</si>
  <si>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</si>
  <si>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</si>
  <si>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</si>
  <si>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</si>
  <si>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</si>
  <si>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</si>
  <si>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</si>
  <si>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</si>
  <si>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</si>
  <si>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</si>
  <si>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</si>
  <si>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</si>
  <si>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</si>
  <si>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</si>
  <si>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</si>
  <si>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</si>
  <si>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</si>
  <si>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</si>
  <si>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</si>
  <si>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</si>
  <si>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</si>
  <si>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</si>
  <si>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</si>
  <si>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</si>
  <si>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</si>
  <si>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</si>
  <si>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</si>
  <si>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</si>
  <si>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</si>
  <si>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</si>
  <si>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</si>
  <si>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</si>
  <si>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</si>
  <si>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</si>
  <si>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</si>
  <si>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</si>
  <si>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</si>
  <si>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</si>
  <si>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</si>
  <si>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</si>
  <si>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</si>
  <si>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</si>
  <si>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</si>
  <si>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</si>
  <si>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</si>
  <si>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</si>
  <si>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</si>
  <si>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</si>
  <si>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</si>
  <si>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</si>
  <si>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</si>
  <si>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</si>
  <si>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</si>
  <si>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</si>
  <si>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</si>
  <si>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</si>
  <si>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</si>
  <si>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</si>
  <si>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</si>
  <si>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</si>
  <si>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</si>
  <si>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</si>
  <si>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</si>
  <si>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</si>
  <si>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</si>
  <si>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</si>
  <si>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</si>
  <si>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</si>
  <si>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</si>
  <si>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</si>
  <si>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</si>
  <si>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</si>
  <si>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</si>
  <si>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</si>
  <si>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</si>
  <si>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</si>
  <si>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</si>
  <si>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</si>
  <si>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</si>
  <si>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</si>
  <si>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</si>
  <si>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</si>
  <si>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</si>
  <si>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</si>
  <si>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</si>
  <si>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</si>
  <si>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</si>
  <si>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</si>
  <si>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</si>
  <si>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</si>
  <si>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</si>
  <si>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</si>
  <si>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</si>
  <si>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</si>
  <si>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</si>
  <si>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</si>
  <si>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</si>
  <si>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</si>
  <si>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</si>
  <si>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</si>
  <si>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</si>
  <si>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</si>
  <si>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</si>
  <si>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</si>
  <si>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</si>
  <si>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</si>
  <si>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</si>
  <si>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</si>
  <si>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</si>
  <si>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</si>
  <si>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</si>
  <si>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</si>
  <si>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</si>
  <si>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</si>
  <si>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</si>
  <si>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</si>
  <si>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</si>
  <si>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</si>
  <si>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</si>
  <si>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</si>
  <si>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</si>
  <si>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</si>
  <si>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</si>
  <si>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</si>
  <si>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</si>
  <si>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</si>
  <si>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</si>
  <si>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</si>
  <si>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</si>
  <si>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</si>
  <si>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</si>
  <si>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</si>
  <si>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</si>
  <si>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</si>
  <si>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</si>
  <si>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</si>
  <si>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</si>
  <si>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</si>
  <si>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</si>
  <si>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</si>
  <si>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</si>
  <si>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</si>
  <si>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</si>
  <si>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</si>
  <si>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</si>
  <si>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</si>
  <si>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</si>
  <si>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</si>
  <si>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</si>
  <si>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</si>
  <si>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</si>
  <si>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</si>
  <si>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</si>
  <si>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</si>
  <si>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</si>
  <si>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</si>
  <si>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</si>
  <si>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</si>
  <si>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</si>
  <si>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</si>
  <si>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</si>
  <si>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</si>
  <si>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</si>
  <si>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</si>
  <si>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</si>
  <si>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</si>
  <si>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</si>
  <si>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</si>
  <si>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</si>
  <si>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</si>
  <si>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</si>
  <si>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</si>
  <si>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</si>
  <si>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</si>
  <si>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</si>
  <si>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</si>
  <si>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</si>
  <si>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</si>
  <si>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</si>
  <si>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</si>
  <si>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</si>
  <si>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</si>
  <si>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</si>
  <si>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</si>
  <si>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</si>
  <si>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</si>
  <si>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</si>
  <si>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</si>
  <si>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</si>
  <si>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</si>
  <si>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</si>
  <si>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</si>
  <si>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</si>
  <si>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</si>
  <si>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</si>
  <si>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</si>
  <si>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</si>
  <si>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</si>
  <si>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</si>
  <si>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</si>
  <si>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</si>
  <si>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</si>
  <si>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</si>
  <si>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</si>
  <si>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</si>
  <si>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</si>
  <si>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</si>
  <si>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</si>
  <si>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</si>
  <si>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</si>
  <si>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</si>
  <si>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</si>
  <si>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</si>
  <si>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</si>
  <si>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</si>
  <si>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</si>
  <si>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</si>
  <si>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</si>
  <si>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</si>
  <si>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</si>
  <si>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</si>
  <si>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</si>
  <si>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</si>
  <si>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</si>
  <si>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</si>
  <si>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</si>
  <si>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</si>
  <si>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</si>
  <si>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</si>
  <si>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</si>
  <si>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</si>
  <si>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</si>
  <si>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</si>
  <si>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</si>
  <si>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</si>
  <si>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</si>
  <si>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</si>
  <si>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</si>
  <si>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</si>
  <si>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</si>
  <si>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</si>
  <si>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</si>
  <si>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</si>
  <si>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</si>
  <si>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</si>
  <si>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</si>
  <si>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</si>
  <si>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</si>
  <si>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</si>
  <si>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</si>
  <si>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</si>
  <si>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</si>
  <si>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</si>
  <si>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</si>
  <si>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</si>
  <si>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</si>
  <si>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</si>
  <si>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</si>
  <si>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</si>
  <si>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</si>
  <si>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</si>
  <si>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</si>
  <si>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</si>
  <si>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</si>
  <si>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</si>
  <si>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</si>
  <si>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</si>
  <si>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</si>
  <si>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</si>
  <si>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</si>
  <si>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</si>
  <si>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</si>
  <si>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</si>
  <si>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</si>
  <si>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</si>
  <si>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</si>
  <si>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</si>
  <si>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</si>
  <si>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</si>
  <si>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</si>
  <si>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</si>
  <si>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</si>
  <si>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</si>
  <si>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</si>
  <si>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</si>
  <si>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</si>
  <si>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</si>
  <si>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</si>
  <si>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</si>
  <si>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</si>
  <si>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</si>
  <si>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</si>
  <si>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</si>
  <si>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</si>
  <si>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</si>
  <si>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</si>
  <si>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</si>
  <si>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</si>
  <si>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</si>
  <si>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</si>
  <si>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</si>
  <si>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</si>
  <si>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</si>
  <si>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</si>
  <si>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</si>
  <si>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</si>
  <si>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</si>
  <si>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</si>
  <si>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</si>
  <si>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</si>
  <si>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</si>
  <si>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</si>
  <si>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</si>
  <si>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</si>
  <si>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</si>
  <si>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</si>
  <si>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</si>
  <si>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</si>
  <si>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</si>
  <si>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</si>
  <si>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</si>
  <si>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</si>
  <si>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</si>
  <si>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</si>
  <si>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</si>
  <si>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</si>
  <si>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</si>
  <si>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</si>
  <si>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</si>
  <si>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</si>
  <si>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</si>
  <si>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</si>
  <si>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</si>
  <si>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</si>
  <si>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</si>
  <si>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</si>
  <si>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</si>
  <si>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</si>
  <si>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</si>
  <si>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</si>
  <si>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</si>
  <si>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</si>
  <si>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</si>
  <si>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</si>
  <si>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</si>
  <si>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</si>
  <si>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</si>
  <si>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</si>
  <si>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</si>
  <si>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</si>
  <si>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</si>
  <si>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</si>
  <si>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</si>
  <si>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</si>
  <si>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</si>
  <si>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</si>
  <si>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</si>
  <si>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</si>
  <si>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</si>
  <si>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</si>
  <si>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</si>
  <si>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</si>
  <si>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</si>
  <si>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</si>
  <si>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</si>
  <si>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</si>
  <si>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</si>
  <si>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</si>
  <si>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</si>
  <si>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</si>
  <si>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</si>
  <si>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</si>
  <si>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</si>
  <si>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</si>
  <si>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</si>
  <si>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</si>
  <si>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</si>
  <si>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</si>
  <si>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</si>
  <si>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</si>
  <si>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</si>
  <si>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</si>
  <si>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</si>
  <si>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</si>
  <si>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</si>
  <si>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</si>
  <si>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</si>
  <si>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</si>
  <si>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</si>
  <si>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</si>
  <si>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</si>
  <si>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</si>
  <si>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</si>
  <si>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</si>
  <si>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</si>
  <si>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</si>
  <si>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</si>
  <si>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</si>
  <si>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</si>
  <si>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</si>
  <si>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</si>
  <si>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</si>
  <si>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</si>
  <si>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</si>
  <si>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</si>
  <si>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</si>
  <si>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</si>
  <si>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</si>
  <si>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</si>
  <si>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</si>
  <si>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</si>
  <si>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</si>
  <si>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</si>
  <si>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</si>
  <si>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</si>
  <si>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</si>
  <si>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</si>
  <si>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</si>
  <si>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</si>
  <si>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</si>
  <si>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</si>
  <si>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</si>
  <si>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</si>
  <si>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</si>
  <si>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</si>
  <si>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</si>
  <si>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</si>
  <si>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</si>
  <si>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</si>
  <si>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</si>
  <si>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 xml:space="preserve">Varrição </t>
  </si>
  <si>
    <t xml:space="preserve">Mauro   </t>
  </si>
  <si>
    <t>Igor</t>
  </si>
  <si>
    <t>Antonio</t>
  </si>
  <si>
    <t>ZRQ1/ZRQ1381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</si>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</sst>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zoomScaleNormal="100" workbookViewId="0">
      <pane xSplit="4" ySplit="3" topLeftCell="U5" activePane="bottomRight" state="frozen"/>
      <selection pane="bottomRight" activeCell="V237" sqref="V235:AA23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33" t="s">
        <v>969</v>
      </c>
      <c r="C1" s="234"/>
      <c r="D1" s="234"/>
      <c r="E1" s="233" t="s">
        <v>970</v>
      </c>
      <c r="F1" s="234"/>
      <c r="G1" s="235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6"/>
      <c r="AG1" s="4"/>
      <c r="AH1" s="240" t="s">
        <v>971</v>
      </c>
      <c r="AI1" s="241"/>
      <c r="AJ1" s="241"/>
      <c r="AK1" s="241"/>
      <c r="AL1" s="242"/>
      <c r="AM1" s="243"/>
      <c r="AN1" s="241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4"/>
      <c r="BF1" s="4"/>
      <c r="BG1" s="245" t="s">
        <v>972</v>
      </c>
      <c r="BH1" s="246"/>
      <c r="BI1" s="246"/>
      <c r="BJ1" s="247"/>
      <c r="BK1" s="217" t="s">
        <v>973</v>
      </c>
      <c r="BL1" s="237" t="s">
        <v>974</v>
      </c>
      <c r="BM1" s="238"/>
      <c r="BN1" s="238"/>
      <c r="BO1" s="238"/>
      <c r="BP1" s="238"/>
      <c r="BQ1" s="238"/>
      <c r="BR1" s="239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40" t="s">
        <v>975</v>
      </c>
      <c r="AI2" s="241"/>
      <c r="AJ2" s="241"/>
      <c r="AK2" s="241"/>
      <c r="AL2" s="242"/>
      <c r="AM2" s="243"/>
      <c r="AN2" s="241"/>
      <c r="AO2" s="241"/>
      <c r="AP2" s="244"/>
      <c r="AQ2" s="5"/>
      <c r="AR2" s="240" t="s">
        <v>978</v>
      </c>
      <c r="AS2" s="241"/>
      <c r="AT2" s="241"/>
      <c r="AU2" s="241"/>
      <c r="AV2" s="241"/>
      <c r="AW2" s="241"/>
      <c r="AX2" s="244"/>
      <c r="AY2" s="5"/>
      <c r="AZ2" s="226" t="s">
        <v>979</v>
      </c>
      <c r="BA2" s="230"/>
      <c r="BB2" s="240" t="s">
        <v>976</v>
      </c>
      <c r="BC2" s="241"/>
      <c r="BD2" s="241"/>
      <c r="BE2" s="244"/>
      <c r="BF2" s="4"/>
      <c r="BG2" s="248"/>
      <c r="BH2" s="249"/>
      <c r="BI2" s="249"/>
      <c r="BJ2" s="250"/>
      <c r="BK2" s="4"/>
      <c r="BL2" s="251"/>
      <c r="BM2" s="252"/>
      <c r="BN2" s="252"/>
      <c r="BO2" s="252"/>
      <c r="BP2" s="252"/>
      <c r="BQ2" s="252"/>
      <c r="BR2" s="253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6" t="s">
        <v>980</v>
      </c>
      <c r="AI3" s="230"/>
      <c r="AJ3" s="226" t="s">
        <v>981</v>
      </c>
      <c r="AK3" s="227"/>
      <c r="AL3" s="228"/>
      <c r="AM3" s="229"/>
      <c r="AN3" s="227"/>
      <c r="AO3" s="227"/>
      <c r="AP3" s="230"/>
      <c r="AQ3" s="60"/>
      <c r="AR3" s="231" t="s">
        <v>987</v>
      </c>
      <c r="AS3" s="232"/>
      <c r="AT3" s="231" t="s">
        <v>988</v>
      </c>
      <c r="AU3" s="232"/>
      <c r="AV3" s="231" t="s">
        <v>989</v>
      </c>
      <c r="AW3" s="232"/>
      <c r="AX3" s="60" t="s">
        <v>990</v>
      </c>
      <c r="AY3" s="60"/>
      <c r="AZ3" s="254"/>
      <c r="BA3" s="255"/>
      <c r="BB3" s="226" t="s">
        <v>983</v>
      </c>
      <c r="BC3" s="227"/>
      <c r="BD3" s="227"/>
      <c r="BE3" s="230"/>
      <c r="BF3" s="59"/>
      <c r="BG3" s="248"/>
      <c r="BH3" s="249"/>
      <c r="BI3" s="249"/>
      <c r="BJ3" s="250"/>
      <c r="BK3" s="59"/>
      <c r="BL3" s="237" t="s">
        <v>991</v>
      </c>
      <c r="BM3" s="238"/>
      <c r="BN3" s="238"/>
      <c r="BO3" s="239"/>
      <c r="BP3" s="237" t="s">
        <v>773</v>
      </c>
      <c r="BQ3" s="238"/>
      <c r="BR3" s="239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/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1440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/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 t="s">
        <v>624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/>
      <c r="AR231" s="108"/>
      <c r="AS231" s="108"/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/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/>
      <c r="AR232" s="108"/>
      <c r="AS232" s="108"/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0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Produção e Intervalo</v>
      </c>
      <c r="BQ232" s="18">
        <f>IF(OR(B232="",E232=""),"*",AX232/O232)</f>
        <v>0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/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/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1441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/>
      <c r="AR237" s="108"/>
      <c r="AS237" s="108"/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0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Produção e Intervalo</v>
      </c>
      <c r="BQ237" s="18">
        <f>IF(OR(B237="",E237=""),"*",AX237/O237)</f>
        <v>0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44.646999999999998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8" s="106">
        <v>0.375</v>
      </c>
      <c r="O238" s="106">
        <v>6.9444444444444447E-4</v>
      </c>
      <c r="P238" s="105">
        <v>2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1442</v>
      </c>
      <c r="V238" s="151" t="s">
        <v>1150</v>
      </c>
      <c r="W238" s="104" t="s">
        <v>447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ZMA-ZDG</v>
      </c>
      <c r="AM238" s="105" t="str">
        <f>IF(BS_CONTROLE[[#This Row],[SB]]=0, "-", BS_CONTROLE[[#This Row],[SB]])</f>
        <v>ZMAK47</v>
      </c>
      <c r="AN238" s="105">
        <f>IF(BS_CONTROLE[[#This Row],[SUB]]=0, "-", BS_CONTROLE[[#This Row],[SUB]])</f>
        <v>73</v>
      </c>
      <c r="AO238" s="105">
        <f>BS_CONTROLE[[#This Row],[KM - Inicio]]</f>
        <v>44.646999999999998</v>
      </c>
      <c r="AP238" s="105">
        <f>BS_CONTROLE[[#This Row],[KM - Inicio]]</f>
        <v>44.646999999999998</v>
      </c>
      <c r="AQ238" s="108"/>
      <c r="AR238" s="108"/>
      <c r="AS238" s="108"/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0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Produção e Intervalo</v>
      </c>
      <c r="BQ238" s="18">
        <f>IF(OR(B238="",E238=""),"*",AX238/O238)</f>
        <v>0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1443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/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/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1444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/>
      <c r="AR245" s="108"/>
      <c r="AS245" s="108"/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/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1445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1446</v>
      </c>
      <c r="C4" s="159" t="s">
        <v>1447</v>
      </c>
      <c r="D4" s="159" t="s">
        <v>1448</v>
      </c>
      <c r="E4" s="159" t="s">
        <v>1449</v>
      </c>
      <c r="F4" s="159" t="s">
        <v>4</v>
      </c>
      <c r="G4" s="159" t="s">
        <v>1450</v>
      </c>
    </row>
    <row r="5" spans="2:7">
      <c r="B5" s="160" t="s">
        <v>1451</v>
      </c>
      <c r="C5" s="160">
        <v>257068</v>
      </c>
      <c r="D5" s="160" t="s">
        <v>1452</v>
      </c>
      <c r="E5" s="160" t="s">
        <v>1453</v>
      </c>
      <c r="F5" s="160" t="s">
        <v>1453</v>
      </c>
      <c r="G5" s="161">
        <v>46296</v>
      </c>
    </row>
    <row r="6" spans="2:7">
      <c r="B6" s="160" t="s">
        <v>1454</v>
      </c>
      <c r="C6" s="160" t="s">
        <v>624</v>
      </c>
      <c r="D6" s="160" t="s">
        <v>624</v>
      </c>
      <c r="E6" s="160" t="s">
        <v>624</v>
      </c>
      <c r="F6" s="160" t="s">
        <v>1455</v>
      </c>
      <c r="G6" s="161" t="s">
        <v>624</v>
      </c>
    </row>
    <row r="7" spans="2:7">
      <c r="B7" s="160" t="s">
        <v>1456</v>
      </c>
      <c r="C7" s="160">
        <v>257472</v>
      </c>
      <c r="D7" s="160" t="s">
        <v>1457</v>
      </c>
      <c r="E7" s="160" t="s">
        <v>1458</v>
      </c>
      <c r="F7" s="160" t="s">
        <v>1458</v>
      </c>
      <c r="G7" s="161">
        <v>45992</v>
      </c>
    </row>
    <row r="8" spans="2:7">
      <c r="B8" s="160" t="s">
        <v>1459</v>
      </c>
      <c r="C8" s="160">
        <v>260307</v>
      </c>
      <c r="D8" s="160" t="s">
        <v>1460</v>
      </c>
      <c r="E8" s="160" t="s">
        <v>1461</v>
      </c>
      <c r="F8" s="160" t="s">
        <v>1458</v>
      </c>
      <c r="G8" s="161">
        <v>46082</v>
      </c>
    </row>
    <row r="9" spans="2:7">
      <c r="B9" s="160" t="s">
        <v>1462</v>
      </c>
      <c r="C9" s="160">
        <v>333033</v>
      </c>
      <c r="D9" s="160" t="s">
        <v>1463</v>
      </c>
      <c r="E9" s="160" t="s">
        <v>1455</v>
      </c>
      <c r="F9" s="160" t="s">
        <v>1464</v>
      </c>
      <c r="G9" s="160" t="s">
        <v>624</v>
      </c>
    </row>
    <row r="10" spans="2:7">
      <c r="B10" s="160" t="s">
        <v>1465</v>
      </c>
      <c r="C10" s="160">
        <v>263576</v>
      </c>
      <c r="D10" s="160" t="s">
        <v>1466</v>
      </c>
      <c r="E10" s="160" t="s">
        <v>1455</v>
      </c>
      <c r="F10" s="160" t="s">
        <v>1455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1467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1468</v>
      </c>
      <c r="E3" s="198" t="s">
        <v>1469</v>
      </c>
      <c r="F3" s="198" t="s">
        <v>1470</v>
      </c>
      <c r="G3" s="198" t="s">
        <v>1471</v>
      </c>
      <c r="H3" s="198" t="s">
        <v>1472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1473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1474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1475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abSelected="1" topLeftCell="B1" workbookViewId="0">
      <selection activeCell="N238" sqref="B228:N238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1476</v>
      </c>
      <c r="V1" s="264"/>
      <c r="W1" s="264"/>
    </row>
    <row r="2" spans="1:23" ht="15" customHeight="1">
      <c r="A2" s="87" t="s">
        <v>1477</v>
      </c>
      <c r="B2" s="87" t="s">
        <v>1478</v>
      </c>
      <c r="C2" s="87" t="s">
        <v>442</v>
      </c>
      <c r="D2" s="88" t="s">
        <v>1012</v>
      </c>
      <c r="E2" s="88" t="s">
        <v>4</v>
      </c>
      <c r="F2" s="88" t="s">
        <v>1479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1480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1400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1070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800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966</v>
      </c>
      <c r="V224" s="136">
        <f ca="1">_xlfn.XLOOKUP(G224&amp;$V$2,BS_CONTROLE[CHAVE],BS_CONTROLE[Quantidade_11],"-")</f>
        <v>0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680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1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1400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1070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Contrato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ZMA-ZDG</v>
      </c>
      <c r="L235" s="138" t="str">
        <f>IF(SP_NORTE!M238="","*",SP_NORTE!M238)</f>
        <v>ZMAK47</v>
      </c>
      <c r="M235" s="139">
        <f>IF(SP_NORTE!I238="","*",SP_NORTE!I238)</f>
        <v>73</v>
      </c>
      <c r="N235" s="144">
        <f>IF(SP_NORTE!J238="","*",SP_NORTE!J238)</f>
        <v>44.646999999999998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6.9444444444444447E-4</v>
      </c>
      <c r="R235" s="145" t="str">
        <f>IF(SP_NORTE!P238="","*",CONCATENATE(SP_NORTE!P238," ",SP_NORTE!Q238))</f>
        <v>2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800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7" dateTimeGrouping="day"/>
      </filters>
    </filterColumn>
    <filterColumn colId="6">
      <filters>
        <filter val="V19"/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1481</v>
      </c>
      <c r="C2" s="121" t="s">
        <v>998</v>
      </c>
      <c r="D2" s="76" t="s">
        <v>1000</v>
      </c>
      <c r="E2" s="76" t="s">
        <v>1482</v>
      </c>
      <c r="F2" s="99" t="s">
        <v>1483</v>
      </c>
      <c r="G2" s="76" t="s">
        <v>1484</v>
      </c>
      <c r="H2" s="76" t="s">
        <v>1485</v>
      </c>
      <c r="I2" s="76" t="s">
        <v>1486</v>
      </c>
      <c r="J2" s="76" t="s">
        <v>1487</v>
      </c>
      <c r="K2" s="78" t="s">
        <v>1488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ZMA-ZDG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1489</v>
      </c>
    </row>
    <row r="8" spans="1:73">
      <c r="BT8" s="215"/>
    </row>
    <row r="9" spans="1:73" ht="117.75">
      <c r="BS9" s="213"/>
      <c r="BT9" s="222" t="s">
        <v>1490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1491</v>
      </c>
      <c r="D5" s="266"/>
      <c r="E5" s="266"/>
      <c r="F5" s="266"/>
      <c r="G5" s="266"/>
      <c r="H5" s="266"/>
      <c r="I5" s="266"/>
      <c r="J5" s="267"/>
      <c r="K5" s="268" t="s">
        <v>1492</v>
      </c>
      <c r="L5" s="269"/>
      <c r="M5" s="269"/>
      <c r="N5" s="269"/>
      <c r="O5" s="270" t="s">
        <v>1493</v>
      </c>
      <c r="P5" s="271"/>
    </row>
    <row r="6" spans="1:16" s="74" customFormat="1" ht="15" customHeight="1">
      <c r="A6" s="66" t="s">
        <v>1479</v>
      </c>
      <c r="B6" s="75" t="s">
        <v>1478</v>
      </c>
      <c r="C6" s="76" t="s">
        <v>1012</v>
      </c>
      <c r="D6" s="77" t="s">
        <v>1013</v>
      </c>
      <c r="E6" s="76" t="s">
        <v>1494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1495</v>
      </c>
      <c r="M6" s="80" t="s">
        <v>642</v>
      </c>
      <c r="N6" s="81" t="s">
        <v>1007</v>
      </c>
      <c r="O6" s="156" t="s">
        <v>1050</v>
      </c>
      <c r="P6" s="132" t="s">
        <v>1496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Contrato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ZMA-ZDG</v>
      </c>
      <c r="H183" s="116">
        <f>IF(SP_NORTE!J238="","*",SP_NORTE!J238)</f>
        <v>44.646999999999998</v>
      </c>
      <c r="I183" s="113">
        <f>IF(SP_NORTE!N238="","*",SP_NORTE!N238)</f>
        <v>0.375</v>
      </c>
      <c r="J183" s="113">
        <f>IF(SP_NORTE!O238="","*",SP_NORTE!O238)</f>
        <v>6.9444444444444447E-4</v>
      </c>
      <c r="K183" s="83" t="str">
        <f>IF(SP_NORTE!AJ238="","*",SP_NORTE!AJ238)</f>
        <v>-</v>
      </c>
      <c r="L183" s="83" t="str">
        <f>IF(SP_NORTE!AL238="","*",SP_NORTE!AL238)</f>
        <v>ZMA-ZDG</v>
      </c>
      <c r="M183" s="83">
        <f>IF(SP_NORTE!AO238="","*",SP_NORTE!AO238)</f>
        <v>44.646999999999998</v>
      </c>
      <c r="N183" s="83" t="str">
        <f>IF(SP_NORTE!AL238="","*",SP_NORTE!AL238)</f>
        <v>ZMA-ZDG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B2D47DA-E30D-4FB2-A14B-7F1728C9BBF3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2026-02-16T21:42:06Z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