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066" documentId="120_S{118792C3-22EF-5104-A093-F22BFE3913F3}" xr6:coauthVersionLast="47" xr6:coauthVersionMax="47" xr10:uidLastSave="{03452FE0-7212-40BE-890A-B6ED3575BC2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1" l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 s="1"/>
  <c r="M37" i="1" a="1"/>
  <c r="M37" i="1" s="1"/>
  <c r="K34" i="11" s="1"/>
  <c r="M38" i="1" a="1"/>
  <c r="M38" i="1" s="1"/>
  <c r="M44" i="1" a="1"/>
  <c r="M44" i="1"/>
  <c r="K41" i="11" s="1"/>
  <c r="M45" i="1" a="1"/>
  <c r="M45" i="1" s="1"/>
  <c r="M46" i="1" a="1"/>
  <c r="M46" i="1" s="1"/>
  <c r="K43" i="11" s="1"/>
  <c r="M48" i="1" a="1"/>
  <c r="M48" i="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 s="1"/>
  <c r="M116" i="1" a="1"/>
  <c r="M116" i="1" s="1"/>
  <c r="M117" i="1" a="1"/>
  <c r="M117" i="1" s="1"/>
  <c r="K114" i="11" s="1"/>
  <c r="M120" i="1" a="1"/>
  <c r="M120" i="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 s="1"/>
  <c r="AM158" i="1" s="1"/>
  <c r="M165" i="1" a="1"/>
  <c r="M165" i="1" s="1"/>
  <c r="AM165" i="1" s="1"/>
  <c r="M167" i="1" a="1"/>
  <c r="M167" i="1" s="1"/>
  <c r="AM167" i="1" s="1"/>
  <c r="M168" i="1" a="1"/>
  <c r="M168" i="1" s="1"/>
  <c r="AM168" i="1" s="1"/>
  <c r="M170" i="1" a="1"/>
  <c r="M170" i="1" s="1"/>
  <c r="AM170" i="1" s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 s="1"/>
  <c r="AM179" i="1" s="1"/>
  <c r="M180" i="1" a="1"/>
  <c r="M180" i="1" s="1"/>
  <c r="AM180" i="1" s="1"/>
  <c r="M181" i="1" a="1"/>
  <c r="M181" i="1" s="1"/>
  <c r="AM183" i="1"/>
  <c r="M184" i="1" a="1"/>
  <c r="M184" i="1" s="1"/>
  <c r="M185" i="1" a="1"/>
  <c r="M185" i="1" s="1"/>
  <c r="AM185" i="1" s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 s="1"/>
  <c r="AM194" i="1" s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 s="1"/>
  <c r="AM203" i="1" s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 s="1"/>
  <c r="AM212" i="1" s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 s="1"/>
  <c r="AM227" i="1" s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 s="1"/>
  <c r="AM239" i="1" s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 s="1"/>
  <c r="AM245" i="1" s="1"/>
  <c r="M246" i="1" a="1"/>
  <c r="M246" i="1" s="1"/>
  <c r="M247" i="1" a="1"/>
  <c r="M247" i="1" s="1"/>
  <c r="M248" i="1" a="1"/>
  <c r="M248" i="1" s="1"/>
  <c r="AM248" i="1" s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 s="1"/>
  <c r="AM254" i="1" s="1"/>
  <c r="M255" i="1" a="1"/>
  <c r="M255" i="1" s="1"/>
  <c r="M256" i="1" a="1"/>
  <c r="M256" i="1" s="1"/>
  <c r="M257" i="1" a="1"/>
  <c r="M257" i="1" s="1"/>
  <c r="AM257" i="1" s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 s="1"/>
  <c r="AM266" i="1" s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 s="1"/>
  <c r="AM275" i="1" s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 s="1"/>
  <c r="AM281" i="1" s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 s="1"/>
  <c r="M294" i="1" a="1"/>
  <c r="M294" i="1" s="1"/>
  <c r="K290" i="11" s="1"/>
  <c r="M295" i="1" a="1"/>
  <c r="M295" i="1" s="1"/>
  <c r="K291" i="11" s="1"/>
  <c r="M296" i="1" a="1"/>
  <c r="M296" i="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79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1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6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3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32" i="1" l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L299" i="10" s="1"/>
  <c r="K383" i="11"/>
  <c r="AM387" i="1"/>
  <c r="L369" i="10" s="1"/>
  <c r="K280" i="11"/>
  <c r="AM284" i="1"/>
  <c r="K322" i="11"/>
  <c r="AM326" i="1"/>
  <c r="N308" i="10" s="1"/>
  <c r="K286" i="11"/>
  <c r="AM290" i="1"/>
  <c r="K283" i="11"/>
  <c r="AM287" i="1"/>
  <c r="K304" i="11"/>
  <c r="AM308" i="1"/>
  <c r="L290" i="10" s="1"/>
  <c r="K295" i="11"/>
  <c r="AM299" i="1"/>
  <c r="K356" i="11"/>
  <c r="AM360" i="1"/>
  <c r="K329" i="11"/>
  <c r="AM333" i="1"/>
  <c r="L315" i="10" s="1"/>
  <c r="BQ147" i="1"/>
  <c r="K449" i="11"/>
  <c r="AM453" i="1"/>
  <c r="L435" i="10" s="1"/>
  <c r="G126" i="10"/>
  <c r="AM126" i="1"/>
  <c r="N126" i="10" s="1"/>
  <c r="K95" i="11"/>
  <c r="AM98" i="1"/>
  <c r="K56" i="11"/>
  <c r="AM59" i="1"/>
  <c r="N60" i="10" s="1"/>
  <c r="K24" i="11"/>
  <c r="AM27" i="1"/>
  <c r="L28" i="10" s="1"/>
  <c r="K87" i="11"/>
  <c r="AM90" i="1"/>
  <c r="K80" i="11"/>
  <c r="AM83" i="1"/>
  <c r="L84" i="10" s="1"/>
  <c r="K49" i="11"/>
  <c r="AM52" i="1"/>
  <c r="L53" i="10" s="1"/>
  <c r="K113" i="11"/>
  <c r="AM116" i="1"/>
  <c r="K75" i="11"/>
  <c r="AM78" i="1"/>
  <c r="L79" i="10" s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L363" i="10" s="1"/>
  <c r="K353" i="11"/>
  <c r="AM357" i="1"/>
  <c r="L339" i="10" s="1"/>
  <c r="K350" i="11"/>
  <c r="AM354" i="1"/>
  <c r="L336" i="10" s="1"/>
  <c r="K326" i="11"/>
  <c r="AM330" i="1"/>
  <c r="L312" i="10" s="1"/>
  <c r="K324" i="11"/>
  <c r="AM328" i="1"/>
  <c r="L310" i="10" s="1"/>
  <c r="K317" i="11"/>
  <c r="AM321" i="1"/>
  <c r="L303" i="10" s="1"/>
  <c r="K315" i="11"/>
  <c r="AM319" i="1"/>
  <c r="L301" i="10" s="1"/>
  <c r="K308" i="11"/>
  <c r="AM312" i="1"/>
  <c r="L294" i="10" s="1"/>
  <c r="K306" i="11"/>
  <c r="AM310" i="1"/>
  <c r="L292" i="10" s="1"/>
  <c r="K299" i="11"/>
  <c r="AM303" i="1"/>
  <c r="N285" i="10" s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L291" i="10" s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L348" i="10" s="1"/>
  <c r="K359" i="11"/>
  <c r="AM363" i="1"/>
  <c r="L345" i="10" s="1"/>
  <c r="K335" i="11"/>
  <c r="AM339" i="1"/>
  <c r="L321" i="10" s="1"/>
  <c r="K332" i="11"/>
  <c r="AM336" i="1"/>
  <c r="L318" i="10" s="1"/>
  <c r="K320" i="11"/>
  <c r="AM324" i="1"/>
  <c r="L306" i="10" s="1"/>
  <c r="K318" i="11"/>
  <c r="AM322" i="1"/>
  <c r="L304" i="10" s="1"/>
  <c r="K311" i="11"/>
  <c r="AM315" i="1"/>
  <c r="N297" i="10" s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N450" i="10"/>
  <c r="L408" i="10"/>
  <c r="N402" i="10"/>
  <c r="L390" i="10"/>
  <c r="N389" i="10"/>
  <c r="L387" i="10"/>
  <c r="N387" i="10"/>
  <c r="L378" i="10"/>
  <c r="N378" i="10"/>
  <c r="L377" i="10"/>
  <c r="N375" i="10"/>
  <c r="L371" i="10"/>
  <c r="N369" i="10"/>
  <c r="N363" i="10"/>
  <c r="L360" i="10"/>
  <c r="N360" i="10"/>
  <c r="L358" i="10"/>
  <c r="N357" i="10"/>
  <c r="L351" i="10"/>
  <c r="N351" i="10"/>
  <c r="N348" i="10"/>
  <c r="N345" i="10"/>
  <c r="N344" i="10"/>
  <c r="L342" i="10"/>
  <c r="N342" i="10"/>
  <c r="L333" i="10"/>
  <c r="N333" i="10"/>
  <c r="L331" i="10"/>
  <c r="N328" i="10"/>
  <c r="L327" i="10"/>
  <c r="L324" i="10"/>
  <c r="N324" i="10"/>
  <c r="N323" i="10"/>
  <c r="L316" i="10"/>
  <c r="L313" i="10"/>
  <c r="L311" i="10"/>
  <c r="N311" i="10"/>
  <c r="N310" i="10"/>
  <c r="L308" i="10"/>
  <c r="L305" i="10"/>
  <c r="N305" i="10"/>
  <c r="L302" i="10"/>
  <c r="N302" i="10"/>
  <c r="L300" i="10"/>
  <c r="L297" i="10"/>
  <c r="L296" i="10"/>
  <c r="N296" i="10"/>
  <c r="N295" i="10"/>
  <c r="L293" i="10"/>
  <c r="N293" i="10"/>
  <c r="N292" i="10"/>
  <c r="N291" i="10"/>
  <c r="L287" i="10"/>
  <c r="N287" i="10"/>
  <c r="L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N84" i="10"/>
  <c r="L83" i="10"/>
  <c r="N83" i="10"/>
  <c r="L80" i="10"/>
  <c r="N80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32" i="10" l="1"/>
  <c r="L383" i="10"/>
  <c r="L286" i="10"/>
  <c r="N290" i="10"/>
  <c r="N299" i="10"/>
  <c r="N301" i="10"/>
  <c r="L307" i="10"/>
  <c r="N312" i="10"/>
  <c r="N315" i="10"/>
  <c r="N318" i="10"/>
  <c r="L338" i="10"/>
  <c r="L353" i="10"/>
  <c r="N435" i="10"/>
  <c r="L330" i="10"/>
  <c r="L381" i="10"/>
  <c r="N325" i="10"/>
  <c r="L380" i="10"/>
  <c r="N411" i="10"/>
  <c r="L423" i="10"/>
  <c r="N463" i="10"/>
  <c r="N317" i="10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<sst xmlns="http://schemas.openxmlformats.org/spreadsheetml/2006/main" count="6890" uniqueCount="1443">
  <si>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</si>
  <si>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</si>
  <si>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</si>
  <si>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</si>
  <si>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</si>
  <si>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</si>
  <si>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</si>
  <si>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</si>
  <si>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</si>
  <si>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</si>
  <si>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</si>
  <si>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</si>
  <si>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</si>
  <si>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</si>
  <si>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</si>
  <si>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</si>
  <si>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</si>
  <si>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</si>
  <si>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</si>
  <si>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</si>
  <si>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</si>
  <si>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</si>
  <si>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</si>
  <si>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</si>
  <si>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</si>
  <si>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</si>
  <si>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</si>
  <si>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</si>
  <si>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</si>
  <si>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</si>
  <si>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</si>
  <si>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</si>
  <si>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</si>
  <si>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</si>
  <si>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</si>
  <si>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</si>
  <si>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</si>
  <si>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</si>
  <si>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</si>
  <si>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</si>
  <si>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</si>
  <si>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</si>
  <si>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</si>
  <si>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</si>
  <si>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</si>
  <si>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</si>
  <si>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</si>
  <si>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</si>
  <si>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</si>
  <si>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</si>
  <si>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</si>
  <si>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</si>
  <si>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</si>
  <si>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</si>
  <si>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</si>
  <si>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</si>
  <si>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</si>
  <si>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</si>
  <si>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</si>
  <si>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</si>
  <si>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</si>
  <si>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</si>
  <si>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</si>
  <si>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</si>
  <si>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</si>
  <si>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</si>
  <si>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</si>
  <si>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</si>
  <si>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</si>
  <si>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</si>
  <si>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</si>
  <si>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</si>
  <si>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</si>
  <si>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</si>
  <si>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</si>
  <si>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</si>
  <si>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</si>
  <si>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</si>
  <si>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</si>
  <si>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</si>
  <si>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</si>
  <si>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</si>
  <si>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</si>
  <si>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</si>
  <si>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</si>
  <si>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</si>
  <si>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</si>
  <si>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</si>
  <si>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</si>
  <si>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</si>
  <si>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</si>
  <si>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</si>
  <si>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</si>
  <si>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</si>
  <si>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</si>
  <si>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</si>
  <si>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</si>
  <si>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</si>
  <si>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</si>
  <si>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</si>
  <si>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</si>
  <si>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</si>
  <si>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</si>
  <si>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</si>
  <si>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</si>
  <si>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</si>
  <si>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</si>
  <si>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</si>
  <si>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</si>
  <si>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</si>
  <si>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</si>
  <si>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</si>
  <si>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</si>
  <si>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</si>
  <si>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</si>
  <si>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</si>
  <si>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</si>
  <si>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</si>
  <si>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</si>
  <si>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</si>
  <si>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</si>
  <si>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</si>
  <si>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</si>
  <si>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</si>
  <si>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</si>
  <si>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</si>
  <si>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</si>
  <si>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</si>
  <si>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</si>
  <si>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</si>
  <si>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</si>
  <si>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</si>
  <si>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</si>
  <si>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</si>
  <si>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</si>
  <si>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</si>
  <si>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</si>
  <si>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</si>
  <si>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</si>
  <si>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</si>
  <si>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</si>
  <si>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</si>
  <si>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</si>
  <si>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</si>
  <si>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</si>
  <si>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</si>
  <si>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</si>
  <si>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</si>
  <si>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</si>
  <si>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</si>
  <si>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</si>
  <si>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</si>
  <si>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</si>
  <si>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</si>
  <si>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</si>
  <si>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</si>
  <si>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</si>
  <si>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</si>
  <si>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</si>
  <si>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</si>
  <si>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</si>
  <si>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</si>
  <si>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</si>
  <si>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</si>
  <si>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</si>
  <si>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</si>
  <si>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</si>
  <si>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</si>
  <si>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</si>
  <si>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</si>
  <si>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</si>
  <si>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</si>
  <si>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</si>
  <si>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</si>
  <si>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</si>
  <si>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</si>
  <si>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</si>
  <si>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</si>
  <si>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</si>
  <si>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</si>
  <si>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</si>
  <si>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</si>
  <si>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</si>
  <si>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</si>
  <si>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</si>
  <si>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</si>
  <si>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</si>
  <si>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</si>
  <si>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</si>
  <si>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</si>
  <si>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</si>
  <si>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</si>
  <si>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</si>
  <si>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</si>
  <si>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</si>
  <si>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</si>
  <si>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</si>
  <si>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</si>
  <si>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</si>
  <si>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</si>
  <si>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</si>
  <si>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</si>
  <si>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</si>
  <si>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</si>
  <si>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</si>
  <si>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</si>
  <si>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</si>
  <si>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</si>
  <si>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</si>
  <si>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</si>
  <si>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</si>
  <si>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</si>
  <si>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</si>
  <si>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</si>
  <si>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</si>
  <si>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</si>
  <si>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</si>
  <si>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</si>
  <si>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</si>
  <si>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</si>
  <si>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</si>
  <si>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</si>
  <si>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</si>
  <si>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</si>
  <si>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</si>
  <si>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</si>
  <si>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</si>
  <si>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</si>
  <si>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</si>
  <si>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</si>
  <si>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</si>
  <si>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</si>
  <si>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</si>
  <si>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</si>
  <si>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</si>
  <si>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</si>
  <si>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</si>
  <si>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</si>
  <si>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</si>
  <si>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</si>
  <si>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</si>
  <si>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</si>
  <si>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</si>
  <si>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</si>
  <si>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</si>
  <si>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</si>
  <si>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</si>
  <si>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</si>
  <si>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</si>
  <si>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</si>
  <si>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</si>
  <si>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</si>
  <si>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</si>
  <si>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</si>
  <si>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</si>
  <si>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</si>
  <si>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</si>
  <si>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</si>
  <si>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</si>
  <si>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</si>
  <si>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</si>
  <si>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</si>
  <si>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</si>
  <si>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</si>
  <si>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</si>
  <si>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</si>
  <si>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</si>
  <si>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</si>
  <si>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</si>
  <si>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</si>
  <si>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</si>
  <si>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</si>
  <si>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</si>
  <si>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</si>
  <si>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</si>
  <si>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</si>
  <si>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</si>
  <si>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</si>
  <si>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</si>
  <si>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</si>
  <si>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</si>
  <si>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</si>
  <si>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</si>
  <si>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</si>
  <si>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</si>
  <si>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</si>
  <si>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</si>
  <si>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</si>
  <si>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</si>
  <si>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</si>
  <si>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</si>
  <si>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</si>
  <si>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</si>
  <si>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</si>
  <si>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</si>
  <si>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</si>
  <si>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</si>
  <si>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</si>
  <si>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</si>
  <si>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</si>
  <si>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</si>
  <si>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</si>
  <si>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</si>
  <si>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</si>
  <si>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</si>
  <si>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</si>
  <si>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</si>
  <si>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</si>
  <si>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</si>
  <si>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</si>
  <si>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</si>
  <si>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</si>
  <si>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</si>
  <si>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</si>
  <si>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</si>
  <si>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</si>
  <si>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</si>
  <si>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</si>
  <si>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</si>
  <si>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</si>
  <si>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</si>
  <si>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</si>
  <si>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</si>
  <si>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</si>
  <si>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</si>
  <si>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</si>
  <si>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</si>
  <si>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</si>
  <si>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</si>
  <si>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</si>
  <si>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</si>
  <si>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</si>
  <si>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</si>
  <si>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</si>
  <si>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</si>
  <si>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</si>
  <si>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</si>
  <si>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</si>
  <si>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</si>
  <si>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</si>
  <si>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</si>
  <si>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</si>
  <si>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</si>
  <si>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</si>
  <si>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</si>
  <si>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</si>
  <si>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</si>
  <si>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</si>
  <si>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</si>
  <si>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</si>
  <si>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</si>
  <si>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</si>
  <si>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</si>
  <si>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</si>
  <si>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</si>
  <si>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</si>
  <si>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</si>
  <si>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</si>
  <si>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</si>
  <si>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</si>
  <si>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</si>
  <si>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</si>
  <si>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</si>
  <si>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</si>
  <si>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</si>
  <si>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</si>
  <si>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</si>
  <si>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</si>
  <si>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</si>
  <si>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</si>
  <si>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</si>
  <si>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</si>
  <si>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</si>
  <si>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</si>
  <si>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</si>
  <si>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</si>
  <si>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</si>
  <si>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</si>
  <si>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</si>
  <si>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</si>
  <si>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</si>
  <si>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</si>
  <si>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</si>
  <si>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</si>
  <si>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</si>
  <si>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</si>
  <si>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</si>
  <si>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</si>
  <si>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</si>
  <si>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</si>
  <si>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</si>
  <si>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</si>
  <si>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</si>
  <si>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</si>
  <si>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</si>
  <si>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</si>
  <si>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</si>
  <si>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</si>
  <si>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</si>
  <si>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</si>
  <si>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</si>
  <si>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</si>
  <si>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</si>
  <si>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</si>
  <si>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</si>
  <si>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</si>
  <si>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</si>
  <si>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</si>
  <si>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</si>
  <si>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</si>
  <si>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</si>
  <si>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</si>
  <si>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</si>
  <si>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</si>
  <si>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</si>
  <si>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</si>
  <si>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</si>
  <si>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</si>
  <si>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</si>
  <si>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</si>
  <si>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</si>
  <si>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</si>
  <si>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</si>
  <si>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</si>
  <si>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</si>
  <si>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</si>
  <si>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</si>
  <si>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</si>
  <si>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</si>
  <si>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</si>
  <si>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</si>
  <si>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</si>
  <si>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</si>
  <si>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</si>
  <si>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</si>
  <si>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</si>
  <si>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</si>
  <si>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</si>
  <si>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</si>
  <si>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</si>
  <si>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</si>
  <si>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</si>
  <si>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</si>
  <si>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</si>
  <si>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</si>
  <si>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</si>
  <si>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</si>
  <si>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</si>
  <si>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</si>
  <si>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</si>
  <si>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</si>
  <si>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</si>
  <si>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</si>
  <si>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</si>
  <si>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</si>
  <si>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</si>
  <si>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</si>
  <si>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</si>
  <si>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</si>
  <si>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</si>
  <si>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</si>
  <si>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</si>
  <si>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</si>
  <si>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</si>
  <si>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</si>
  <si>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</si>
  <si>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</si>
  <si>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</si>
  <si>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</si>
  <si>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</si>
  <si>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</si>
  <si>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</si>
  <si>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</si>
  <si>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</si>
  <si>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</si>
  <si>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</si>
  <si>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</si>
  <si>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</si>
  <si>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</si>
  <si>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</si>
  <si>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</si>
  <si>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</si>
  <si>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</si>
  <si>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</si>
  <si>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</si>
  <si>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</si>
  <si>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</si>
  <si>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</si>
  <si>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</si>
  <si>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</si>
  <si>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</si>
  <si>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</si>
  <si>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</si>
  <si>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</si>
  <si>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</si>
  <si>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</si>
  <si>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</si>
  <si>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</si>
  <si>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</si>
  <si>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</si>
  <si>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</si>
  <si>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</si>
  <si>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</si>
  <si>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</si>
  <si>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</si>
  <si>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</si>
  <si>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</si>
  <si>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</si>
  <si>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</si>
  <si>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</si>
  <si>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</si>
  <si>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</si>
  <si>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</si>
  <si>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</si>
  <si>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</si>
  <si>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</si>
  <si>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</si>
  <si>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</si>
  <si>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</si>
  <si>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</si>
  <si>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</si>
  <si>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</si>
  <si>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</si>
  <si>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</si>
  <si>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</si>
  <si>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</si>
  <si>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</si>
  <si>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</si>
  <si>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</si>
  <si>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</si>
  <si>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</si>
  <si>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</si>
  <si>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</si>
  <si>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</si>
  <si>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</si>
  <si>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</si>
  <si>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</si>
  <si>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</si>
  <si>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</si>
  <si>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</si>
  <si>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</si>
  <si>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</si>
  <si>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</si>
  <si>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</si>
  <si>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</si>
  <si>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</si>
  <si>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</si>
  <si>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</si>
  <si>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</si>
  <si>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</si>
  <si>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</si>
  <si>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</si>
  <si>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</si>
  <si>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</si>
  <si>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</si>
  <si>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</si>
  <si>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</si>
  <si>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</si>
  <si>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</si>
  <si>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</si>
  <si>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</si>
  <si>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</si>
  <si>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</si>
  <si>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</si>
  <si>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</si>
  <si>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</si>
  <si>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</si>
  <si>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</si>
  <si>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</si>
  <si>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</si>
  <si>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</si>
  <si>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</si>
  <si>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</si>
  <si>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</si>
  <si>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</si>
  <si>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</si>
  <si>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</si>
  <si>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</si>
  <si>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</si>
  <si>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</si>
  <si>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</si>
  <si>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</si>
  <si>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</si>
  <si>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</si>
  <si>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</si>
  <si>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</si>
  <si>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</si>
  <si>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</si>
  <si>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</si>
  <si>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</si>
  <si>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</si>
  <si>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</si>
  <si>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</si>
  <si>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</si>
  <si>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</si>
  <si>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</si>
  <si>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</si>
  <si>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</si>
  <si>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</si>
  <si>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</si>
  <si>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</si>
  <si>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</si>
  <si>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</si>
  <si>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</si>
  <si>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</si>
  <si>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</si>
  <si>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</si>
  <si>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</si>
  <si>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</si>
  <si>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</si>
  <si>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</si>
  <si>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</si>
  <si>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</si>
  <si>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</si>
  <si>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</si>
  <si>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</si>
  <si>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</si>
  <si>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</si>
  <si>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</si>
  <si>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</si>
  <si>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</si>
  <si>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</si>
  <si>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</si>
  <si>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</si>
  <si>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</si>
  <si>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</si>
  <si>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</si>
  <si>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</si>
  <si>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</si>
  <si>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</si>
  <si>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</si>
  <si>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</si>
  <si>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</si>
  <si>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</si>
  <si>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</si>
  <si>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</si>
  <si>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</si>
  <si>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</si>
  <si>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</si>
  <si>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</si>
  <si>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</si>
  <si>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</si>
  <si>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</si>
  <si>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</si>
  <si>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</si>
  <si>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</si>
  <si>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</si>
  <si>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</si>
  <si>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</si>
  <si>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</si>
  <si>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</si>
  <si>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</si>
  <si>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</si>
  <si>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</si>
  <si>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</si>
  <si>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</si>
  <si>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</si>
  <si>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</si>
  <si>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</si>
  <si>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</si>
  <si>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</si>
  <si>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</si>
  <si>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</si>
  <si>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</si>
  <si>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</si>
  <si>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</si>
  <si>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</si>
  <si>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</si>
  <si>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</si>
  <si>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</si>
  <si>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</si>
  <si>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</si>
  <si>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</si>
  <si>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</si>
  <si>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</si>
  <si>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</si>
  <si>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</si>
  <si>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</si>
  <si>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</si>
  <si>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</si>
  <si>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</si>
  <si>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</si>
  <si>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</si>
  <si>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</si>
  <si>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</si>
  <si>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</si>
  <si>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</si>
  <si>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</si>
  <si>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</si>
  <si>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</si>
  <si>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</si>
  <si>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</si>
  <si>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</si>
  <si>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</si>
  <si>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</si>
  <si>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</si>
  <si>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</si>
  <si>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</si>
  <si>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</si>
  <si>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</si>
  <si>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</si>
  <si>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</si>
  <si>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</si>
  <si>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</si>
  <si>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</si>
  <si>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</si>
  <si>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</si>
  <si>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</si>
  <si>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</si>
  <si>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</si>
  <si>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</si>
  <si>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</si>
  <si>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</si>
  <si>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</si>
  <si>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</si>
  <si>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</si>
  <si>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</si>
  <si>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</si>
  <si>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</si>
  <si>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</si>
  <si>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</si>
  <si>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</si>
  <si>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</si>
  <si>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</si>
  <si>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</si>
  <si>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</si>
  <si>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</si>
  <si>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</si>
  <si>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</si>
  <si>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</si>
  <si>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</si>
  <si>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</si>
  <si>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</si>
  <si>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</si>
  <si>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</si>
  <si>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</si>
  <si>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</si>
  <si>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</si>
  <si>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</si>
  <si>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</si>
  <si>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</si>
  <si>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</si>
  <si>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</si>
  <si>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</si>
  <si>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</si>
  <si>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</si>
  <si>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</si>
  <si>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</si>
  <si>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</si>
  <si>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</si>
  <si>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</si>
  <si>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</si>
  <si>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</si>
  <si>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</si>
  <si>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</si>
  <si>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</si>
  <si>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</si>
  <si>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</si>
  <si>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</si>
  <si>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</si>
  <si>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</si>
  <si>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</si>
  <si>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</si>
  <si>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</si>
  <si>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</si>
  <si>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</si>
  <si>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</si>
  <si>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</si>
  <si>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</si>
  <si>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</si>
  <si>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</si>
  <si>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</si>
  <si>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</si>
  <si>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</si>
  <si>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</si>
  <si>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</si>
  <si>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</si>
  <si>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</si>
  <si>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</si>
  <si>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</si>
  <si>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</si>
  <si>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</si>
  <si>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</si>
  <si>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</si>
  <si>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</si>
  <si>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</si>
  <si>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</si>
  <si>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</si>
  <si>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</si>
  <si>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</si>
  <si>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</si>
  <si>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</si>
  <si>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</si>
  <si>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</si>
  <si>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</si>
  <si>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</si>
  <si>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</si>
  <si>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</si>
  <si>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</si>
  <si>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</si>
  <si>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</si>
  <si>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</si>
  <si>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</si>
  <si>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</si>
  <si>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</si>
  <si>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</si>
  <si>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</si>
  <si>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</si>
  <si>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</si>
  <si>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</si>
  <si>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</si>
  <si>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</si>
  <si>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</si>
  <si>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</si>
  <si>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</si>
  <si>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</si>
  <si>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</si>
  <si>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</si>
  <si>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</si>
  <si>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</si>
  <si>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</si>
  <si>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</si>
  <si>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</si>
  <si>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</si>
  <si>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</si>
  <si>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</si>
  <si>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</si>
  <si>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</si>
  <si>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</si>
  <si>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</si>
  <si>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</si>
  <si>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</si>
  <si>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</si>
  <si>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</si>
  <si>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</si>
  <si>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</si>
  <si>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</si>
  <si>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</si>
  <si>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</si>
  <si>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</si>
  <si>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</si>
  <si>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</si>
  <si>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</si>
  <si>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</si>
  <si>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</si>
  <si>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</si>
  <si>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</si>
  <si>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</si>
  <si>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</si>
  <si>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</si>
  <si>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</si>
  <si>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</si>
  <si>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</si>
  <si>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</si>
  <si>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</si>
  <si>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</si>
  <si>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</si>
  <si>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</si>
  <si>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</si>
  <si>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</si>
  <si>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</si>
  <si>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</si>
  <si>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</si>
  <si>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</si>
  <si>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</si>
  <si>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</si>
  <si>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</si>
  <si>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</si>
  <si>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</si>
  <si>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</si>
  <si>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</si>
  <si>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</si>
  <si>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</si>
  <si>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</si>
  <si>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</si>
  <si>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</si>
  <si>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</si>
  <si>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</si>
  <si>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</si>
  <si>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</si>
  <si>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</si>
  <si>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</si>
  <si>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</si>
  <si>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</si>
  <si>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</si>
  <si>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</si>
  <si>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</si>
  <si>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</si>
  <si>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</si>
  <si>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</si>
  <si>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</si>
  <si>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</si>
  <si>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</si>
  <si>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</si>
  <si>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</si>
  <si>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</si>
  <si>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</si>
  <si>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</si>
  <si>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</si>
  <si>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</si>
  <si>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</si>
  <si>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</si>
  <si>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</si>
  <si>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</si>
  <si>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</si>
  <si>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</si>
  <si>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</si>
  <si>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</si>
  <si>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</si>
  <si>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</si>
  <si>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</si>
  <si>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</si>
  <si>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</si>
  <si>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</si>
  <si>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</si>
  <si>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</si>
  <si>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</si>
  <si>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</si>
  <si>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</si>
  <si>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</si>
  <si>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</si>
  <si>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</si>
  <si>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</si>
  <si>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</si>
  <si>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</si>
  <si>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</si>
  <si>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</si>
  <si>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</si>
  <si>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</si>
  <si>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</si>
  <si>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</si>
  <si>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</si>
  <si>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</si>
  <si>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</si>
  <si>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</si>
  <si>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</si>
  <si>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</si>
  <si>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</si>
  <si>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</si>
  <si>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</si>
  <si>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</si>
  <si>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</si>
  <si>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</si>
  <si>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</si>
  <si>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</si>
  <si>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</si>
  <si>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</si>
  <si>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</si>
  <si>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</si>
  <si>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</si>
  <si>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</si>
  <si>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</si>
  <si>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</si>
  <si>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</si>
  <si>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</si>
  <si>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</si>
  <si>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</si>
  <si>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</si>
  <si>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</si>
  <si>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</si>
  <si>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</si>
  <si>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</si>
  <si>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</si>
  <si>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</si>
  <si>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</si>
  <si>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</si>
  <si>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</si>
  <si>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</si>
  <si>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</si>
  <si>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</si>
  <si>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</si>
  <si>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</si>
  <si>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</si>
  <si>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</si>
  <si>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</si>
  <si>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</si>
  <si>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</si>
  <si>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</si>
  <si>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</si>
  <si>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</si>
  <si>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</si>
  <si>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</si>
  <si>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</si>
  <si>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</si>
  <si>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</si>
  <si>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</si>
  <si>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</si>
  <si>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</si>
  <si>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</si>
  <si>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</si>
  <si>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</si>
  <si>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</si>
  <si>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</si>
  <si>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</si>
  <si>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</si>
  <si>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</si>
  <si>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</si>
  <si>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</si>
  <si>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</si>
  <si>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</si>
  <si>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</si>
  <si>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</si>
  <si>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</si>
  <si>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</si>
  <si>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</si>
  <si>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</si>
  <si>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</si>
  <si>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</si>
  <si>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</si>
  <si>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</si>
  <si>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</si>
  <si>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</si>
  <si>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</si>
  <si>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</si>
  <si>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</si>
  <si>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</si>
  <si>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</si>
  <si>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</si>
  <si>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</si>
  <si>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</si>
  <si>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</si>
  <si>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</si>
  <si>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</si>
  <si>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</si>
  <si>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</si>
  <si>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</si>
  <si>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</si>
  <si>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</si>
  <si>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</si>
  <si>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</si>
  <si>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</si>
  <si>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</si>
  <si>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</si>
  <si>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</si>
  <si>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</si>
  <si>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</si>
  <si>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</si>
  <si>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</si>
  <si>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</si>
  <si>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</si>
  <si>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</si>
  <si>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</si>
  <si>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</si>
  <si>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</si>
  <si>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</si>
  <si>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</si>
  <si>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</si>
  <si>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</si>
  <si>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</si>
  <si>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</si>
  <si>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</si>
  <si>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</si>
  <si>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</si>
  <si>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</si>
  <si>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</si>
  <si>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</si>
  <si>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</si>
  <si>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</si>
  <si>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</si>
  <si>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</si>
  <si>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</si>
  <si>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</si>
  <si>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</si>
  <si>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</si>
  <si>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</si>
  <si>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</si>
  <si>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</si>
  <si>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</si>
  <si>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</si>
  <si>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</si>
  <si>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</si>
  <si>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</si>
  <si>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</si>
  <si>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</si>
  <si>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</si>
  <si>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</si>
  <si>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</si>
  <si>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</si>
  <si>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</si>
  <si>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</si>
  <si>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</si>
  <si>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</si>
  <si>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</si>
  <si>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</si>
  <si>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</si>
  <si>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</si>
  <si>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</si>
  <si>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</si>
  <si>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</si>
  <si>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</si>
  <si>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</si>
  <si>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</si>
  <si>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</si>
  <si>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</si>
  <si>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</si>
  <si>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</si>
  <si>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</si>
  <si>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</si>
  <si>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</si>
  <si>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</si>
  <si>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</si>
  <si>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</si>
  <si>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</si>
  <si>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</si>
  <si>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</si>
  <si>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</si>
  <si>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</si>
  <si>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</si>
  <si>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</si>
  <si>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</si>
  <si>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</si>
  <si>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</si>
  <si>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</si>
  <si>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</si>
  <si>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</si>
  <si>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</si>
  <si>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</si>
  <si>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</si>
  <si>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</si>
  <si>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</si>
  <si>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</si>
  <si>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</si>
  <si>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</si>
  <si>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</si>
  <si>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</si>
  <si>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</si>
  <si>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</si>
  <si>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</si>
  <si>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</si>
  <si>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</si>
  <si>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</si>
  <si>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</si>
  <si>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</si>
  <si>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</si>
  <si>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</si>
  <si>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</si>
  <si>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</si>
  <si>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</si>
  <si>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</si>
  <si>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</si>
  <si>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</si>
  <si>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</si>
  <si>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</si>
  <si>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</si>
  <si>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</si>
  <si>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</si>
  <si>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</si>
  <si>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</si>
  <si>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</si>
  <si>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</si>
  <si>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</si>
  <si>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</si>
  <si>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</si>
  <si>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</si>
  <si>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</si>
  <si>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</si>
  <si>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</si>
  <si>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</si>
  <si>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</si>
  <si>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</si>
  <si>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</si>
  <si>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</si>
  <si>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</si>
  <si>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</si>
  <si>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</si>
  <si>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</si>
  <si>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</si>
  <si>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</si>
  <si>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</si>
  <si>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</si>
  <si>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</si>
  <si>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</si>
  <si>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</si>
  <si>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</si>
  <si>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</si>
  <si>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</si>
  <si>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</si>
  <si>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</si>
  <si>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</si>
  <si>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</si>
  <si>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</si>
  <si>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</si>
  <si>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</si>
  <si>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</si>
  <si>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</si>
  <si>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</si>
  <si>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</si>
  <si>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</si>
  <si>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</si>
  <si>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</si>
  <si>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</si>
  <si>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</si>
  <si>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</si>
  <si>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</si>
  <si>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</si>
  <si>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</si>
  <si>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</si>
  <si>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</si>
  <si>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</si>
  <si>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</si>
  <si>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</si>
  <si>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</si>
  <si>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</si>
  <si>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</si>
  <si>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</si>
  <si>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</si>
  <si>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</si>
  <si>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</si>
  <si>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</si>
  <si>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</si>
  <si>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</si>
  <si>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</si>
  <si>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</si>
  <si>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</si>
  <si>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</si>
  <si>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</si>
  <si>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</si>
  <si>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</si>
  <si>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</si>
  <si>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</si>
  <si>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</si>
  <si>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</si>
  <si>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</si>
  <si>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</si>
  <si>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</si>
  <si>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</si>
  <si>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</si>
  <si>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</si>
  <si>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</si>
  <si>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</si>
  <si>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</si>
  <si>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</si>
  <si>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</si>
  <si>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</si>
  <si>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</si>
  <si>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</si>
  <si>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</si>
  <si>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</si>
  <si>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</si>
  <si>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</si>
  <si>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</si>
  <si>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</si>
  <si>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</si>
  <si>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</si>
  <si>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</si>
  <si>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</si>
  <si>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</si>
  <si>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</si>
  <si>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</si>
  <si>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</si>
  <si>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</si>
  <si>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</si>
  <si>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</si>
  <si>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</si>
  <si>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</si>
  <si>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</si>
  <si>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</si>
  <si>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</si>
  <si>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</si>
  <si>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</si>
  <si>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</si>
  <si>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</si>
  <si>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</si>
  <si>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</si>
  <si>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</si>
  <si>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</si>
  <si>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</si>
  <si>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</si>
  <si>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</si>
  <si>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</si>
  <si>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</si>
  <si>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</si>
  <si>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</si>
  <si>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</si>
  <si>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</si>
  <si>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</si>
  <si>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</si>
  <si>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</si>
  <si>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</si>
  <si>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</si>
  <si>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</si>
  <si>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</si>
  <si>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</si>
  <si>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</si>
  <si>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</si>
  <si>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</si>
  <si>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</si>
  <si>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</si>
  <si>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</si>
  <si>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</si>
  <si>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</si>
  <si>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</si>
  <si>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</si>
  <si>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</si>
  <si>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</si>
  <si>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</si>
  <si>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</si>
  <si>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</si>
  <si>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</si>
  <si>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</si>
  <si>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</si>
  <si>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</si>
  <si>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</si>
  <si>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</si>
  <si>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</si>
  <si>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</si>
  <si>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</si>
  <si>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</si>
  <si>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</si>
  <si>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</si>
  <si>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</si>
  <si>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</si>
  <si>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</si>
  <si>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</si>
  <si>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</si>
  <si>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</si>
  <si>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</si>
  <si>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</si>
  <si>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</si>
  <si>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</si>
  <si>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</si>
  <si>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</si>
  <si>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</si>
  <si>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</si>
  <si>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</si>
  <si>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</si>
  <si>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</si>
  <si>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</si>
  <si>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</si>
  <si>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</si>
  <si>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</si>
  <si>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</si>
  <si>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</si>
  <si>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</si>
  <si>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</si>
  <si>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</si>
  <si>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</si>
  <si>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</si>
  <si>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</si>
  <si>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</si>
  <si>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</si>
  <si>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</si>
  <si>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</si>
  <si>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</si>
  <si>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</si>
  <si>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</si>
  <si>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</si>
  <si>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</si>
  <si>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</si>
  <si>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</si>
  <si>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</si>
  <si>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</si>
  <si>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</si>
  <si>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</si>
  <si>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</si>
  <si>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</si>
  <si>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</si>
  <si>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</si>
  <si>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</si>
  <si>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</si>
  <si>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</si>
  <si>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</si>
  <si>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</si>
  <si>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</si>
  <si>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</si>
  <si>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</si>
  <si>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</si>
  <si>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</si>
  <si>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</si>
  <si>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</si>
  <si>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</si>
  <si>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</si>
  <si>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</si>
  <si>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</si>
  <si>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</si>
  <si>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</si>
  <si>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</si>
  <si>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</si>
  <si>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</si>
  <si>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</si>
  <si>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</si>
  <si>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</si>
  <si>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</si>
  <si>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</si>
  <si>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</si>
  <si>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</si>
  <si>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</si>
  <si>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</si>
  <si>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</si>
  <si>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</si>
  <si>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</si>
  <si>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</si>
  <si>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</si>
  <si>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</si>
  <si>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</si>
  <si>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</si>
  <si>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</si>
  <si>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 xml:space="preserve"> Máquina avariada/Liverado mec. 08:08/Aguardando macro 1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</si>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</sst>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H3" activePane="topRight" state="frozen"/>
      <selection pane="topRight" activeCell="BJ171" sqref="BJ1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1393</v>
      </c>
      <c r="BK166" s="18" t="s">
        <v>1393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1394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1395</v>
      </c>
      <c r="W167" s="117" t="s">
        <v>1396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1</v>
      </c>
      <c r="BI167" s="18"/>
      <c r="BJ167" s="18" t="s">
        <v>1139</v>
      </c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0</v>
      </c>
      <c r="BI168" s="18"/>
      <c r="BJ168" s="18" t="s">
        <v>1397</v>
      </c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1398</v>
      </c>
      <c r="N169" s="141" t="s">
        <v>1399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1400</v>
      </c>
      <c r="W170" s="117" t="s">
        <v>1401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1402</v>
      </c>
      <c r="W172" s="117" t="s">
        <v>1403</v>
      </c>
      <c r="X172" s="116" t="s">
        <v>519</v>
      </c>
      <c r="Y172" s="143" t="s">
        <v>522</v>
      </c>
      <c r="Z172" s="116" t="s">
        <v>514</v>
      </c>
      <c r="AA172" s="117" t="s">
        <v>1404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63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1</v>
      </c>
      <c r="BI174" s="18"/>
      <c r="BJ174" s="18" t="s">
        <v>1145</v>
      </c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1405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1</v>
      </c>
      <c r="BI175" s="18"/>
      <c r="BJ175" s="18" t="s">
        <v>1145</v>
      </c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1406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1407</v>
      </c>
      <c r="W177" s="117" t="s">
        <v>1408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1</v>
      </c>
      <c r="BI177" s="18"/>
      <c r="BJ177" s="18" t="s">
        <v>1197</v>
      </c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1409</v>
      </c>
      <c r="W179" s="117" t="s">
        <v>1401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1</v>
      </c>
      <c r="BI180" s="18"/>
      <c r="BJ180" s="18" t="s">
        <v>1139</v>
      </c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1412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1413</v>
      </c>
      <c r="N182" s="141" t="s">
        <v>1414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1402</v>
      </c>
      <c r="W182" s="117" t="s">
        <v>1415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1416</v>
      </c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1417</v>
      </c>
      <c r="N183" s="141" t="s">
        <v>1418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1419</v>
      </c>
      <c r="W183" s="117" t="s">
        <v>1420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63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1421</v>
      </c>
      <c r="BK183" s="18" t="s">
        <v>1421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1422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1</v>
      </c>
      <c r="BI184" s="18"/>
      <c r="BJ184" s="18" t="s">
        <v>1139</v>
      </c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5" operator="equal">
      <formula>"NÃO"</formula>
    </cfRule>
    <cfRule type="cellIs" dxfId="235" priority="466" operator="equal">
      <formula>"SIM"</formula>
    </cfRule>
  </conditionalFormatting>
  <conditionalFormatting sqref="AZ357:AZ815 AZ6:AZ355">
    <cfRule type="expression" dxfId="234" priority="42921">
      <formula>#REF!=1</formula>
    </cfRule>
  </conditionalFormatting>
  <conditionalFormatting sqref="BF65 V65 U6:U64 U66:U817 BE6:BE835 AY6:AY835">
    <cfRule type="cellIs" dxfId="233" priority="42905" operator="equal">
      <formula>"ERRO"</formula>
    </cfRule>
  </conditionalFormatting>
  <conditionalFormatting sqref="BQ192:BQ819 BQ6:BQ190">
    <cfRule type="cellIs" dxfId="232" priority="42900" operator="equal">
      <formula>"Produção e Intervalo"</formula>
    </cfRule>
    <cfRule type="cellIs" dxfId="231" priority="42901" operator="equal">
      <formula>"Aderente"</formula>
    </cfRule>
    <cfRule type="cellIs" dxfId="230" priority="42902" operator="equal">
      <formula>"Intervalo"</formula>
    </cfRule>
    <cfRule type="cellIs" dxfId="229" priority="42903" operator="equal">
      <formula>"Produção"</formula>
    </cfRule>
    <cfRule type="cellIs" dxfId="228" priority="42904" operator="equal">
      <formula>"ERRO"</formula>
    </cfRule>
  </conditionalFormatting>
  <conditionalFormatting sqref="BR6:BS835">
    <cfRule type="cellIs" dxfId="227" priority="42882" operator="equal">
      <formula>"*"</formula>
    </cfRule>
    <cfRule type="cellIs" dxfId="226" priority="42883" operator="greaterThanOrEqual">
      <formula>1</formula>
    </cfRule>
    <cfRule type="cellIs" dxfId="225" priority="42884" operator="lessThan">
      <formula>1</formula>
    </cfRule>
  </conditionalFormatting>
  <conditionalFormatting sqref="BH818 BH441:BH815 BH6:BH27 BH28:BI34 BH35:BH84 BH85:BI88 BH89:BH438">
    <cfRule type="iconSet" priority="44705">
      <iconSet showValue="0">
        <cfvo type="percent" val="0"/>
        <cfvo type="num" val="1"/>
        <cfvo type="num" val="1" gte="0"/>
      </iconSet>
    </cfRule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:BK182 BK184:BK83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2">
      <formula>#REF!=1</formula>
    </cfRule>
  </conditionalFormatting>
  <conditionalFormatting sqref="BP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3" operator="equal">
      <formula>"OPORTUNIDADE"</formula>
    </cfRule>
  </conditionalFormatting>
  <conditionalFormatting sqref="Z222">
    <cfRule type="cellIs" dxfId="222" priority="301" operator="equal">
      <formula>"NÃO"</formula>
    </cfRule>
    <cfRule type="cellIs" dxfId="221" priority="302" operator="equal">
      <formula>"SIM"</formula>
    </cfRule>
  </conditionalFormatting>
  <conditionalFormatting sqref="Z224">
    <cfRule type="cellIs" dxfId="220" priority="300" operator="equal">
      <formula>"OPORTUNIDADE"</formula>
    </cfRule>
  </conditionalFormatting>
  <conditionalFormatting sqref="Z224">
    <cfRule type="cellIs" dxfId="219" priority="298" operator="equal">
      <formula>"NÃO"</formula>
    </cfRule>
    <cfRule type="cellIs" dxfId="218" priority="299" operator="equal">
      <formula>"SIM"</formula>
    </cfRule>
  </conditionalFormatting>
  <conditionalFormatting sqref="BP2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3" operator="equal">
      <formula>"OPORTUNIDADE"</formula>
    </cfRule>
  </conditionalFormatting>
  <conditionalFormatting sqref="Y222">
    <cfRule type="cellIs" dxfId="216" priority="291" operator="equal">
      <formula>"NÃO"</formula>
    </cfRule>
    <cfRule type="cellIs" dxfId="215" priority="292" operator="equal">
      <formula>"SIM"</formula>
    </cfRule>
  </conditionalFormatting>
  <conditionalFormatting sqref="Y224">
    <cfRule type="cellIs" dxfId="214" priority="290" operator="equal">
      <formula>"OPORTUNIDADE"</formula>
    </cfRule>
  </conditionalFormatting>
  <conditionalFormatting sqref="Y224">
    <cfRule type="cellIs" dxfId="213" priority="288" operator="equal">
      <formula>"NÃO"</formula>
    </cfRule>
    <cfRule type="cellIs" dxfId="212" priority="289" operator="equal">
      <formula>"SIM"</formula>
    </cfRule>
  </conditionalFormatting>
  <conditionalFormatting sqref="BP2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9" operator="equal">
      <formula>"OPORTUNIDADE"</formula>
    </cfRule>
  </conditionalFormatting>
  <conditionalFormatting sqref="Z241">
    <cfRule type="cellIs" dxfId="210" priority="237" operator="equal">
      <formula>"NÃO"</formula>
    </cfRule>
    <cfRule type="cellIs" dxfId="209" priority="238" operator="equal">
      <formula>"SIM"</formula>
    </cfRule>
  </conditionalFormatting>
  <conditionalFormatting sqref="Y241:Y245">
    <cfRule type="cellIs" dxfId="208" priority="236" operator="equal">
      <formula>"OPORTUNIDADE"</formula>
    </cfRule>
  </conditionalFormatting>
  <conditionalFormatting sqref="Y241:Y245">
    <cfRule type="cellIs" dxfId="207" priority="234" operator="equal">
      <formula>"NÃO"</formula>
    </cfRule>
    <cfRule type="cellIs" dxfId="206" priority="235" operator="equal">
      <formula>"SIM"</formula>
    </cfRule>
  </conditionalFormatting>
  <conditionalFormatting sqref="Y239">
    <cfRule type="cellIs" dxfId="205" priority="233" operator="equal">
      <formula>"OPORTUNIDADE"</formula>
    </cfRule>
  </conditionalFormatting>
  <conditionalFormatting sqref="Y239">
    <cfRule type="cellIs" dxfId="204" priority="231" operator="equal">
      <formula>"NÃO"</formula>
    </cfRule>
    <cfRule type="cellIs" dxfId="203" priority="232" operator="equal">
      <formula>"SIM"</formula>
    </cfRule>
  </conditionalFormatting>
  <conditionalFormatting sqref="Y238">
    <cfRule type="cellIs" dxfId="202" priority="230" operator="equal">
      <formula>"OPORTUNIDADE"</formula>
    </cfRule>
  </conditionalFormatting>
  <conditionalFormatting sqref="Y238">
    <cfRule type="cellIs" dxfId="201" priority="228" operator="equal">
      <formula>"NÃO"</formula>
    </cfRule>
    <cfRule type="cellIs" dxfId="200" priority="229" operator="equal">
      <formula>"SIM"</formula>
    </cfRule>
  </conditionalFormatting>
  <conditionalFormatting sqref="Y237">
    <cfRule type="cellIs" dxfId="199" priority="227" operator="equal">
      <formula>"OPORTUNIDADE"</formula>
    </cfRule>
  </conditionalFormatting>
  <conditionalFormatting sqref="Y237">
    <cfRule type="cellIs" dxfId="198" priority="225" operator="equal">
      <formula>"NÃO"</formula>
    </cfRule>
    <cfRule type="cellIs" dxfId="197" priority="226" operator="equal">
      <formula>"SIM"</formula>
    </cfRule>
  </conditionalFormatting>
  <conditionalFormatting sqref="Y236">
    <cfRule type="cellIs" dxfId="196" priority="224" operator="equal">
      <formula>"OPORTUNIDADE"</formula>
    </cfRule>
  </conditionalFormatting>
  <conditionalFormatting sqref="Y236">
    <cfRule type="cellIs" dxfId="195" priority="222" operator="equal">
      <formula>"NÃO"</formula>
    </cfRule>
    <cfRule type="cellIs" dxfId="194" priority="223" operator="equal">
      <formula>"SIM"</formula>
    </cfRule>
  </conditionalFormatting>
  <conditionalFormatting sqref="Y235">
    <cfRule type="cellIs" dxfId="193" priority="221" operator="equal">
      <formula>"OPORTUNIDADE"</formula>
    </cfRule>
  </conditionalFormatting>
  <conditionalFormatting sqref="Y235">
    <cfRule type="cellIs" dxfId="192" priority="219" operator="equal">
      <formula>"NÃO"</formula>
    </cfRule>
    <cfRule type="cellIs" dxfId="191" priority="220" operator="equal">
      <formula>"SIM"</formula>
    </cfRule>
  </conditionalFormatting>
  <conditionalFormatting sqref="Y234">
    <cfRule type="cellIs" dxfId="190" priority="218" operator="equal">
      <formula>"OPORTUNIDADE"</formula>
    </cfRule>
  </conditionalFormatting>
  <conditionalFormatting sqref="Y234">
    <cfRule type="cellIs" dxfId="189" priority="216" operator="equal">
      <formula>"NÃO"</formula>
    </cfRule>
    <cfRule type="cellIs" dxfId="188" priority="217" operator="equal">
      <formula>"SIM"</formula>
    </cfRule>
  </conditionalFormatting>
  <conditionalFormatting sqref="BQ191">
    <cfRule type="cellIs" dxfId="187" priority="211" operator="equal">
      <formula>"Produção e Intervalo"</formula>
    </cfRule>
    <cfRule type="cellIs" dxfId="186" priority="212" operator="equal">
      <formula>"Aderente"</formula>
    </cfRule>
    <cfRule type="cellIs" dxfId="185" priority="213" operator="equal">
      <formula>"Intervalo"</formula>
    </cfRule>
    <cfRule type="cellIs" dxfId="184" priority="214" operator="equal">
      <formula>"Produção"</formula>
    </cfRule>
    <cfRule type="cellIs" dxfId="183" priority="215" operator="equal">
      <formula>"ERRO"</formula>
    </cfRule>
  </conditionalFormatting>
  <conditionalFormatting sqref="BJ200:BK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4" operator="equal">
      <formula>"OPORTUNIDADE"</formula>
    </cfRule>
  </conditionalFormatting>
  <conditionalFormatting sqref="Y252">
    <cfRule type="cellIs" dxfId="181" priority="202" operator="equal">
      <formula>"NÃO"</formula>
    </cfRule>
    <cfRule type="cellIs" dxfId="180" priority="203" operator="equal">
      <formula>"SIM"</formula>
    </cfRule>
  </conditionalFormatting>
  <conditionalFormatting sqref="Y260">
    <cfRule type="cellIs" dxfId="179" priority="198" operator="equal">
      <formula>"OPORTUNIDADE"</formula>
    </cfRule>
  </conditionalFormatting>
  <conditionalFormatting sqref="Y260">
    <cfRule type="cellIs" dxfId="178" priority="196" operator="equal">
      <formula>"NÃO"</formula>
    </cfRule>
    <cfRule type="cellIs" dxfId="177" priority="197" operator="equal">
      <formula>"SIM"</formula>
    </cfRule>
  </conditionalFormatting>
  <conditionalFormatting sqref="BP24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9" operator="equal">
      <formula>"OPORTUNIDADE"</formula>
    </cfRule>
  </conditionalFormatting>
  <conditionalFormatting sqref="Y272:Z272">
    <cfRule type="cellIs" dxfId="175" priority="177" operator="equal">
      <formula>"NÃO"</formula>
    </cfRule>
    <cfRule type="cellIs" dxfId="174" priority="178" operator="equal">
      <formula>"SIM"</formula>
    </cfRule>
  </conditionalFormatting>
  <conditionalFormatting sqref="BP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2" operator="equal">
      <formula>"OPORTUNIDADE"</formula>
    </cfRule>
  </conditionalFormatting>
  <conditionalFormatting sqref="Z269">
    <cfRule type="cellIs" dxfId="172" priority="170" operator="equal">
      <formula>"NÃO"</formula>
    </cfRule>
    <cfRule type="cellIs" dxfId="171" priority="171" operator="equal">
      <formula>"SIM"</formula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1" operator="equal">
      <formula>"OPORTUNIDADE"</formula>
    </cfRule>
  </conditionalFormatting>
  <conditionalFormatting sqref="Y6:Z25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8">
    <cfRule type="cellIs" dxfId="167" priority="118" operator="equal">
      <formula>"OPORTUNIDADE"</formula>
    </cfRule>
  </conditionalFormatting>
  <conditionalFormatting sqref="Z18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18">
    <cfRule type="cellIs" dxfId="164" priority="115" operator="equal">
      <formula>"OPORTUNIDADE"</formula>
    </cfRule>
  </conditionalFormatting>
  <conditionalFormatting sqref="Y18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3">
    <cfRule type="cellIs" dxfId="161" priority="112" operator="equal">
      <formula>"OPORTUNIDADE"</formula>
    </cfRule>
  </conditionalFormatting>
  <conditionalFormatting sqref="Z23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Y23">
    <cfRule type="cellIs" dxfId="158" priority="109" operator="equal">
      <formula>"OPORTUNIDADE"</formula>
    </cfRule>
  </conditionalFormatting>
  <conditionalFormatting sqref="Y23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BK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177:BO177 BN99:BO99 BN154:BO157 BO151 BN109:BO110 BN106:BO107 BN175:BO175 BO136 BN148:BO148 BN315:BO317 BO145 BN165:BO165 BN171:BO172 BN182:BO182 BN321:BO322 BM6:BM815 BN354:BO355 BN357:BO357 BN376:BO376 BN361:BO361 BN364:BO364 BN378:BO378 BN428:BO428 BN440:BO440 BN422:BO423 BN23:BO23 BN58:BO69 BN84:BO84 BN101:BO101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3:BN174 BN166:BN167 BN111:BN147 BN176 BN169:BN170 BN424:BN427 BN429:BN439 BN6:BN22 BN70:BN83 BN100 BN108 BN183:BN314 BN318:BN320 BN158:BN164 BN178:BN181 BN323:BN353 BN356 BN365:BN375 BN358:BN360 BN362:BN363 BN377 BN379:BN42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3:BO174 BO166:BO167 BO137:BO138 BO176 BO169:BO170 BO24:BO25 BO70:BO83 BO108 BO100 BO128:BO135 BO158:BO164 BO149:BO150 BO140:BO144 BO318:BO320 BO146:BO147 BO178:BO181 BO323:BO353 BO365:BO375 BO358:BO360 BO362:BO363 BO377 BO379:BO421 BO424:BO427 BO429:BO439 BO183:BO314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64" sqref="A164:T17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1423</v>
      </c>
      <c r="V1" s="294"/>
      <c r="W1" s="294"/>
    </row>
    <row r="2" spans="1:23" s="91" customFormat="1">
      <c r="A2" s="94" t="s">
        <v>1424</v>
      </c>
      <c r="B2" s="94" t="s">
        <v>1425</v>
      </c>
      <c r="C2" s="94" t="s">
        <v>508</v>
      </c>
      <c r="D2" s="95" t="s">
        <v>1062</v>
      </c>
      <c r="E2" s="95" t="s">
        <v>1063</v>
      </c>
      <c r="F2" s="95" t="s">
        <v>1426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1427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66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66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66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66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66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66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1429</v>
      </c>
      <c r="D5" s="296"/>
      <c r="E5" s="296"/>
      <c r="F5" s="296"/>
      <c r="G5" s="296"/>
      <c r="H5" s="296"/>
      <c r="I5" s="296"/>
      <c r="J5" s="297"/>
      <c r="K5" s="298" t="s">
        <v>1430</v>
      </c>
      <c r="L5" s="299"/>
      <c r="M5" s="299"/>
      <c r="N5" s="299"/>
      <c r="O5" s="300" t="s">
        <v>1431</v>
      </c>
      <c r="P5" s="301"/>
    </row>
    <row r="6" spans="1:16" s="81" customFormat="1" ht="15" customHeight="1">
      <c r="A6" s="73" t="s">
        <v>1426</v>
      </c>
      <c r="B6" s="82" t="s">
        <v>1425</v>
      </c>
      <c r="C6" s="83" t="s">
        <v>1062</v>
      </c>
      <c r="D6" s="84" t="s">
        <v>1063</v>
      </c>
      <c r="E6" s="83" t="s">
        <v>1432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1433</v>
      </c>
      <c r="M6" s="87" t="s">
        <v>708</v>
      </c>
      <c r="N6" s="88" t="s">
        <v>1057</v>
      </c>
      <c r="O6" s="204" t="s">
        <v>1100</v>
      </c>
      <c r="P6" s="149" t="s">
        <v>1434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SPN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 xml:space="preserve">Equipe pronta as 09:58,  sem oportunidade 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 xml:space="preserve">MC1 12:48, autorizado as 13:18 em inspeção 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Não solicitou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sem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Equipe pronta as 10h, sem oportunidade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Equipe pronta as 9:30, sem oportunidade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>Alterada programação, não solicita intervalo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>MC1 08:26, autorizado as 10:14, em inspeção a ZRX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Equipe pronta as 09:15, sem oportunidade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 xml:space="preserve">MC1 10:53, autorizado as 10:59, em deslocamento para ZLI 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Não solicitou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Em intervalo as 09:43, realizou 1 solda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>
        <f>IF(SP_NORTE!B166="","*",SP_NORTE!B166)</f>
        <v>45971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>
        <f>IF(SP_NORTE!BH166="","*",SP_NORTE!BH166)</f>
        <v>0</v>
      </c>
      <c r="P166" s="182" t="str">
        <f>IF($A$2=1,IF(SP_NORTE!BJ166="","*",SP_NORTE!BJ166),IF(SP_NORTE!BK166="","*",SP_NORTE!BK166))</f>
        <v>Não solicitou devido jornada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>
        <f>IF(SP_NORTE!BH167="","*",SP_NORTE!BH167)</f>
        <v>1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>
        <f>IF(SP_NORTE!BH168="","*",SP_NORTE!BH168)</f>
        <v>0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Contrato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A73</v>
      </c>
      <c r="F169" s="90" t="str">
        <f>IF(SP_NORTE!H169="","*",SP_NORTE!H169)</f>
        <v>312ZGI</v>
      </c>
      <c r="G169" s="90" t="str">
        <f>IF(SP_NORTE!M169="","*",SP_NORTE!M169)</f>
        <v>ZGI-ZRU</v>
      </c>
      <c r="H169" s="129">
        <f>IF(SP_NORTE!K169="","*",SP_NORTE!K169)</f>
        <v>316</v>
      </c>
      <c r="I169" s="126">
        <f>IF(SP_NORTE!O169="","*",SP_NORTE!O169)</f>
        <v>0.375</v>
      </c>
      <c r="J169" s="126">
        <f>IF(SP_NORTE!P169="","*",SP_NORTE!P169)</f>
        <v>4.1666666666666664E-2</v>
      </c>
      <c r="K169" s="90" t="str">
        <f>IF(SP_NORTE!AK169="","*",SP_NORTE!AK169)</f>
        <v>312ZGI</v>
      </c>
      <c r="L169" s="90" t="str">
        <f>IF(SP_NORTE!AM169="","*",SP_NORTE!AM169)</f>
        <v>ZGI-ZRU</v>
      </c>
      <c r="M169" s="90">
        <f>IF(SP_NORTE!AP169="","*",SP_NORTE!AP169)</f>
        <v>316</v>
      </c>
      <c r="N169" s="90" t="str">
        <f>IF(SP_NORTE!AM169="","*",SP_NORTE!AM169)</f>
        <v>ZGI-ZRU</v>
      </c>
      <c r="O169" s="122">
        <f>IF(SP_NORTE!BH169="","*",SP_NORTE!BH169)</f>
        <v>1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>
        <f>IF(SP_NORTE!BH171="","*",SP_NORTE!BH171)</f>
        <v>1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>
        <f>IF(SP_NORTE!BH172="","*",SP_NORTE!BH172)</f>
        <v>0</v>
      </c>
      <c r="P172" s="182" t="str">
        <f>IF($A$2=1,IF(SP_NORTE!BJ172="","*",SP_NORTE!BJ172),IF(SP_NORTE!BK172="","*",SP_NORTE!BK172))</f>
        <v>Sem oportunidade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>
        <f>IF(SP_NORTE!BH174="","*",SP_NORTE!BH174)</f>
        <v>1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>
        <f>IF(SP_NORTE!BH175="","*",SP_NORTE!BH175)</f>
        <v>1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>
        <f>IF(SP_NORTE!BH176="","*",SP_NORTE!BH176)</f>
        <v>1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>
        <f>IF(SP_NORTE!BH177="","*",SP_NORTE!BH177)</f>
        <v>1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>
        <f>IF(SP_NORTE!BH179="","*",SP_NORTE!BH179)</f>
        <v>1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>
        <f>IF(SP_NORTE!BH180="","*",SP_NORTE!BH180)</f>
        <v>1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Oportunidade</v>
      </c>
      <c r="C181" s="90" t="str">
        <f>IF(SP_NORTE!S181="","*",SP_NORTE!S181)</f>
        <v>SP NORTE</v>
      </c>
      <c r="D181" s="90" t="str">
        <f>IF(SP_NORTE!T181="","*",SP_NORTE!T181)</f>
        <v>ZBV-ZTI</v>
      </c>
      <c r="E181" s="90" t="str">
        <f>IF(SP_NORTE!D181="","*",SP_NORTE!D181)</f>
        <v>EXPANSÃO TURMA 1</v>
      </c>
      <c r="F181" s="90" t="str">
        <f>IF(SP_NORTE!H181="","*",SP_NORTE!H181)</f>
        <v>-</v>
      </c>
      <c r="G181" s="90" t="str">
        <f>IF(SP_NORTE!M181="","*",SP_NORTE!M181)</f>
        <v>ZLI-ZCD</v>
      </c>
      <c r="H181" s="129">
        <f>IF(SP_NORTE!K181="","*",SP_NORTE!K181)</f>
        <v>109.26600000000001</v>
      </c>
      <c r="I181" s="126">
        <f>IF(SP_NORTE!O181="","*",SP_NORTE!O181)</f>
        <v>0.375</v>
      </c>
      <c r="J181" s="126">
        <f>IF(SP_NORTE!P181="","*",SP_NORTE!P181)</f>
        <v>8.3333333333333329E-2</v>
      </c>
      <c r="K181" s="90" t="str">
        <f>IF(SP_NORTE!AK181="","*",SP_NORTE!AK181)</f>
        <v>-</v>
      </c>
      <c r="L181" s="90" t="str">
        <f>IF(SP_NORTE!AM181="","*",SP_NORTE!AM181)</f>
        <v>ZLI-ZCD</v>
      </c>
      <c r="M181" s="90">
        <f>IF(SP_NORTE!AP181="","*",SP_NORTE!AP181)</f>
        <v>109.26600000000001</v>
      </c>
      <c r="N181" s="90" t="str">
        <f>IF(SP_NORTE!AM181="","*",SP_NORTE!AM181)</f>
        <v>ZLI-ZCD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>
        <f>IF(SP_NORTE!BH182="","*",SP_NORTE!BH182)</f>
        <v>1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>JAIR (TF-659)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>
        <f>IF(SP_NORTE!BH183="","*",SP_NORTE!BH183)</f>
        <v>0</v>
      </c>
      <c r="P183" s="182" t="str">
        <f>IF($A$2=1,IF(SP_NORTE!BJ183="","*",SP_NORTE!BJ183),IF(SP_NORTE!BK183="","*",SP_NORTE!BK183))</f>
        <v>Turma não irá solicitar intervalo/Alteração de programação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>
        <f>IF(SP_NORTE!BH184="","*",SP_NORTE!BH184)</f>
        <v>1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1435</v>
      </c>
      <c r="C2" s="134" t="s">
        <v>1047</v>
      </c>
      <c r="D2" s="83" t="s">
        <v>1049</v>
      </c>
      <c r="E2" s="83" t="s">
        <v>1436</v>
      </c>
      <c r="F2" s="111" t="s">
        <v>1437</v>
      </c>
      <c r="G2" s="83" t="s">
        <v>1438</v>
      </c>
      <c r="H2" s="83" t="s">
        <v>1439</v>
      </c>
      <c r="I2" s="83" t="s">
        <v>1440</v>
      </c>
      <c r="J2" s="83" t="s">
        <v>1441</v>
      </c>
      <c r="K2" s="85" t="s">
        <v>1442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2025-11-11T11:08:28Z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