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199" documentId="120_S{118792C3-22EF-5104-A093-F22BFE3913F3}" xr6:coauthVersionLast="47" xr6:coauthVersionMax="47" xr10:uidLastSave="{DF125549-9339-4F8A-BE24-C724B6B634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28" i="1" a="1"/>
  <c r="M28" i="1"/>
  <c r="M29" i="1" a="1"/>
  <c r="M29" i="1"/>
  <c r="M30" i="1" a="1"/>
  <c r="M30" i="1"/>
  <c r="M31" i="1" a="1"/>
  <c r="M31" i="1"/>
  <c r="M32" i="1" a="1"/>
  <c r="M32" i="1"/>
  <c r="M33" i="1" a="1"/>
  <c r="M33" i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28" i="1" a="1"/>
  <c r="N28" i="1"/>
  <c r="N29" i="1" a="1"/>
  <c r="N29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/>
  <c r="N128" i="1" a="1"/>
  <c r="N128" i="1"/>
  <c r="N129" i="1" a="1"/>
  <c r="N129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43" i="1" a="1"/>
  <c r="N143" i="1" s="1"/>
  <c r="N144" i="1" a="1"/>
  <c r="N144" i="1"/>
  <c r="N145" i="1" a="1"/>
  <c r="N145" i="1" s="1"/>
  <c r="N146" i="1" a="1"/>
  <c r="N146" i="1" s="1"/>
  <c r="N147" i="1" a="1"/>
  <c r="N147" i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/>
  <c r="N155" i="1" a="1"/>
  <c r="N155" i="1" s="1"/>
  <c r="N156" i="1" a="1"/>
  <c r="N156" i="1" s="1"/>
  <c r="N157" i="1" a="1"/>
  <c r="N157" i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/>
  <c r="N170" i="1" a="1"/>
  <c r="N170" i="1" s="1"/>
  <c r="N171" i="1" a="1"/>
  <c r="N171" i="1" s="1"/>
  <c r="N172" i="1" a="1"/>
  <c r="N172" i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/>
  <c r="N179" i="1" a="1"/>
  <c r="N179" i="1" s="1"/>
  <c r="N180" i="1" a="1"/>
  <c r="N180" i="1" s="1"/>
  <c r="N181" i="1" a="1"/>
  <c r="N181" i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/>
  <c r="N191" i="1" a="1"/>
  <c r="N191" i="1" s="1"/>
  <c r="N192" i="1" a="1"/>
  <c r="N192" i="1" s="1"/>
  <c r="N193" i="1" a="1"/>
  <c r="N193" i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AK493" i="1"/>
  <c r="K493" i="10" s="1"/>
  <c r="AK494" i="1"/>
  <c r="K494" i="10" s="1"/>
  <c r="AK495" i="1"/>
  <c r="K495" i="10" s="1"/>
  <c r="AK496" i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4" i="1"/>
  <c r="AN147" i="1"/>
  <c r="AN150" i="1"/>
  <c r="AN154" i="1"/>
  <c r="AN157" i="1"/>
  <c r="AN160" i="1"/>
  <c r="AN163" i="1"/>
  <c r="AN166" i="1"/>
  <c r="AN169" i="1"/>
  <c r="AN172" i="1"/>
  <c r="AN175" i="1"/>
  <c r="AN178" i="1"/>
  <c r="AN181" i="1"/>
  <c r="AN184" i="1"/>
  <c r="AN190" i="1"/>
  <c r="AN193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Q28" i="1" s="1"/>
  <c r="BR29" i="1"/>
  <c r="BR30" i="1"/>
  <c r="BQ30" i="1" s="1"/>
  <c r="BR31" i="1"/>
  <c r="BQ31" i="1" s="1"/>
  <c r="BR32" i="1"/>
  <c r="BR33" i="1"/>
  <c r="BQ33" i="1" s="1"/>
  <c r="BR34" i="1"/>
  <c r="BQ34" i="1" s="1"/>
  <c r="BR35" i="1"/>
  <c r="BR36" i="1"/>
  <c r="BQ36" i="1" s="1"/>
  <c r="BR37" i="1"/>
  <c r="BQ37" i="1" s="1"/>
  <c r="BR38" i="1"/>
  <c r="BR39" i="1"/>
  <c r="BQ39" i="1" s="1"/>
  <c r="BR40" i="1"/>
  <c r="BQ40" i="1" s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L154" i="11"/>
  <c r="K154" i="11"/>
  <c r="K150" i="11"/>
  <c r="K159" i="11"/>
  <c r="L151" i="11"/>
  <c r="K151" i="11"/>
  <c r="K145" i="11"/>
  <c r="L147" i="11"/>
  <c r="K147" i="11"/>
  <c r="K162" i="11"/>
  <c r="K153" i="11"/>
  <c r="K146" i="11"/>
  <c r="K155" i="11"/>
  <c r="K131" i="11"/>
  <c r="L131" i="11"/>
  <c r="K132" i="11"/>
  <c r="L132" i="11"/>
  <c r="K134" i="11"/>
  <c r="L134" i="11"/>
  <c r="L138" i="11"/>
  <c r="K138" i="11"/>
  <c r="K137" i="11"/>
  <c r="L127" i="11"/>
  <c r="K127" i="11"/>
  <c r="K129" i="11"/>
  <c r="L125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L178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L16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L169" i="11"/>
  <c r="K169" i="11"/>
  <c r="BT58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L166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83" i="10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7" i="10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2" i="10"/>
  <c r="K490" i="11"/>
  <c r="L490" i="11"/>
  <c r="K491" i="11"/>
  <c r="L491" i="11"/>
  <c r="K492" i="11"/>
  <c r="L492" i="11"/>
  <c r="K493" i="11"/>
  <c r="L493" i="11"/>
  <c r="K496" i="10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202" i="1" l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44" i="1" a="1"/>
  <c r="BD44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4" i="1" a="1"/>
  <c r="BC44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<sst xmlns="http://schemas.openxmlformats.org/spreadsheetml/2006/main" count="4456" uniqueCount="1192">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</sst>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BK1" activePane="topRight" state="frozen"/>
      <selection pane="topRight" activeCell="BM806" sqref="BM8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46" t="s">
        <v>1022</v>
      </c>
      <c r="C1" s="247"/>
      <c r="D1" s="247"/>
      <c r="E1" s="3"/>
      <c r="F1" s="246" t="s">
        <v>1023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50" t="s">
        <v>1031</v>
      </c>
      <c r="BB2" s="252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0" t="s">
        <v>1032</v>
      </c>
      <c r="AJ3" s="252"/>
      <c r="AK3" s="250" t="s">
        <v>1033</v>
      </c>
      <c r="AL3" s="251"/>
      <c r="AM3" s="272"/>
      <c r="AN3" s="273"/>
      <c r="AO3" s="251"/>
      <c r="AP3" s="251"/>
      <c r="AQ3" s="252"/>
      <c r="AR3" s="66"/>
      <c r="AS3" s="244" t="s">
        <v>1039</v>
      </c>
      <c r="AT3" s="245"/>
      <c r="AU3" s="244" t="s">
        <v>1040</v>
      </c>
      <c r="AV3" s="245"/>
      <c r="AW3" s="244" t="s">
        <v>1041</v>
      </c>
      <c r="AX3" s="245"/>
      <c r="AY3" s="66" t="s">
        <v>1042</v>
      </c>
      <c r="AZ3" s="66"/>
      <c r="BA3" s="270"/>
      <c r="BB3" s="271"/>
      <c r="BC3" s="250" t="s">
        <v>1035</v>
      </c>
      <c r="BD3" s="251"/>
      <c r="BE3" s="251"/>
      <c r="BF3" s="252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customHeight="1">
      <c r="A7" s="147" t="str">
        <f t="shared" ref="A7:A3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/>
      </c>
      <c r="B28" s="155"/>
      <c r="C28" s="156" t="str">
        <f>IF(BS_CONTROLE[[#This Row],[DATA]]="","",WEEKNUM(BS_CONTROLE[[#This Row],[DATA]]))</f>
        <v/>
      </c>
      <c r="D28" s="157"/>
      <c r="E28" s="239">
        <v>23</v>
      </c>
      <c r="F28" s="142"/>
      <c r="G28" s="177" t="str">
        <f>IF(D28="","*",VLOOKUP(F28,BS_ATIVIDADE[],3,FALSE))</f>
        <v>*</v>
      </c>
      <c r="H28" s="200"/>
      <c r="I28" s="158"/>
      <c r="J28" s="141"/>
      <c r="K28" s="141"/>
      <c r="L28" s="117"/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18"/>
      <c r="P28" s="118"/>
      <c r="Q28" s="117"/>
      <c r="R28" s="10" t="str">
        <f>IFERROR(_xlfn.XLOOKUP(F28, BS_ATIVIDADE[ATIVIDADE],BS_ATIVIDADE[UNIDADE] ), "*")</f>
        <v>*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17"/>
      <c r="W28" s="117"/>
      <c r="X28" s="116"/>
      <c r="Y28" s="143"/>
      <c r="Z28" s="116"/>
      <c r="AA28" s="117"/>
      <c r="AB28" s="115"/>
      <c r="AC28" s="115"/>
      <c r="AD28" s="119"/>
      <c r="AE28" s="117"/>
      <c r="AF28" s="117"/>
      <c r="AG28" s="141"/>
      <c r="AH28" s="16"/>
      <c r="AI28" s="140"/>
      <c r="AJ28" s="9" t="str">
        <f>IF(BS_CONTROLE[[#This Row],[Atividade]]=0, "-", BS_CONTROLE[[#This Row],[Atividade]])</f>
        <v>-</v>
      </c>
      <c r="AK28" s="34">
        <f>BS_CONTROLE[[#This Row],[Local - Partida]]</f>
        <v>0</v>
      </c>
      <c r="AL28" s="34">
        <f>BS_CONTROLE[[#This Row],[Local - Encerramento]]</f>
        <v>0</v>
      </c>
      <c r="AM28" s="117" t="str">
        <f>IF(BS_CONTROLE[[#This Row],[Entre - Estações]]=0, "-", BS_CONTROLE[[#This Row],[Entre - Estações]])</f>
        <v>-</v>
      </c>
      <c r="AN28" s="117" t="str">
        <f>IF(BS_CONTROLE[[#This Row],[SB]]=0, "-", BS_CONTROLE[[#This Row],[SB]])</f>
        <v>-</v>
      </c>
      <c r="AO28" s="117" t="str">
        <f>IF(BS_CONTROLE[[#This Row],[SUB]]=0, "-", BS_CONTROLE[[#This Row],[SUB]])</f>
        <v>-</v>
      </c>
      <c r="AP28" s="117">
        <f>BS_CONTROLE[[#This Row],[KM - Inicio]]</f>
        <v>0</v>
      </c>
      <c r="AQ28" s="117">
        <f>BS_CONTROLE[[#This Row],[KM - Inicio]]</f>
        <v>0</v>
      </c>
      <c r="AR28" s="120"/>
      <c r="AS28" s="120"/>
      <c r="AT28" s="120"/>
      <c r="AU28" s="166"/>
      <c r="AV28" s="166"/>
      <c r="AW28" s="15"/>
      <c r="AX28" s="15"/>
      <c r="AY28" s="12" t="str">
        <f t="shared" si="2"/>
        <v>*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87">
        <f>BS_CONTROLE[[#This Row],[Responsavel pelo boletim]]</f>
        <v>0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Aderente</v>
      </c>
      <c r="BR28" s="21" t="str">
        <f t="shared" si="7"/>
        <v>*</v>
      </c>
      <c r="BS28" s="21" t="str">
        <f t="shared" si="8"/>
        <v>*</v>
      </c>
      <c r="BT28" s="8" t="str">
        <f t="shared" si="0"/>
        <v/>
      </c>
      <c r="BU28" s="8"/>
    </row>
    <row r="29" spans="1:73">
      <c r="A29" s="147" t="str">
        <f t="shared" si="1"/>
        <v/>
      </c>
      <c r="B29" s="155"/>
      <c r="C29" s="156" t="str">
        <f>IF(BS_CONTROLE[[#This Row],[DATA]]="","",WEEKNUM(BS_CONTROLE[[#This Row],[DATA]]))</f>
        <v/>
      </c>
      <c r="D29" s="157"/>
      <c r="E29" s="239">
        <v>24</v>
      </c>
      <c r="F29" s="142"/>
      <c r="G29" s="177" t="str">
        <f>IF(D29="","*",VLOOKUP(F29,BS_ATIVIDADE[],3,FALSE))</f>
        <v>*</v>
      </c>
      <c r="H29" s="200"/>
      <c r="I29" s="158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/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6"/>
      <c r="AV29" s="166"/>
      <c r="AW29" s="15"/>
      <c r="AX29" s="15"/>
      <c r="AY29" s="12" t="str">
        <f t="shared" si="2"/>
        <v>*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7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0"/>
        <v/>
      </c>
      <c r="BU29" s="8"/>
    </row>
    <row r="30" spans="1:73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57"/>
      <c r="E33" s="239">
        <v>28</v>
      </c>
      <c r="F33" s="142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50"/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50"/>
      <c r="B36" s="155"/>
      <c r="C36" s="156" t="str">
        <f>IF(BS_CONTROLE[[#This Row],[DATA]]="","",WEEKNUM(BS_CONTROLE[[#This Row],[DATA]]))</f>
        <v/>
      </c>
      <c r="D36" s="157"/>
      <c r="E36" s="239">
        <v>31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50"/>
      <c r="B37" s="155"/>
      <c r="C37" s="156" t="str">
        <f>IF(BS_CONTROLE[[#This Row],[DATA]]="","",WEEKNUM(BS_CONTROLE[[#This Row],[DATA]]))</f>
        <v/>
      </c>
      <c r="D37" s="157"/>
      <c r="E37" s="239">
        <v>32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/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50"/>
      <c r="B38" s="155"/>
      <c r="C38" s="156" t="str">
        <f>IF(BS_CONTROLE[[#This Row],[DATA]]="","",WEEKNUM(BS_CONTROLE[[#This Row],[DATA]]))</f>
        <v/>
      </c>
      <c r="D38" s="157"/>
      <c r="E38" s="239">
        <v>33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/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50"/>
      <c r="B39" s="155"/>
      <c r="C39" s="156" t="str">
        <f>IF(BS_CONTROLE[[#This Row],[DATA]]="","",WEEKNUM(BS_CONTROLE[[#This Row],[DATA]]))</f>
        <v/>
      </c>
      <c r="D39" s="157"/>
      <c r="E39" s="239">
        <v>34</v>
      </c>
      <c r="F39" s="142"/>
      <c r="G39" s="177" t="str">
        <f>IF(D39="","*",VLOOKUP(F39,BS_ATIVIDADE[],3,FALSE))</f>
        <v>*</v>
      </c>
      <c r="H39" s="200"/>
      <c r="I39" s="158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/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6"/>
      <c r="AV39" s="166"/>
      <c r="AW39" s="15"/>
      <c r="AX39" s="15"/>
      <c r="AY39" s="12" t="str">
        <f t="shared" si="2"/>
        <v>*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7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0"/>
        <v/>
      </c>
      <c r="BU39" s="8"/>
    </row>
    <row r="40" spans="1:73">
      <c r="A40" s="50"/>
      <c r="B40" s="155"/>
      <c r="C40" s="156" t="str">
        <f>IF(BS_CONTROLE[[#This Row],[DATA]]="","",WEEKNUM(BS_CONTROLE[[#This Row],[DATA]]))</f>
        <v/>
      </c>
      <c r="D40" s="202"/>
      <c r="E40" s="239">
        <v>35</v>
      </c>
      <c r="F40" s="142"/>
      <c r="G40" s="177" t="str">
        <f>IF(D40="","*",VLOOKUP(F40,BS_ATIVIDADE[],3,FALSE))</f>
        <v>*</v>
      </c>
      <c r="H40" s="200"/>
      <c r="I40" s="158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6"/>
      <c r="AV40" s="166"/>
      <c r="AW40" s="15"/>
      <c r="AX40" s="15"/>
      <c r="AY40" s="12" t="str">
        <f t="shared" si="2"/>
        <v>*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7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0"/>
        <v/>
      </c>
      <c r="BU40" s="8"/>
    </row>
    <row r="41" spans="1:73">
      <c r="A41" s="50"/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>
      <c r="A42" s="50"/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50"/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50"/>
      <c r="B44" s="155"/>
      <c r="C44" s="156" t="str">
        <f>IF(BS_CONTROLE[[#This Row],[DATA]]="","",WEEKNUM(BS_CONTROLE[[#This Row],[DATA]]))</f>
        <v/>
      </c>
      <c r="D44" s="157"/>
      <c r="E44" s="239">
        <v>39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50"/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50"/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" name="Range1_1_7_35_1_3_2"/>
    <protectedRange sqref="AF7 AF11 AF21" name="Range1_1_8_28_3_2"/>
    <protectedRange sqref="V23:W23" name="Range1_1_6_6_1"/>
    <protectedRange sqref="Z23:AE23 X23" name="Range1_1_7_4_1"/>
    <protectedRange sqref="AF23" name="Range1_1_8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F6:F95 AI60:AJ60 AI61:AI783 F97:F111 F412:F784 F786 F113:F410 AI6:AI59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1172</v>
      </c>
      <c r="V1" s="279"/>
      <c r="W1" s="279"/>
    </row>
    <row r="2" spans="1:23" s="91" customFormat="1">
      <c r="A2" s="94" t="s">
        <v>1173</v>
      </c>
      <c r="B2" s="94" t="s">
        <v>1174</v>
      </c>
      <c r="C2" s="94" t="s">
        <v>511</v>
      </c>
      <c r="D2" s="95" t="s">
        <v>1064</v>
      </c>
      <c r="E2" s="95" t="s">
        <v>1065</v>
      </c>
      <c r="F2" s="95" t="s">
        <v>1175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1176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*</v>
      </c>
      <c r="C25" s="181" t="str">
        <f>IF(SP_NORTE!Z28="","*",SP_NORTE!Z28)</f>
        <v>*</v>
      </c>
      <c r="D25" s="171" t="str">
        <f>IF(SP_NORTE!S28="","*",SP_NORTE!S28)</f>
        <v>-</v>
      </c>
      <c r="E25" s="171" t="str">
        <f>IF(SP_NORTE!T28="","*",SP_NORTE!T28)</f>
        <v>-</v>
      </c>
      <c r="F25" s="180" t="str">
        <f>IF(SP_NORTE!B28="","*",SP_NORTE!B28)</f>
        <v>*</v>
      </c>
      <c r="G25" s="180" t="str">
        <f>IF(SP_NORTE!D28="","*",SP_NORTE!D28)</f>
        <v>*</v>
      </c>
      <c r="H25" s="180" t="str">
        <f>IF(SP_NORTE!F28="","*",SP_NORTE!F28)</f>
        <v>*</v>
      </c>
      <c r="I25" s="180" t="str">
        <f>IF(SP_NORTE!H28="","*",SP_NORTE!H28)</f>
        <v>*</v>
      </c>
      <c r="J25" s="180" t="str">
        <f>IF(SP_NORTE!I28="","*",SP_NORTE!I28)</f>
        <v>*</v>
      </c>
      <c r="K25" s="171" t="str">
        <f>IF(SP_NORTE!M28="","*",SP_NORTE!M28)</f>
        <v>-</v>
      </c>
      <c r="L25" s="171" t="str">
        <f>IF(SP_NORTE!N28="","*",SP_NORTE!N28)</f>
        <v>-</v>
      </c>
      <c r="M25" s="172" t="str">
        <f>IF(SP_NORTE!J28="","*",SP_NORTE!J28)</f>
        <v>*</v>
      </c>
      <c r="N25" s="179" t="str">
        <f>IF(SP_NORTE!K28="","*",SP_NORTE!K28)</f>
        <v>*</v>
      </c>
      <c r="O25" s="179" t="str">
        <f>IF(SP_NORTE!L28="","*",SP_NORTE!L28)</f>
        <v>*</v>
      </c>
      <c r="P25" s="178" t="str">
        <f>IF(SP_NORTE!O28="","*",SP_NORTE!O28)</f>
        <v>*</v>
      </c>
      <c r="Q25" s="178" t="str">
        <f>IF(SP_NORTE!P28="","*",SP_NORTE!P28)</f>
        <v>*</v>
      </c>
      <c r="R25" s="180" t="str">
        <f>IF(SP_NORTE!Q28="","*",CONCATENATE(SP_NORTE!Q28," ",SP_NORTE!R28))</f>
        <v>*</v>
      </c>
      <c r="S25" s="180" t="str">
        <f>IF(SP_NORTE!V28="","*",SP_NORTE!V28)</f>
        <v>*</v>
      </c>
      <c r="T25" s="180" t="str">
        <f>IF(SP_NORTE!W28="","*",SP_NORTE!W28)</f>
        <v>*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*</v>
      </c>
      <c r="C26" s="181" t="str">
        <f>IF(SP_NORTE!Z29="","*",SP_NORTE!Z29)</f>
        <v>*</v>
      </c>
      <c r="D26" s="171" t="str">
        <f>IF(SP_NORTE!S29="","*",SP_NORTE!S29)</f>
        <v>-</v>
      </c>
      <c r="E26" s="171" t="str">
        <f>IF(SP_NORTE!T29="","*",SP_NORTE!T29)</f>
        <v>-</v>
      </c>
      <c r="F26" s="180" t="str">
        <f>IF(SP_NORTE!B29="","*",SP_NORTE!B29)</f>
        <v>*</v>
      </c>
      <c r="G26" s="180" t="str">
        <f>IF(SP_NORTE!D29="","*",SP_NORTE!D29)</f>
        <v>*</v>
      </c>
      <c r="H26" s="180" t="str">
        <f>IF(SP_NORTE!F29="","*",SP_NORTE!F29)</f>
        <v>*</v>
      </c>
      <c r="I26" s="180" t="str">
        <f>IF(SP_NORTE!H29="","*",SP_NORTE!H29)</f>
        <v>*</v>
      </c>
      <c r="J26" s="180" t="str">
        <f>IF(SP_NORTE!I29="","*",SP_NORTE!I29)</f>
        <v>*</v>
      </c>
      <c r="K26" s="171" t="str">
        <f>IF(SP_NORTE!M29="","*",SP_NORTE!M29)</f>
        <v>-</v>
      </c>
      <c r="L26" s="171" t="str">
        <f>IF(SP_NORTE!N29="","*",SP_NORTE!N29)</f>
        <v>-</v>
      </c>
      <c r="M26" s="172" t="str">
        <f>IF(SP_NORTE!J29="","*",SP_NORTE!J29)</f>
        <v>*</v>
      </c>
      <c r="N26" s="179" t="str">
        <f>IF(SP_NORTE!K29="","*",SP_NORTE!K29)</f>
        <v>*</v>
      </c>
      <c r="O26" s="179" t="str">
        <f>IF(SP_NORTE!L29="","*",SP_NORTE!L29)</f>
        <v>*</v>
      </c>
      <c r="P26" s="178" t="str">
        <f>IF(SP_NORTE!O29="","*",SP_NORTE!O29)</f>
        <v>*</v>
      </c>
      <c r="Q26" s="178" t="str">
        <f>IF(SP_NORTE!P29="","*",SP_NORTE!P29)</f>
        <v>*</v>
      </c>
      <c r="R26" s="180" t="str">
        <f>IF(SP_NORTE!Q29="","*",CONCATENATE(SP_NORTE!Q29," ",SP_NORTE!R29))</f>
        <v>*</v>
      </c>
      <c r="S26" s="180" t="str">
        <f>IF(SP_NORTE!V29="","*",SP_NORTE!V29)</f>
        <v>*</v>
      </c>
      <c r="T26" s="180" t="str">
        <f>IF(SP_NORTE!W29="","*",SP_NORTE!W29)</f>
        <v>*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-</v>
      </c>
      <c r="E30" s="171" t="str">
        <f>IF(SP_NORTE!T33="","*",SP_NORTE!T33)</f>
        <v>-</v>
      </c>
      <c r="F30" s="180" t="str">
        <f>IF(SP_NORTE!B33="","*",SP_NORTE!B33)</f>
        <v>*</v>
      </c>
      <c r="G30" s="180" t="str">
        <f>IF(SP_NORTE!D33="","*",SP_NORTE!D33)</f>
        <v>*</v>
      </c>
      <c r="H30" s="180" t="str">
        <f>IF(SP_NORTE!F33="","*",SP_NORTE!F33)</f>
        <v>*</v>
      </c>
      <c r="I30" s="180" t="str">
        <f>IF(SP_NORTE!H33="","*",SP_NORTE!H33)</f>
        <v>*</v>
      </c>
      <c r="J30" s="180" t="str">
        <f>IF(SP_NORTE!I33="","*",SP_NORTE!I33)</f>
        <v>*</v>
      </c>
      <c r="K30" s="171" t="str">
        <f>IF(SP_NORTE!M33="","*",SP_NORTE!M33)</f>
        <v>-</v>
      </c>
      <c r="L30" s="171" t="str">
        <f>IF(SP_NORTE!N33="","*",SP_NORTE!N33)</f>
        <v>-</v>
      </c>
      <c r="M30" s="172" t="str">
        <f>IF(SP_NORTE!J33="","*",SP_NORTE!J33)</f>
        <v>*</v>
      </c>
      <c r="N30" s="179" t="str">
        <f>IF(SP_NORTE!K33="","*",SP_NORTE!K33)</f>
        <v>*</v>
      </c>
      <c r="O30" s="179" t="str">
        <f>IF(SP_NORTE!L33="","*",SP_NORTE!L33)</f>
        <v>*</v>
      </c>
      <c r="P30" s="178" t="str">
        <f>IF(SP_NORTE!O33="","*",SP_NORTE!O33)</f>
        <v>*</v>
      </c>
      <c r="Q30" s="178" t="str">
        <f>IF(SP_NORTE!P33="","*",SP_NORTE!P33)</f>
        <v>*</v>
      </c>
      <c r="R30" s="180" t="str">
        <f>IF(SP_NORTE!Q33="","*",CONCATENATE(SP_NORTE!Q33," ",SP_NORTE!R33))</f>
        <v>*</v>
      </c>
      <c r="S30" s="180" t="str">
        <f>IF(SP_NORTE!V33="","*",SP_NORTE!V33)</f>
        <v>*</v>
      </c>
      <c r="T30" s="180" t="str">
        <f>IF(SP_NORTE!W33="","*",SP_NORTE!W33)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-</v>
      </c>
      <c r="L33" s="171" t="str">
        <f>IF(SP_NORTE!N36="","*",SP_NORTE!N36)</f>
        <v>-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*</v>
      </c>
      <c r="C36" s="181" t="str">
        <f>IF(SP_NORTE!Z39="","*",SP_NORTE!Z39)</f>
        <v>*</v>
      </c>
      <c r="D36" s="171" t="str">
        <f>IF(SP_NORTE!S39="","*",SP_NORTE!S39)</f>
        <v>-</v>
      </c>
      <c r="E36" s="171" t="str">
        <f>IF(SP_NORTE!T39="","*",SP_NORTE!T39)</f>
        <v>-</v>
      </c>
      <c r="F36" s="180" t="str">
        <f>IF(SP_NORTE!B39="","*",SP_NORTE!B39)</f>
        <v>*</v>
      </c>
      <c r="G36" s="180" t="str">
        <f>IF(SP_NORTE!D39="","*",SP_NORTE!D39)</f>
        <v>*</v>
      </c>
      <c r="H36" s="180" t="str">
        <f>IF(SP_NORTE!F39="","*",SP_NORTE!F39)</f>
        <v>*</v>
      </c>
      <c r="I36" s="180" t="str">
        <f>IF(SP_NORTE!H39="","*",SP_NORTE!H39)</f>
        <v>*</v>
      </c>
      <c r="J36" s="180" t="str">
        <f>IF(SP_NORTE!I39="","*",SP_NORTE!I39)</f>
        <v>*</v>
      </c>
      <c r="K36" s="171" t="str">
        <f>IF(SP_NORTE!M39="","*",SP_NORTE!M39)</f>
        <v>-</v>
      </c>
      <c r="L36" s="171" t="str">
        <f>IF(SP_NORTE!N39="","*",SP_NORTE!N39)</f>
        <v>-</v>
      </c>
      <c r="M36" s="172" t="str">
        <f>IF(SP_NORTE!J39="","*",SP_NORTE!J39)</f>
        <v>*</v>
      </c>
      <c r="N36" s="179" t="str">
        <f>IF(SP_NORTE!K39="","*",SP_NORTE!K39)</f>
        <v>*</v>
      </c>
      <c r="O36" s="179" t="str">
        <f>IF(SP_NORTE!L39="","*",SP_NORTE!L39)</f>
        <v>*</v>
      </c>
      <c r="P36" s="178" t="str">
        <f>IF(SP_NORTE!O39="","*",SP_NORTE!O39)</f>
        <v>*</v>
      </c>
      <c r="Q36" s="178" t="str">
        <f>IF(SP_NORTE!P39="","*",SP_NORTE!P39)</f>
        <v>*</v>
      </c>
      <c r="R36" s="180" t="str">
        <f>IF(SP_NORTE!Q39="","*",CONCATENATE(SP_NORTE!Q39," ",SP_NORTE!R39))</f>
        <v>*</v>
      </c>
      <c r="S36" s="180" t="str">
        <f>IF(SP_NORTE!V39="","*",SP_NORTE!V39)</f>
        <v>*</v>
      </c>
      <c r="T36" s="180" t="str">
        <f>IF(SP_NORTE!W39="","*",SP_NORTE!W39)</f>
        <v>*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-</v>
      </c>
      <c r="E37" s="171" t="str">
        <f>IF(SP_NORTE!T40="","*",SP_NORTE!T40)</f>
        <v>-</v>
      </c>
      <c r="F37" s="180" t="str">
        <f>IF(SP_NORTE!B40="","*",SP_NORTE!B40)</f>
        <v>*</v>
      </c>
      <c r="G37" s="180" t="str">
        <f>IF(SP_NORTE!D40="","*",SP_NORTE!D40)</f>
        <v>*</v>
      </c>
      <c r="H37" s="180" t="str">
        <f>IF(SP_NORTE!F40="","*",SP_NORTE!F40)</f>
        <v>*</v>
      </c>
      <c r="I37" s="180" t="str">
        <f>IF(SP_NORTE!H40="","*",SP_NORTE!H40)</f>
        <v>*</v>
      </c>
      <c r="J37" s="180" t="str">
        <f>IF(SP_NORTE!I40="","*",SP_NORTE!I40)</f>
        <v>*</v>
      </c>
      <c r="K37" s="171" t="str">
        <f>IF(SP_NORTE!M40="","*",SP_NORTE!M40)</f>
        <v>-</v>
      </c>
      <c r="L37" s="171" t="str">
        <f>IF(SP_NORTE!N40="","*",SP_NORTE!N40)</f>
        <v>-</v>
      </c>
      <c r="M37" s="172" t="str">
        <f>IF(SP_NORTE!J40="","*",SP_NORTE!J40)</f>
        <v>*</v>
      </c>
      <c r="N37" s="179" t="str">
        <f>IF(SP_NORTE!K40="","*",SP_NORTE!K40)</f>
        <v>*</v>
      </c>
      <c r="O37" s="179" t="str">
        <f>IF(SP_NORTE!L40="","*",SP_NORTE!L40)</f>
        <v>*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*</v>
      </c>
      <c r="T37" s="180" t="str">
        <f>IF(SP_NORTE!W40="","*",SP_NORTE!W40)</f>
        <v>*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1177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1178</v>
      </c>
      <c r="D5" s="281"/>
      <c r="E5" s="281"/>
      <c r="F5" s="281"/>
      <c r="G5" s="281"/>
      <c r="H5" s="281"/>
      <c r="I5" s="281"/>
      <c r="J5" s="282"/>
      <c r="K5" s="283" t="s">
        <v>1179</v>
      </c>
      <c r="L5" s="284"/>
      <c r="M5" s="284"/>
      <c r="N5" s="284"/>
      <c r="O5" s="285" t="s">
        <v>1180</v>
      </c>
      <c r="P5" s="286"/>
    </row>
    <row r="6" spans="1:16" s="81" customFormat="1" ht="15" customHeight="1">
      <c r="A6" s="73" t="s">
        <v>1175</v>
      </c>
      <c r="B6" s="82" t="s">
        <v>1174</v>
      </c>
      <c r="C6" s="83" t="s">
        <v>1064</v>
      </c>
      <c r="D6" s="84" t="s">
        <v>1065</v>
      </c>
      <c r="E6" s="83" t="s">
        <v>1181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1182</v>
      </c>
      <c r="M6" s="87" t="s">
        <v>710</v>
      </c>
      <c r="N6" s="88" t="s">
        <v>1059</v>
      </c>
      <c r="O6" s="204" t="s">
        <v>1102</v>
      </c>
      <c r="P6" s="149" t="s">
        <v>1183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 t="str">
        <f>IF(SP_NORTE!B28="","*",SP_NORTE!B28)</f>
        <v>*</v>
      </c>
      <c r="B29" s="90" t="str">
        <f>IF(SP_NORTE!X28="","*",SP_NORTE!X28)</f>
        <v>*</v>
      </c>
      <c r="C29" s="90" t="str">
        <f>IF(SP_NORTE!S28="","*",SP_NORTE!S28)</f>
        <v>-</v>
      </c>
      <c r="D29" s="90" t="str">
        <f>IF(SP_NORTE!T28="","*",SP_NORTE!T28)</f>
        <v>-</v>
      </c>
      <c r="E29" s="90" t="str">
        <f>IF(SP_NORTE!D28="","*",SP_NORTE!D28)</f>
        <v>*</v>
      </c>
      <c r="F29" s="90" t="str">
        <f>IF(SP_NORTE!H28="","*",SP_NORTE!H28)</f>
        <v>*</v>
      </c>
      <c r="G29" s="90" t="str">
        <f>IF(SP_NORTE!M28="","*",SP_NORTE!M28)</f>
        <v>-</v>
      </c>
      <c r="H29" s="129" t="str">
        <f>IF(SP_NORTE!K28="","*",SP_NORTE!K28)</f>
        <v>*</v>
      </c>
      <c r="I29" s="126" t="str">
        <f>IF(SP_NORTE!O28="","*",SP_NORTE!O28)</f>
        <v>*</v>
      </c>
      <c r="J29" s="126" t="str">
        <f>IF(SP_NORTE!P28="","*",SP_NORTE!P28)</f>
        <v>*</v>
      </c>
      <c r="K29" s="90">
        <f>IF(SP_NORTE!AK28="","*",SP_NORTE!AK28)</f>
        <v>0</v>
      </c>
      <c r="L29" s="90" t="str">
        <f>IF(SP_NORTE!AM28="","*",SP_NORTE!AM28)</f>
        <v>-</v>
      </c>
      <c r="M29" s="90">
        <f>IF(SP_NORTE!AP28="","*",SP_NORTE!AP28)</f>
        <v>0</v>
      </c>
      <c r="N29" s="90" t="str">
        <f>IF(SP_NORTE!AM28="","*",SP_NORTE!AM28)</f>
        <v>-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 t="str">
        <f>IF(SP_NORTE!B29="","*",SP_NORTE!B29)</f>
        <v>*</v>
      </c>
      <c r="B30" s="90" t="str">
        <f>IF(SP_NORTE!X29="","*",SP_NORTE!X29)</f>
        <v>*</v>
      </c>
      <c r="C30" s="90" t="str">
        <f>IF(SP_NORTE!S29="","*",SP_NORTE!S29)</f>
        <v>-</v>
      </c>
      <c r="D30" s="90" t="str">
        <f>IF(SP_NORTE!T29="","*",SP_NORTE!T29)</f>
        <v>-</v>
      </c>
      <c r="E30" s="90" t="str">
        <f>IF(SP_NORTE!D29="","*",SP_NORTE!D29)</f>
        <v>*</v>
      </c>
      <c r="F30" s="90" t="str">
        <f>IF(SP_NORTE!H29="","*",SP_NORTE!H29)</f>
        <v>*</v>
      </c>
      <c r="G30" s="90" t="str">
        <f>IF(SP_NORTE!M29="","*",SP_NORTE!M29)</f>
        <v>-</v>
      </c>
      <c r="H30" s="129" t="str">
        <f>IF(SP_NORTE!K29="","*",SP_NORTE!K29)</f>
        <v>*</v>
      </c>
      <c r="I30" s="126" t="str">
        <f>IF(SP_NORTE!O29="","*",SP_NORTE!O29)</f>
        <v>*</v>
      </c>
      <c r="J30" s="126" t="str">
        <f>IF(SP_NORTE!P29="","*",SP_NORTE!P29)</f>
        <v>*</v>
      </c>
      <c r="K30" s="90">
        <f>IF(SP_NORTE!AK29="","*",SP_NORTE!AK29)</f>
        <v>0</v>
      </c>
      <c r="L30" s="90" t="str">
        <f>IF(SP_NORTE!AM29="","*",SP_NORTE!AM29)</f>
        <v>-</v>
      </c>
      <c r="M30" s="90">
        <f>IF(SP_NORTE!AP29="","*",SP_NORTE!AP29)</f>
        <v>0</v>
      </c>
      <c r="N30" s="90" t="str">
        <f>IF(SP_NORTE!AM29="","*",SP_NORTE!AM29)</f>
        <v>-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 t="str">
        <f>IF(SP_NORTE!B33="","*",SP_NORTE!B33)</f>
        <v>*</v>
      </c>
      <c r="B34" s="90" t="str">
        <f>IF(SP_NORTE!X33="","*",SP_NORTE!X33)</f>
        <v>*</v>
      </c>
      <c r="C34" s="90" t="str">
        <f>IF(SP_NORTE!S33="","*",SP_NORTE!S33)</f>
        <v>-</v>
      </c>
      <c r="D34" s="90" t="str">
        <f>IF(SP_NORTE!T33="","*",SP_NORTE!T33)</f>
        <v>-</v>
      </c>
      <c r="E34" s="90" t="str">
        <f>IF(SP_NORTE!D33="","*",SP_NORTE!D33)</f>
        <v>*</v>
      </c>
      <c r="F34" s="90" t="str">
        <f>IF(SP_NORTE!H33="","*",SP_NORTE!H33)</f>
        <v>*</v>
      </c>
      <c r="G34" s="90" t="str">
        <f>IF(SP_NORTE!M33="","*",SP_NORTE!M33)</f>
        <v>-</v>
      </c>
      <c r="H34" s="129" t="str">
        <f>IF(SP_NORTE!K33="","*",SP_NORTE!K33)</f>
        <v>*</v>
      </c>
      <c r="I34" s="126" t="str">
        <f>IF(SP_NORTE!O33="","*",SP_NORTE!O33)</f>
        <v>*</v>
      </c>
      <c r="J34" s="126" t="str">
        <f>IF(SP_NORTE!P33="","*",SP_NORTE!P33)</f>
        <v>*</v>
      </c>
      <c r="K34" s="90">
        <f>IF(SP_NORTE!AK33="","*",SP_NORTE!AK33)</f>
        <v>0</v>
      </c>
      <c r="L34" s="90" t="str">
        <f>IF(SP_NORTE!AM33="","*",SP_NORTE!AM33)</f>
        <v>-</v>
      </c>
      <c r="M34" s="90">
        <f>IF(SP_NORTE!AP33="","*",SP_NORTE!AP33)</f>
        <v>0</v>
      </c>
      <c r="N34" s="90" t="str">
        <f>IF(SP_NORTE!AM33="","*",SP_NORTE!AM33)</f>
        <v>-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-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 t="str">
        <f>IF(SP_NORTE!B39="","*",SP_NORTE!B39)</f>
        <v>*</v>
      </c>
      <c r="B40" s="90" t="str">
        <f>IF(SP_NORTE!X39="","*",SP_NORTE!X39)</f>
        <v>*</v>
      </c>
      <c r="C40" s="90" t="str">
        <f>IF(SP_NORTE!S39="","*",SP_NORTE!S39)</f>
        <v>-</v>
      </c>
      <c r="D40" s="90" t="str">
        <f>IF(SP_NORTE!T39="","*",SP_NORTE!T39)</f>
        <v>-</v>
      </c>
      <c r="E40" s="90" t="str">
        <f>IF(SP_NORTE!D39="","*",SP_NORTE!D39)</f>
        <v>*</v>
      </c>
      <c r="F40" s="90" t="str">
        <f>IF(SP_NORTE!H39="","*",SP_NORTE!H39)</f>
        <v>*</v>
      </c>
      <c r="G40" s="90" t="str">
        <f>IF(SP_NORTE!M39="","*",SP_NORTE!M39)</f>
        <v>-</v>
      </c>
      <c r="H40" s="129" t="str">
        <f>IF(SP_NORTE!K39="","*",SP_NORTE!K39)</f>
        <v>*</v>
      </c>
      <c r="I40" s="126" t="str">
        <f>IF(SP_NORTE!O39="","*",SP_NORTE!O39)</f>
        <v>*</v>
      </c>
      <c r="J40" s="126" t="str">
        <f>IF(SP_NORTE!P39="","*",SP_NORTE!P39)</f>
        <v>*</v>
      </c>
      <c r="K40" s="90">
        <f>IF(SP_NORTE!AK39="","*",SP_NORTE!AK39)</f>
        <v>0</v>
      </c>
      <c r="L40" s="90" t="str">
        <f>IF(SP_NORTE!AM39="","*",SP_NORTE!AM39)</f>
        <v>-</v>
      </c>
      <c r="M40" s="90">
        <f>IF(SP_NORTE!AP39="","*",SP_NORTE!AP39)</f>
        <v>0</v>
      </c>
      <c r="N40" s="90" t="str">
        <f>IF(SP_NORTE!AM39="","*",SP_NORTE!AM39)</f>
        <v>-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 t="str">
        <f>IF(SP_NORTE!B40="","*",SP_NORTE!B40)</f>
        <v>*</v>
      </c>
      <c r="B41" s="90" t="str">
        <f>IF(SP_NORTE!X40="","*",SP_NORTE!X40)</f>
        <v>*</v>
      </c>
      <c r="C41" s="90" t="str">
        <f>IF(SP_NORTE!S40="","*",SP_NORTE!S40)</f>
        <v>-</v>
      </c>
      <c r="D41" s="90" t="str">
        <f>IF(SP_NORTE!T40="","*",SP_NORTE!T40)</f>
        <v>-</v>
      </c>
      <c r="E41" s="90" t="str">
        <f>IF(SP_NORTE!D40="","*",SP_NORTE!D40)</f>
        <v>*</v>
      </c>
      <c r="F41" s="90" t="str">
        <f>IF(SP_NORTE!H40="","*",SP_NORTE!H40)</f>
        <v>*</v>
      </c>
      <c r="G41" s="90" t="str">
        <f>IF(SP_NORTE!M40="","*",SP_NORTE!M40)</f>
        <v>-</v>
      </c>
      <c r="H41" s="129" t="str">
        <f>IF(SP_NORTE!K40="","*",SP_NORTE!K40)</f>
        <v>*</v>
      </c>
      <c r="I41" s="126" t="str">
        <f>IF(SP_NORTE!O40="","*",SP_NORTE!O40)</f>
        <v>*</v>
      </c>
      <c r="J41" s="126" t="str">
        <f>IF(SP_NORTE!P40="","*",SP_NORTE!P40)</f>
        <v>*</v>
      </c>
      <c r="K41" s="90">
        <f>IF(SP_NORTE!AK40="","*",SP_NORTE!AK40)</f>
        <v>0</v>
      </c>
      <c r="L41" s="90" t="str">
        <f>IF(SP_NORTE!AM40="","*",SP_NORTE!AM40)</f>
        <v>-</v>
      </c>
      <c r="M41" s="90">
        <f>IF(SP_NORTE!AP40="","*",SP_NORTE!AP40)</f>
        <v>0</v>
      </c>
      <c r="N41" s="90" t="str">
        <f>IF(SP_NORTE!AM40="","*",SP_NORTE!AM40)</f>
        <v>-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1184</v>
      </c>
      <c r="C2" s="134" t="s">
        <v>1049</v>
      </c>
      <c r="D2" s="83" t="s">
        <v>1051</v>
      </c>
      <c r="E2" s="83" t="s">
        <v>1185</v>
      </c>
      <c r="F2" s="111" t="s">
        <v>1186</v>
      </c>
      <c r="G2" s="83" t="s">
        <v>1187</v>
      </c>
      <c r="H2" s="83" t="s">
        <v>1188</v>
      </c>
      <c r="I2" s="83" t="s">
        <v>1189</v>
      </c>
      <c r="J2" s="83" t="s">
        <v>1190</v>
      </c>
      <c r="K2" s="85" t="s">
        <v>1191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 t="str">
        <f>IF(SP_NORTE!B28="","*",SP_NORTE!B28)</f>
        <v>*</v>
      </c>
      <c r="D25" s="106" t="str">
        <f>IF(SP_NORTE!D28="","*",SP_NORTE!D28)</f>
        <v>*</v>
      </c>
      <c r="E25" s="106" t="str">
        <f>IF(SP_NORTE!H28="","*",SP_NORTE!H28)</f>
        <v>*</v>
      </c>
      <c r="F25" s="112" t="str">
        <f>IF(SP_NORTE!M28="","*",SP_NORTE!M28)</f>
        <v>-</v>
      </c>
      <c r="G25" s="107" t="str">
        <f>IF(SP_NORTE!I28="","*",SP_NORTE!I28)</f>
        <v>*</v>
      </c>
      <c r="H25" s="107" t="str">
        <f>IF(SP_NORTE!AB28="","*",SP_NORTE!AB28)</f>
        <v>*</v>
      </c>
      <c r="I25" s="107" t="str">
        <f>IF(SP_NORTE!AC28="","*",SP_NORTE!AC28)</f>
        <v>*</v>
      </c>
      <c r="J25" s="108" t="str">
        <f>IF(SP_NORTE!AA28="","*",SP_NORTE!AA28)</f>
        <v>*</v>
      </c>
      <c r="K25" s="109" t="str">
        <f>IF(SP_NORTE!AD28="","*",SP_NORTE!AD28)</f>
        <v>*</v>
      </c>
    </row>
    <row r="26" spans="2:11" s="110" customFormat="1" hidden="1">
      <c r="B26" s="106" t="str">
        <f>IF(SP_NORTE!Y29="","*",SP_NORTE!Y29)</f>
        <v>*</v>
      </c>
      <c r="C26" s="107" t="str">
        <f>IF(SP_NORTE!B29="","*",SP_NORTE!B29)</f>
        <v>*</v>
      </c>
      <c r="D26" s="106" t="str">
        <f>IF(SP_NORTE!D29="","*",SP_NORTE!D29)</f>
        <v>*</v>
      </c>
      <c r="E26" s="106" t="str">
        <f>IF(SP_NORTE!H29="","*",SP_NORTE!H29)</f>
        <v>*</v>
      </c>
      <c r="F26" s="112" t="str">
        <f>IF(SP_NORTE!M29="","*",SP_NORTE!M29)</f>
        <v>-</v>
      </c>
      <c r="G26" s="107" t="str">
        <f>IF(SP_NORTE!I29="","*",SP_NORTE!I29)</f>
        <v>*</v>
      </c>
      <c r="H26" s="107" t="str">
        <f>IF(SP_NORTE!AB29="","*",SP_NORTE!AB29)</f>
        <v>*</v>
      </c>
      <c r="I26" s="107" t="str">
        <f>IF(SP_NORTE!AC29="","*",SP_NORTE!AC29)</f>
        <v>*</v>
      </c>
      <c r="J26" s="108" t="str">
        <f>IF(SP_NORTE!AA29="","*",SP_NORTE!AA29)</f>
        <v>*</v>
      </c>
      <c r="K26" s="109" t="str">
        <f>IF(SP_NORTE!AD29="","*",SP_NORTE!AD29)</f>
        <v>*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 t="str">
        <f>IF(SP_NORTE!B33="","*",SP_NORTE!B33)</f>
        <v>*</v>
      </c>
      <c r="D30" s="106" t="str">
        <f>IF(SP_NORTE!D33="","*",SP_NORTE!D33)</f>
        <v>*</v>
      </c>
      <c r="E30" s="106" t="str">
        <f>IF(SP_NORTE!H33="","*",SP_NORTE!H33)</f>
        <v>*</v>
      </c>
      <c r="F30" s="112" t="str">
        <f>IF(SP_NORTE!M33="","*",SP_NORTE!M33)</f>
        <v>-</v>
      </c>
      <c r="G30" s="107" t="str">
        <f>IF(SP_NORTE!I33="","*",SP_NORTE!I33)</f>
        <v>*</v>
      </c>
      <c r="H30" s="107" t="str">
        <f>IF(SP_NORTE!AB33="","*",SP_NORTE!AB33)</f>
        <v>*</v>
      </c>
      <c r="I30" s="107" t="str">
        <f>IF(SP_NORTE!AC33="","*",SP_NORTE!AC33)</f>
        <v>*</v>
      </c>
      <c r="J30" s="108" t="str">
        <f>IF(SP_NORTE!AA33="","*",SP_NORTE!AA33)</f>
        <v>*</v>
      </c>
      <c r="K30" s="109" t="str">
        <f>IF(SP_NORTE!AD33="","*",SP_NORTE!AD33)</f>
        <v>*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 t="str">
        <f>IF(SP_NORTE!B36="","*",SP_NORTE!B36)</f>
        <v>*</v>
      </c>
      <c r="D33" s="106" t="str">
        <f>IF(SP_NORTE!D36="","*",SP_NORTE!D36)</f>
        <v>*</v>
      </c>
      <c r="E33" s="106" t="str">
        <f>IF(SP_NORTE!H36="","*",SP_NORTE!H36)</f>
        <v>*</v>
      </c>
      <c r="F33" s="112" t="str">
        <f>IF(SP_NORTE!M36="","*",SP_NORTE!M36)</f>
        <v>-</v>
      </c>
      <c r="G33" s="107" t="str">
        <f>IF(SP_NORTE!I36="","*",SP_NORTE!I36)</f>
        <v>*</v>
      </c>
      <c r="H33" s="107" t="str">
        <f>IF(SP_NORTE!AB36="","*",SP_NORTE!AB36)</f>
        <v>*</v>
      </c>
      <c r="I33" s="107" t="str">
        <f>IF(SP_NORTE!AC36="","*",SP_NORTE!AC36)</f>
        <v>*</v>
      </c>
      <c r="J33" s="108" t="str">
        <f>IF(SP_NORTE!AA36="","*",SP_NORTE!AA36)</f>
        <v>*</v>
      </c>
      <c r="K33" s="109" t="str">
        <f>IF(SP_NORTE!AD36="","*",SP_NORTE!AD36)</f>
        <v>*</v>
      </c>
    </row>
    <row r="34" spans="2:11" s="110" customFormat="1" hidden="1">
      <c r="B34" s="106" t="str">
        <f>IF(SP_NORTE!Y37="","*",SP_NORTE!Y37)</f>
        <v>*</v>
      </c>
      <c r="C34" s="107" t="str">
        <f>IF(SP_NORTE!B37="","*",SP_NORTE!B37)</f>
        <v>*</v>
      </c>
      <c r="D34" s="106" t="str">
        <f>IF(SP_NORTE!D37="","*",SP_NORTE!D37)</f>
        <v>*</v>
      </c>
      <c r="E34" s="106" t="str">
        <f>IF(SP_NORTE!H37="","*",SP_NORTE!H37)</f>
        <v>*</v>
      </c>
      <c r="F34" s="112" t="str">
        <f>IF(SP_NORTE!M37="","*",SP_NORTE!M37)</f>
        <v>-</v>
      </c>
      <c r="G34" s="107" t="str">
        <f>IF(SP_NORTE!I37="","*",SP_NORTE!I37)</f>
        <v>*</v>
      </c>
      <c r="H34" s="107" t="str">
        <f>IF(SP_NORTE!AB37="","*",SP_NORTE!AB37)</f>
        <v>*</v>
      </c>
      <c r="I34" s="107" t="str">
        <f>IF(SP_NORTE!AC37="","*",SP_NORTE!AC37)</f>
        <v>*</v>
      </c>
      <c r="J34" s="108" t="str">
        <f>IF(SP_NORTE!AA37="","*",SP_NORTE!AA37)</f>
        <v>*</v>
      </c>
      <c r="K34" s="109" t="str">
        <f>IF(SP_NORTE!AD37="","*",SP_NORTE!AD37)</f>
        <v>*</v>
      </c>
    </row>
    <row r="35" spans="2:11" s="110" customFormat="1" hidden="1">
      <c r="B35" s="106" t="str">
        <f>IF(SP_NORTE!Y38="","*",SP_NORTE!Y38)</f>
        <v>*</v>
      </c>
      <c r="C35" s="107" t="str">
        <f>IF(SP_NORTE!B38="","*",SP_NORTE!B38)</f>
        <v>*</v>
      </c>
      <c r="D35" s="106" t="str">
        <f>IF(SP_NORTE!D38="","*",SP_NORTE!D38)</f>
        <v>*</v>
      </c>
      <c r="E35" s="106" t="str">
        <f>IF(SP_NORTE!H38="","*",SP_NORTE!H38)</f>
        <v>*</v>
      </c>
      <c r="F35" s="112" t="str">
        <f>IF(SP_NORTE!M38="","*",SP_NORTE!M38)</f>
        <v>-</v>
      </c>
      <c r="G35" s="107" t="str">
        <f>IF(SP_NORTE!I38="","*",SP_NORTE!I38)</f>
        <v>*</v>
      </c>
      <c r="H35" s="107" t="str">
        <f>IF(SP_NORTE!AB38="","*",SP_NORTE!AB38)</f>
        <v>*</v>
      </c>
      <c r="I35" s="107" t="str">
        <f>IF(SP_NORTE!AC38="","*",SP_NORTE!AC38)</f>
        <v>*</v>
      </c>
      <c r="J35" s="108" t="str">
        <f>IF(SP_NORTE!AA38="","*",SP_NORTE!AA38)</f>
        <v>*</v>
      </c>
      <c r="K35" s="109" t="str">
        <f>IF(SP_NORTE!AD38="","*",SP_NORTE!AD38)</f>
        <v>*</v>
      </c>
    </row>
    <row r="36" spans="2:11" s="110" customFormat="1" hidden="1">
      <c r="B36" s="106" t="str">
        <f>IF(SP_NORTE!Y39="","*",SP_NORTE!Y39)</f>
        <v>*</v>
      </c>
      <c r="C36" s="107" t="str">
        <f>IF(SP_NORTE!B39="","*",SP_NORTE!B39)</f>
        <v>*</v>
      </c>
      <c r="D36" s="106" t="str">
        <f>IF(SP_NORTE!D39="","*",SP_NORTE!D39)</f>
        <v>*</v>
      </c>
      <c r="E36" s="106" t="str">
        <f>IF(SP_NORTE!H39="","*",SP_NORTE!H39)</f>
        <v>*</v>
      </c>
      <c r="F36" s="112" t="str">
        <f>IF(SP_NORTE!M39="","*",SP_NORTE!M39)</f>
        <v>-</v>
      </c>
      <c r="G36" s="107" t="str">
        <f>IF(SP_NORTE!I39="","*",SP_NORTE!I39)</f>
        <v>*</v>
      </c>
      <c r="H36" s="107" t="str">
        <f>IF(SP_NORTE!AB39="","*",SP_NORTE!AB39)</f>
        <v>*</v>
      </c>
      <c r="I36" s="107" t="str">
        <f>IF(SP_NORTE!AC39="","*",SP_NORTE!AC39)</f>
        <v>*</v>
      </c>
      <c r="J36" s="108" t="str">
        <f>IF(SP_NORTE!AA39="","*",SP_NORTE!AA39)</f>
        <v>*</v>
      </c>
      <c r="K36" s="109" t="str">
        <f>IF(SP_NORTE!AD39="","*",SP_NORTE!AD39)</f>
        <v>*</v>
      </c>
    </row>
    <row r="37" spans="2:11" s="110" customFormat="1" hidden="1">
      <c r="B37" s="106" t="str">
        <f>IF(SP_NORTE!Y40="","*",SP_NORTE!Y40)</f>
        <v>*</v>
      </c>
      <c r="C37" s="107" t="str">
        <f>IF(SP_NORTE!B40="","*",SP_NORTE!B40)</f>
        <v>*</v>
      </c>
      <c r="D37" s="106" t="str">
        <f>IF(SP_NORTE!D40="","*",SP_NORTE!D40)</f>
        <v>*</v>
      </c>
      <c r="E37" s="106" t="str">
        <f>IF(SP_NORTE!H40="","*",SP_NORTE!H40)</f>
        <v>*</v>
      </c>
      <c r="F37" s="112" t="str">
        <f>IF(SP_NORTE!M40="","*",SP_NORTE!M40)</f>
        <v>-</v>
      </c>
      <c r="G37" s="107" t="str">
        <f>IF(SP_NORTE!I40="","*",SP_NORTE!I40)</f>
        <v>*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 t="str">
        <f>IF(SP_NORTE!B44="","*",SP_NORTE!B44)</f>
        <v>*</v>
      </c>
      <c r="D41" s="106" t="str">
        <f>IF(SP_NORTE!D44="","*",SP_NORTE!D44)</f>
        <v>*</v>
      </c>
      <c r="E41" s="106" t="str">
        <f>IF(SP_NORTE!H44="","*",SP_NORTE!H44)</f>
        <v>*</v>
      </c>
      <c r="F41" s="112" t="str">
        <f>IF(SP_NORTE!M44="","*",SP_NORTE!M44)</f>
        <v>-</v>
      </c>
      <c r="G41" s="107" t="str">
        <f>IF(SP_NORTE!I44="","*",SP_NORTE!I44)</f>
        <v>*</v>
      </c>
      <c r="H41" s="107" t="str">
        <f>IF(SP_NORTE!AB44="","*",SP_NORTE!AB44)</f>
        <v>*</v>
      </c>
      <c r="I41" s="107" t="str">
        <f>IF(SP_NORTE!AC44="","*",SP_NORTE!AC44)</f>
        <v>*</v>
      </c>
      <c r="J41" s="108" t="str">
        <f>IF(SP_NORTE!AA44="","*",SP_NORTE!AA44)</f>
        <v>*</v>
      </c>
      <c r="K41" s="109" t="str">
        <f>IF(SP_NORTE!AD44="","*",SP_NORTE!AD44)</f>
        <v>*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2025-11-03T14:31:02Z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