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319" documentId="8_{B6337239-1A00-434D-AAD0-422EA1FEB5AE}" xr6:coauthVersionLast="47" xr6:coauthVersionMax="47" xr10:uidLastSave="{5BA73937-A397-40AF-8202-EF84AAE2E996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22" i="1" l="1"/>
  <c r="AJ325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<sst xmlns="http://schemas.openxmlformats.org/spreadsheetml/2006/main" count="7705" uniqueCount="1933">
  <si>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</si>
  <si>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</si>
  <si>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</si>
  <si>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</si>
  <si>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</si>
  <si>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</si>
  <si>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</si>
  <si>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</si>
  <si>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</si>
  <si>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</si>
  <si>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</si>
  <si>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</si>
  <si>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</si>
  <si>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</si>
  <si>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</si>
  <si>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</si>
  <si>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</si>
  <si>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</si>
  <si>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</si>
  <si>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</si>
  <si>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</si>
  <si>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</si>
  <si>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</si>
  <si>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</si>
  <si>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</si>
  <si>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</si>
  <si>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</si>
  <si>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</si>
  <si>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</si>
  <si>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</si>
  <si>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</si>
  <si>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</si>
  <si>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</si>
  <si>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</si>
  <si>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</si>
  <si>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</si>
  <si>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</si>
  <si>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</si>
  <si>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</si>
  <si>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</si>
  <si>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</si>
  <si>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</si>
  <si>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</si>
  <si>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</si>
  <si>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</si>
  <si>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</si>
  <si>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</si>
  <si>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</si>
  <si>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</si>
  <si>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</si>
  <si>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</si>
  <si>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</si>
  <si>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</si>
  <si>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</si>
  <si>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</si>
  <si>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</si>
  <si>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</si>
  <si>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</si>
  <si>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</si>
  <si>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</si>
  <si>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</si>
  <si>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</si>
  <si>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</si>
  <si>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</si>
  <si>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</si>
  <si>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</si>
  <si>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</si>
  <si>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</si>
  <si>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</si>
  <si>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</si>
  <si>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</si>
  <si>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</si>
  <si>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</si>
  <si>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</si>
  <si>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</si>
  <si>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</si>
  <si>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</si>
  <si>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</si>
  <si>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</si>
  <si>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</si>
  <si>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</si>
  <si>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</si>
  <si>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</si>
  <si>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</si>
  <si>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</si>
  <si>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</si>
  <si>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</si>
  <si>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</si>
  <si>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</si>
  <si>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</si>
  <si>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</si>
  <si>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</si>
  <si>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</si>
  <si>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</si>
  <si>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</si>
  <si>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</si>
  <si>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</si>
  <si>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</si>
  <si>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</si>
  <si>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</si>
  <si>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</si>
  <si>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</si>
  <si>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</si>
  <si>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</si>
  <si>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</si>
  <si>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</si>
  <si>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</si>
  <si>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</si>
  <si>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</si>
  <si>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</si>
  <si>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</si>
  <si>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</si>
  <si>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</si>
  <si>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</si>
  <si>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</si>
  <si>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</si>
  <si>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</si>
  <si>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</si>
  <si>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</si>
  <si>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</si>
  <si>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</si>
  <si>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</si>
  <si>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</si>
  <si>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</si>
  <si>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</si>
  <si>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</si>
  <si>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</si>
  <si>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</si>
  <si>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</si>
  <si>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</si>
  <si>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</si>
  <si>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</si>
  <si>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</si>
  <si>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</si>
  <si>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</si>
  <si>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</si>
  <si>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</si>
  <si>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</si>
  <si>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</si>
  <si>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</si>
  <si>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</si>
  <si>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</si>
  <si>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</si>
  <si>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</si>
  <si>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</si>
  <si>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</si>
  <si>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</si>
  <si>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</si>
  <si>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</si>
  <si>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</si>
  <si>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</si>
  <si>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</si>
  <si>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</si>
  <si>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</si>
  <si>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</si>
  <si>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</si>
  <si>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</si>
  <si>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</si>
  <si>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</si>
  <si>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</si>
  <si>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</si>
  <si>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</si>
  <si>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</si>
  <si>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</si>
  <si>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</si>
  <si>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</si>
  <si>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</si>
  <si>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</si>
  <si>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</si>
  <si>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</si>
  <si>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</si>
  <si>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</si>
  <si>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</si>
  <si>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</si>
  <si>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</si>
  <si>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</si>
  <si>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</si>
  <si>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</si>
  <si>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</si>
  <si>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</si>
  <si>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</si>
  <si>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</si>
  <si>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</si>
  <si>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</si>
  <si>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</si>
  <si>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</si>
  <si>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</si>
  <si>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</si>
  <si>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</si>
  <si>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</si>
  <si>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</si>
  <si>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</si>
  <si>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</si>
  <si>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</si>
  <si>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</si>
  <si>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</si>
  <si>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</si>
  <si>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</si>
  <si>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</si>
  <si>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</si>
  <si>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</si>
  <si>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</si>
  <si>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</si>
  <si>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</si>
  <si>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</si>
  <si>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</si>
  <si>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</si>
  <si>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</si>
  <si>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</si>
  <si>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</si>
  <si>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</si>
  <si>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</si>
  <si>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</si>
  <si>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</si>
  <si>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</si>
  <si>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</si>
  <si>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</si>
  <si>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</si>
  <si>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</si>
  <si>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</si>
  <si>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</si>
  <si>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</si>
  <si>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</si>
  <si>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</si>
  <si>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</si>
  <si>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</si>
  <si>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</si>
  <si>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</si>
  <si>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</si>
  <si>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</si>
  <si>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</si>
  <si>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</si>
  <si>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</si>
  <si>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</si>
  <si>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</si>
  <si>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</si>
  <si>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</si>
  <si>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</si>
  <si>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</si>
  <si>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</si>
  <si>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</si>
  <si>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</si>
  <si>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</si>
  <si>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</si>
  <si>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</si>
  <si>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</si>
  <si>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</si>
  <si>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</si>
  <si>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</si>
  <si>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</si>
  <si>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</si>
  <si>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</si>
  <si>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</si>
  <si>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</si>
  <si>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</si>
  <si>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</si>
  <si>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</si>
  <si>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</si>
  <si>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</si>
  <si>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</si>
  <si>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</si>
  <si>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</si>
  <si>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</si>
  <si>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</si>
  <si>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</si>
  <si>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</si>
  <si>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</si>
  <si>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</si>
  <si>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</si>
  <si>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</si>
  <si>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</si>
  <si>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</si>
  <si>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</si>
  <si>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</si>
  <si>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</si>
  <si>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</si>
  <si>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</si>
  <si>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</si>
  <si>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</si>
  <si>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</si>
  <si>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</si>
  <si>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</si>
  <si>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</si>
  <si>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</si>
  <si>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</si>
  <si>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</si>
  <si>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</si>
  <si>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</si>
  <si>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</si>
  <si>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</si>
  <si>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</si>
  <si>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</si>
  <si>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</si>
  <si>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</si>
  <si>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</si>
  <si>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</si>
  <si>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</si>
  <si>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</si>
  <si>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</si>
  <si>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</si>
  <si>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</si>
  <si>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</si>
  <si>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</si>
  <si>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</si>
  <si>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</si>
  <si>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</si>
  <si>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</si>
  <si>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</si>
  <si>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</si>
  <si>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</si>
  <si>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</si>
  <si>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</si>
  <si>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</si>
  <si>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</si>
  <si>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</si>
  <si>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</si>
  <si>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</si>
  <si>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</si>
  <si>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</si>
  <si>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</si>
  <si>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</si>
  <si>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</si>
  <si>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</si>
  <si>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</si>
  <si>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</si>
  <si>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</si>
  <si>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</si>
  <si>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</si>
  <si>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</si>
  <si>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</si>
  <si>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</si>
  <si>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</si>
  <si>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</si>
  <si>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</si>
  <si>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</si>
  <si>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</si>
  <si>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</si>
  <si>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</si>
  <si>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</si>
  <si>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</si>
  <si>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</si>
  <si>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</si>
  <si>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</si>
  <si>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</si>
  <si>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</si>
  <si>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</si>
  <si>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</si>
  <si>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</si>
  <si>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</si>
  <si>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</si>
  <si>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</si>
  <si>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</si>
  <si>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</si>
  <si>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</si>
  <si>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</si>
  <si>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</si>
  <si>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</si>
  <si>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</si>
  <si>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</si>
  <si>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</si>
  <si>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</si>
  <si>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</si>
  <si>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</si>
  <si>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</si>
  <si>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</si>
  <si>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</si>
  <si>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</si>
  <si>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</si>
  <si>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</si>
  <si>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</si>
  <si>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</si>
  <si>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</si>
  <si>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</si>
  <si>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</si>
  <si>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</si>
  <si>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</si>
  <si>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</si>
  <si>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</si>
  <si>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</si>
  <si>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</si>
  <si>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</si>
  <si>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</si>
  <si>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</si>
  <si>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</si>
  <si>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</si>
  <si>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</si>
  <si>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</si>
  <si>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</si>
  <si>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</si>
  <si>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</si>
  <si>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</si>
  <si>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</si>
  <si>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</si>
  <si>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</si>
  <si>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</si>
  <si>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</si>
  <si>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</si>
  <si>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</si>
  <si>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</si>
  <si>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</si>
  <si>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</si>
  <si>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</si>
  <si>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</si>
  <si>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</si>
  <si>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</si>
  <si>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</si>
  <si>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</si>
  <si>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</si>
  <si>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</si>
  <si>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</si>
  <si>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</si>
  <si>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</si>
  <si>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</si>
  <si>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</si>
  <si>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</si>
  <si>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</si>
  <si>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</si>
  <si>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</si>
  <si>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</si>
  <si>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</si>
  <si>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</si>
  <si>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</si>
  <si>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</si>
  <si>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</si>
  <si>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</si>
  <si>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</si>
  <si>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</si>
  <si>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</si>
  <si>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</si>
  <si>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</si>
  <si>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</si>
  <si>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</si>
  <si>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</si>
  <si>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</si>
  <si>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</si>
  <si>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</si>
  <si>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</si>
  <si>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</si>
  <si>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</si>
  <si>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</si>
  <si>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</si>
  <si>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</si>
  <si>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</si>
  <si>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</si>
  <si>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</si>
  <si>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</si>
  <si>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</si>
  <si>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</si>
  <si>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</si>
  <si>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</si>
  <si>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</si>
  <si>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</si>
  <si>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</si>
  <si>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</si>
  <si>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</si>
  <si>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</si>
  <si>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</si>
  <si>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</si>
  <si>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</si>
  <si>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</si>
  <si>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</si>
  <si>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</si>
  <si>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</si>
  <si>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</si>
  <si>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</si>
  <si>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</si>
  <si>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</si>
  <si>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</si>
  <si>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</si>
  <si>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</si>
  <si>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</si>
  <si>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</si>
  <si>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</si>
  <si>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</si>
  <si>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</si>
  <si>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</si>
  <si>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</si>
  <si>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</si>
  <si>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</si>
  <si>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</si>
  <si>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</si>
  <si>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</si>
  <si>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</si>
  <si>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</si>
  <si>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</si>
  <si>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</si>
  <si>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</si>
  <si>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</si>
  <si>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</si>
  <si>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</si>
  <si>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</si>
  <si>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</si>
  <si>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</si>
  <si>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</si>
  <si>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</si>
  <si>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</si>
  <si>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</si>
  <si>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</si>
  <si>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</si>
  <si>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</si>
  <si>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</si>
  <si>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</si>
  <si>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</si>
  <si>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</si>
  <si>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</si>
  <si>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</si>
  <si>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</si>
  <si>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</si>
  <si>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</si>
  <si>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</si>
  <si>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</si>
  <si>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</si>
  <si>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</si>
  <si>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</si>
  <si>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</si>
  <si>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</si>
  <si>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</si>
  <si>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</si>
  <si>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</si>
  <si>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</si>
  <si>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</si>
  <si>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</si>
  <si>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</si>
  <si>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</si>
  <si>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</si>
  <si>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</si>
  <si>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</si>
  <si>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</si>
  <si>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</si>
  <si>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</si>
  <si>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</si>
  <si>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</si>
  <si>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</si>
  <si>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</si>
  <si>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</si>
  <si>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</si>
  <si>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</si>
  <si>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</si>
  <si>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</si>
  <si>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</si>
  <si>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</si>
  <si>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</si>
  <si>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</si>
  <si>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</si>
  <si>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</si>
  <si>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</si>
  <si>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</si>
  <si>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</si>
  <si>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</si>
  <si>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</si>
  <si>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</si>
  <si>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</si>
  <si>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</si>
  <si>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</si>
  <si>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</si>
  <si>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</si>
  <si>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</si>
  <si>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</si>
  <si>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</si>
  <si>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</si>
  <si>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</si>
  <si>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</si>
  <si>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</si>
  <si>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</si>
  <si>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</si>
  <si>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</si>
  <si>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</si>
  <si>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</si>
  <si>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</si>
  <si>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</si>
  <si>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</si>
  <si>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</si>
  <si>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</si>
  <si>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</si>
  <si>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</si>
  <si>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</si>
  <si>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</si>
  <si>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</si>
  <si>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</si>
  <si>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</si>
  <si>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</si>
  <si>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</si>
  <si>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</si>
  <si>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</si>
  <si>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</si>
  <si>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</si>
  <si>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</si>
  <si>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</si>
  <si>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</si>
  <si>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</si>
  <si>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</si>
  <si>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</si>
  <si>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</si>
  <si>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</si>
  <si>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</si>
  <si>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</si>
  <si>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</si>
  <si>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</si>
  <si>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</si>
  <si>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</si>
  <si>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</si>
  <si>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</si>
  <si>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</si>
  <si>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</si>
  <si>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</si>
  <si>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</si>
  <si>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</si>
  <si>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</si>
  <si>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</si>
  <si>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</si>
  <si>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</si>
  <si>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</si>
  <si>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</si>
  <si>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</si>
  <si>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</si>
  <si>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</si>
  <si>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</si>
  <si>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</si>
  <si>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</si>
  <si>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</si>
  <si>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</si>
  <si>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</si>
  <si>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</si>
  <si>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</si>
  <si>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</si>
  <si>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</si>
  <si>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</si>
  <si>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</si>
  <si>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</si>
  <si>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</si>
  <si>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</si>
  <si>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</si>
  <si>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</si>
  <si>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</si>
  <si>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</si>
  <si>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</si>
  <si>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</si>
  <si>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</si>
  <si>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</si>
  <si>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</si>
  <si>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</si>
  <si>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</si>
  <si>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</si>
  <si>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</si>
  <si>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</si>
  <si>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</si>
  <si>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</si>
  <si>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</si>
  <si>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</si>
  <si>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</si>
  <si>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</si>
  <si>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</si>
  <si>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</si>
  <si>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</si>
  <si>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</si>
  <si>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</si>
  <si>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</si>
  <si>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</si>
  <si>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</si>
  <si>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</si>
  <si>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</si>
  <si>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</si>
  <si>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</si>
  <si>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</si>
  <si>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</si>
  <si>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</si>
  <si>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</si>
  <si>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</si>
  <si>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</si>
  <si>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</si>
  <si>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</si>
  <si>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</si>
  <si>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</si>
  <si>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</si>
  <si>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</si>
  <si>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</si>
  <si>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</si>
  <si>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</si>
  <si>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</si>
  <si>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</si>
  <si>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</si>
  <si>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</si>
  <si>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</si>
  <si>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</si>
  <si>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</si>
  <si>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</si>
  <si>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</si>
  <si>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</si>
  <si>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</si>
  <si>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</si>
  <si>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</si>
  <si>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</si>
  <si>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</si>
  <si>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</si>
  <si>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</si>
  <si>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</si>
  <si>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</si>
  <si>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</si>
  <si>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</si>
  <si>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</si>
  <si>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</si>
  <si>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</si>
  <si>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</si>
  <si>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</si>
  <si>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</si>
  <si>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</si>
  <si>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</si>
  <si>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</si>
  <si>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</si>
  <si>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</si>
  <si>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</si>
  <si>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</si>
  <si>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</si>
  <si>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</si>
  <si>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</si>
  <si>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</si>
  <si>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</si>
  <si>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</si>
  <si>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</si>
  <si>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</si>
  <si>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</si>
  <si>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</si>
  <si>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</si>
  <si>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</si>
  <si>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</si>
  <si>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</si>
  <si>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</si>
  <si>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</si>
  <si>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</si>
  <si>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</si>
  <si>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</si>
  <si>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</si>
  <si>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</si>
  <si>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</si>
  <si>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</si>
  <si>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</si>
  <si>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</si>
  <si>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</si>
  <si>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</si>
  <si>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</si>
  <si>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</si>
  <si>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</si>
  <si>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</si>
  <si>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</si>
  <si>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</si>
  <si>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</si>
  <si>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</si>
  <si>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</si>
  <si>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</si>
  <si>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</si>
  <si>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</si>
  <si>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</si>
  <si>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</si>
  <si>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</si>
  <si>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</si>
  <si>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</si>
  <si>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</si>
  <si>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</si>
  <si>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</si>
  <si>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</si>
  <si>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</si>
  <si>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</si>
  <si>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</si>
  <si>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</si>
  <si>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</si>
  <si>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</si>
  <si>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</si>
  <si>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</si>
  <si>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</si>
  <si>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</si>
  <si>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</si>
  <si>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</si>
  <si>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</si>
  <si>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</si>
  <si>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</si>
  <si>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</si>
  <si>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</si>
  <si>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</si>
  <si>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</si>
  <si>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</si>
  <si>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</si>
  <si>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</si>
  <si>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</si>
  <si>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</si>
  <si>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</si>
  <si>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</si>
  <si>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</si>
  <si>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</si>
  <si>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</si>
  <si>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</si>
  <si>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</si>
  <si>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</si>
  <si>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</si>
  <si>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</si>
  <si>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</si>
  <si>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</si>
  <si>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</si>
  <si>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</si>
  <si>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</si>
  <si>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</si>
  <si>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</si>
  <si>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</si>
  <si>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</si>
  <si>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</si>
  <si>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</si>
  <si>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</si>
  <si>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</si>
  <si>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</si>
  <si>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</si>
  <si>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</si>
  <si>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</si>
  <si>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</si>
  <si>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</si>
  <si>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</si>
  <si>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</si>
  <si>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</si>
  <si>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</si>
  <si>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</si>
  <si>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</si>
  <si>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</si>
  <si>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</si>
  <si>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</si>
  <si>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</si>
  <si>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</si>
  <si>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</si>
  <si>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</si>
  <si>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</si>
  <si>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</si>
  <si>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</si>
  <si>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</si>
  <si>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</si>
  <si>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</si>
  <si>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</si>
  <si>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</si>
  <si>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</si>
  <si>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</si>
  <si>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</si>
  <si>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</si>
  <si>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</si>
  <si>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</si>
  <si>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</si>
  <si>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</si>
  <si>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</si>
  <si>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</si>
  <si>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</si>
  <si>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</si>
  <si>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</si>
  <si>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</si>
  <si>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</si>
  <si>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</si>
  <si>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</si>
  <si>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</si>
  <si>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</si>
  <si>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</si>
  <si>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</si>
  <si>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</si>
  <si>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</si>
  <si>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</si>
  <si>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</si>
  <si>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</si>
  <si>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</si>
  <si>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</si>
  <si>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</si>
  <si>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</si>
  <si>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</si>
  <si>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</si>
  <si>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</si>
  <si>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</si>
  <si>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</si>
  <si>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</si>
  <si>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</si>
  <si>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</si>
  <si>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</si>
  <si>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</si>
  <si>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</si>
  <si>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</si>
  <si>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</si>
  <si>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</si>
  <si>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</si>
  <si>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</si>
  <si>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</si>
  <si>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</si>
  <si>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</si>
  <si>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</si>
  <si>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</si>
  <si>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</si>
  <si>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</si>
  <si>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</si>
  <si>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</si>
  <si>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</si>
  <si>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</si>
  <si>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</si>
  <si>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</si>
  <si>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</si>
  <si>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</si>
  <si>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</si>
  <si>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</si>
  <si>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</si>
  <si>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</si>
  <si>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</si>
  <si>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</si>
  <si>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</si>
  <si>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</si>
  <si>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</si>
  <si>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</si>
  <si>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</si>
  <si>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</si>
  <si>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</si>
  <si>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</si>
  <si>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</si>
  <si>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</si>
  <si>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</si>
  <si>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</si>
  <si>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</si>
  <si>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</si>
  <si>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</si>
  <si>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</si>
  <si>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</si>
  <si>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</si>
  <si>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</si>
  <si>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</si>
  <si>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</si>
  <si>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</si>
  <si>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</si>
  <si>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</si>
  <si>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</si>
  <si>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</si>
  <si>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</si>
  <si>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</si>
  <si>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</si>
  <si>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</si>
  <si>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</si>
  <si>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</si>
  <si>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</si>
  <si>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</si>
  <si>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</si>
  <si>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</si>
  <si>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</si>
  <si>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</si>
  <si>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</si>
  <si>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</si>
  <si>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</si>
  <si>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</si>
  <si>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</si>
  <si>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</si>
  <si>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</si>
  <si>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</si>
  <si>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</si>
  <si>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</si>
  <si>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</si>
  <si>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</si>
  <si>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</si>
  <si>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</si>
  <si>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</si>
  <si>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</si>
  <si>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</si>
  <si>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</si>
  <si>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</si>
  <si>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</si>
  <si>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</si>
  <si>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</si>
  <si>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</si>
  <si>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</si>
  <si>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</si>
  <si>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</si>
  <si>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</si>
  <si>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</si>
  <si>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</si>
  <si>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</si>
  <si>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</si>
  <si>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</si>
  <si>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</si>
  <si>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</si>
  <si>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</si>
  <si>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</si>
  <si>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</si>
  <si>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</si>
  <si>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</si>
  <si>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</si>
  <si>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</si>
  <si>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</si>
  <si>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</si>
  <si>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</si>
  <si>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</si>
  <si>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</si>
  <si>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</si>
  <si>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</si>
  <si>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</si>
  <si>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</si>
  <si>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</si>
  <si>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</si>
  <si>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</si>
  <si>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</si>
  <si>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</si>
  <si>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</si>
  <si>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</si>
  <si>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</si>
  <si>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</si>
  <si>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</si>
  <si>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</si>
  <si>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</si>
  <si>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</si>
  <si>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</si>
  <si>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</si>
  <si>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</si>
  <si>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</si>
  <si>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</si>
  <si>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</si>
  <si>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</si>
  <si>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</si>
  <si>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</si>
  <si>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</si>
  <si>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</si>
  <si>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</si>
  <si>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</si>
  <si>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</si>
  <si>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</si>
  <si>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</si>
  <si>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</si>
  <si>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</si>
  <si>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</si>
  <si>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</si>
  <si>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</si>
  <si>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</si>
  <si>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</si>
  <si>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</si>
  <si>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</si>
  <si>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</si>
  <si>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</si>
  <si>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</si>
  <si>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</si>
  <si>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</si>
  <si>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</si>
  <si>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</si>
  <si>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</si>
  <si>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</si>
  <si>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</si>
  <si>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</si>
  <si>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</si>
  <si>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</si>
  <si>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</si>
  <si>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</si>
  <si>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</si>
  <si>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</si>
  <si>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</si>
  <si>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</si>
  <si>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</si>
  <si>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</si>
  <si>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</si>
  <si>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</si>
  <si>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</si>
  <si>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</si>
  <si>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</si>
  <si>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</si>
  <si>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</si>
  <si>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</si>
  <si>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</si>
  <si>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</si>
  <si>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</si>
  <si>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</si>
  <si>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</si>
  <si>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</si>
  <si>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</si>
  <si>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</si>
  <si>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</si>
  <si>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</si>
  <si>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</si>
  <si>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</si>
  <si>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</si>
  <si>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</si>
  <si>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</si>
  <si>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</si>
  <si>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</si>
  <si>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</si>
  <si>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</si>
  <si>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</si>
  <si>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</si>
  <si>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</si>
  <si>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</si>
  <si>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</si>
  <si>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</si>
  <si>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</si>
  <si>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</si>
  <si>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</si>
  <si>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</si>
  <si>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</si>
  <si>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</si>
  <si>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</si>
  <si>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</si>
  <si>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</si>
  <si>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</si>
  <si>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</si>
  <si>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</si>
  <si>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</si>
  <si>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</si>
  <si>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</si>
  <si>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</si>
  <si>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</si>
  <si>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</si>
  <si>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</si>
  <si>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</si>
  <si>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</si>
  <si>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</si>
  <si>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</si>
  <si>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</si>
  <si>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</si>
  <si>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</si>
  <si>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</si>
  <si>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</si>
  <si>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</si>
  <si>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</si>
  <si>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</si>
  <si>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</si>
  <si>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</si>
  <si>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</si>
  <si>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</si>
  <si>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</si>
  <si>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</si>
  <si>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</si>
  <si>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</si>
  <si>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</si>
  <si>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</si>
  <si>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</si>
  <si>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</si>
  <si>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</si>
  <si>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</si>
  <si>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</si>
  <si>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</si>
  <si>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</si>
  <si>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</si>
  <si>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</si>
  <si>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</si>
  <si>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</si>
  <si>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</si>
  <si>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</si>
  <si>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</si>
  <si>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</si>
  <si>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</si>
  <si>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</si>
  <si>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</si>
  <si>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</si>
  <si>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</si>
  <si>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</si>
  <si>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</si>
  <si>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</si>
  <si>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</si>
  <si>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</si>
  <si>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</si>
  <si>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</si>
  <si>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</si>
  <si>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</si>
  <si>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</si>
  <si>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</si>
  <si>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</si>
  <si>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</si>
  <si>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</si>
  <si>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</si>
  <si>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</si>
  <si>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</si>
  <si>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</si>
  <si>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</si>
  <si>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</si>
  <si>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</si>
  <si>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</si>
  <si>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</si>
  <si>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</si>
  <si>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</si>
  <si>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</si>
  <si>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</si>
  <si>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</si>
  <si>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</si>
  <si>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</si>
  <si>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</si>
  <si>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</si>
  <si>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</si>
  <si>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</si>
  <si>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</si>
  <si>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</si>
  <si>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</si>
  <si>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</si>
  <si>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</si>
  <si>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</si>
  <si>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</si>
  <si>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</si>
  <si>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</si>
  <si>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</si>
  <si>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</si>
  <si>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</si>
  <si>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</si>
  <si>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</si>
  <si>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</si>
  <si>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</si>
  <si>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</si>
  <si>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</si>
  <si>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</si>
  <si>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</si>
  <si>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</si>
  <si>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</si>
  <si>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</si>
  <si>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</si>
  <si>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</si>
  <si>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</si>
  <si>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</si>
  <si>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</si>
  <si>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</si>
  <si>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</si>
  <si>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</si>
  <si>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</si>
  <si>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</si>
  <si>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</si>
  <si>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</si>
  <si>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</si>
  <si>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</si>
  <si>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</si>
  <si>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</si>
  <si>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</si>
  <si>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</si>
  <si>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</si>
  <si>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</si>
  <si>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</si>
  <si>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</si>
  <si>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</si>
  <si>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</si>
  <si>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</si>
  <si>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</si>
  <si>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</si>
  <si>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</si>
  <si>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</si>
  <si>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</si>
  <si>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</si>
  <si>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</si>
  <si>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</si>
  <si>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</si>
  <si>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</si>
  <si>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</si>
  <si>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</si>
  <si>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</si>
  <si>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</si>
  <si>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</si>
  <si>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</si>
  <si>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</si>
  <si>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</si>
  <si>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</si>
  <si>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</si>
  <si>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</si>
  <si>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</si>
  <si>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</si>
  <si>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</si>
  <si>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</si>
  <si>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</si>
  <si>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</si>
  <si>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</si>
  <si>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</si>
  <si>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</si>
  <si>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</si>
  <si>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</si>
  <si>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</si>
  <si>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</si>
  <si>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</si>
  <si>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</si>
  <si>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</si>
  <si>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</si>
  <si>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</si>
  <si>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</si>
  <si>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</si>
  <si>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</si>
  <si>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</si>
  <si>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</si>
  <si>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</si>
  <si>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</si>
  <si>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</si>
  <si>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</si>
  <si>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</si>
  <si>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</si>
  <si>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</si>
  <si>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</si>
  <si>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</si>
  <si>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</si>
  <si>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</si>
  <si>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</si>
  <si>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</si>
  <si>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</si>
  <si>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</si>
  <si>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</si>
  <si>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</si>
  <si>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</si>
  <si>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</si>
  <si>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</si>
  <si>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</si>
  <si>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</si>
  <si>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</si>
  <si>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</si>
  <si>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</si>
  <si>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</si>
  <si>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</si>
  <si>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</si>
  <si>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</si>
  <si>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</si>
  <si>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</si>
  <si>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</si>
  <si>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</si>
  <si>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</si>
  <si>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</si>
  <si>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</si>
  <si>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</si>
  <si>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</si>
  <si>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</si>
  <si>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</si>
  <si>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</si>
  <si>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</si>
  <si>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</si>
  <si>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</si>
  <si>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</si>
  <si>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</si>
  <si>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</si>
  <si>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</si>
  <si>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</si>
  <si>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</si>
  <si>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</si>
  <si>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</si>
  <si>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</si>
  <si>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</si>
  <si>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</si>
  <si>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</si>
  <si>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</si>
  <si>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</si>
  <si>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</si>
  <si>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</si>
  <si>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</si>
  <si>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</si>
  <si>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</si>
  <si>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</si>
  <si>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</si>
  <si>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</si>
  <si>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</si>
  <si>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</si>
  <si>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</si>
  <si>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</si>
  <si>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</si>
  <si>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</si>
  <si>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</si>
  <si>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</si>
  <si>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</si>
  <si>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</si>
  <si>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</si>
  <si>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</si>
  <si>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</si>
  <si>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</si>
  <si>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</si>
  <si>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</si>
  <si>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</si>
  <si>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</si>
  <si>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</si>
  <si>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</si>
  <si>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</si>
  <si>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</si>
  <si>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</si>
  <si>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</si>
  <si>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</si>
  <si>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</si>
  <si>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</si>
  <si>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</si>
  <si>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</si>
  <si>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</si>
  <si>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</si>
  <si>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</si>
  <si>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</si>
  <si>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</si>
  <si>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</si>
  <si>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</si>
  <si>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</si>
  <si>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</si>
  <si>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</si>
  <si>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</si>
  <si>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</si>
  <si>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</si>
  <si>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</si>
  <si>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</si>
  <si>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</si>
  <si>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</si>
  <si>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</si>
  <si>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</si>
  <si>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</si>
  <si>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</si>
  <si>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</si>
  <si>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</si>
  <si>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</si>
  <si>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</si>
  <si>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</si>
  <si>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</si>
  <si>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</si>
  <si>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</si>
  <si>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</si>
  <si>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</si>
  <si>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</si>
  <si>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</si>
  <si>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</si>
  <si>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</si>
  <si>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</si>
  <si>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</si>
  <si>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</si>
  <si>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</si>
  <si>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</si>
  <si>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</si>
  <si>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</si>
  <si>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</si>
  <si>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</si>
  <si>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</si>
  <si>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</si>
  <si>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</si>
  <si>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</si>
  <si>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</si>
  <si>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</si>
  <si>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</si>
  <si>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</si>
  <si>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</si>
  <si>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</si>
  <si>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</si>
  <si>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</si>
  <si>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</si>
  <si>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</si>
  <si>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</si>
  <si>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</si>
  <si>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</si>
  <si>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</si>
  <si>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</si>
  <si>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</si>
  <si>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</si>
  <si>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</si>
  <si>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</si>
  <si>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</si>
  <si>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</si>
  <si>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</si>
  <si>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</si>
  <si>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</si>
  <si>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</si>
  <si>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</si>
  <si>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</si>
  <si>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</si>
  <si>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</si>
  <si>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</si>
  <si>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</si>
  <si>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</si>
  <si>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</si>
  <si>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</si>
  <si>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</si>
  <si>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</si>
  <si>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</si>
  <si>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</si>
  <si>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</si>
  <si>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</si>
  <si>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</si>
  <si>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</si>
  <si>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</si>
  <si>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</si>
  <si>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</si>
  <si>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</si>
  <si>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</si>
  <si>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</si>
  <si>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</si>
  <si>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</si>
  <si>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</si>
  <si>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</si>
  <si>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</si>
  <si>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</si>
  <si>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</si>
  <si>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</si>
  <si>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</si>
  <si>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</si>
  <si>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</si>
  <si>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</si>
  <si>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</si>
  <si>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</si>
  <si>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</si>
  <si>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</si>
  <si>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</si>
  <si>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</si>
  <si>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</si>
  <si>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</si>
  <si>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</si>
  <si>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</si>
  <si>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</si>
  <si>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</si>
  <si>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</si>
  <si>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</si>
  <si>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</si>
  <si>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</si>
  <si>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</si>
  <si>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</si>
  <si>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</si>
  <si>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</si>
  <si>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</si>
  <si>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</si>
  <si>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</si>
  <si>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</si>
  <si>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</si>
  <si>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</si>
  <si>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</si>
  <si>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</si>
  <si>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</si>
  <si>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</si>
  <si>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</si>
  <si>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</si>
  <si>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</si>
  <si>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</si>
  <si>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</si>
  <si>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</si>
  <si>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</si>
  <si>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</si>
  <si>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</si>
  <si>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</si>
  <si>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</si>
  <si>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</si>
  <si>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</si>
  <si>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</si>
  <si>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</si>
  <si>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</si>
  <si>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</si>
  <si>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</si>
  <si>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</si>
  <si>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</si>
  <si>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</si>
  <si>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</si>
  <si>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</si>
  <si>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</si>
  <si>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</si>
  <si>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</si>
  <si>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</si>
  <si>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</si>
  <si>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</si>
  <si>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</si>
  <si>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</si>
  <si>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</si>
  <si>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</si>
  <si>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</si>
  <si>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</si>
  <si>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</si>
  <si>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</si>
  <si>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</si>
  <si>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</si>
  <si>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</si>
  <si>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</si>
  <si>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</si>
  <si>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</si>
  <si>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</si>
  <si>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</si>
  <si>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</si>
  <si>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</si>
  <si>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</si>
  <si>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</si>
  <si>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</si>
  <si>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</si>
  <si>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</si>
  <si>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</si>
  <si>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</si>
  <si>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</si>
  <si>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</si>
  <si>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</si>
  <si>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</si>
  <si>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</si>
  <si>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</si>
  <si>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</si>
  <si>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</si>
  <si>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</si>
  <si>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</si>
  <si>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</si>
  <si>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</si>
  <si>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</si>
  <si>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</si>
  <si>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</si>
  <si>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</si>
  <si>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</si>
  <si>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</si>
  <si>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</si>
  <si>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</si>
  <si>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</si>
  <si>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</si>
  <si>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</si>
  <si>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</si>
  <si>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</si>
  <si>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</si>
  <si>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</si>
  <si>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</si>
  <si>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</si>
  <si>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</si>
  <si>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</si>
  <si>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</si>
  <si>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</si>
  <si>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</si>
  <si>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</si>
  <si>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</si>
  <si>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</si>
  <si>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</si>
  <si>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</si>
  <si>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</si>
  <si>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</si>
  <si>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</si>
  <si>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</si>
  <si>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</si>
  <si>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</si>
  <si>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</si>
  <si>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</si>
  <si>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</si>
  <si>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</si>
  <si>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</si>
  <si>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</si>
  <si>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</si>
  <si>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</si>
  <si>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</si>
  <si>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</si>
  <si>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</si>
  <si>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</si>
  <si>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</si>
  <si>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</si>
  <si>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</si>
  <si>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</si>
  <si>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</si>
  <si>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</si>
  <si>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</si>
  <si>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</si>
  <si>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</si>
  <si>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</si>
  <si>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</si>
  <si>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</si>
  <si>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</si>
  <si>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</si>
  <si>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</si>
  <si>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</si>
  <si>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</si>
  <si>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</si>
  <si>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</si>
  <si>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</si>
  <si>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</si>
  <si>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</si>
  <si>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</si>
  <si>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</si>
  <si>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</si>
  <si>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</si>
  <si>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</si>
  <si>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</si>
  <si>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</si>
  <si>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</si>
  <si>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</si>
  <si>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</si>
  <si>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</si>
  <si>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</si>
  <si>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</si>
  <si>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</si>
  <si>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</si>
  <si>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</si>
  <si>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</si>
  <si>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</si>
  <si>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</si>
  <si>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</si>
  <si>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</si>
  <si>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</si>
  <si>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</si>
  <si>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</si>
  <si>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</si>
  <si>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</si>
  <si>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</si>
  <si>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</si>
  <si>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</si>
  <si>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</si>
  <si>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</si>
  <si>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</si>
  <si>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</si>
  <si>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</si>
  <si>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</si>
  <si>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</si>
  <si>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</si>
  <si>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</si>
  <si>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</si>
  <si>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</si>
  <si>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</si>
  <si>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</si>
  <si>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</si>
  <si>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</si>
  <si>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</si>
  <si>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</si>
  <si>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</si>
  <si>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</si>
  <si>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</si>
  <si>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</si>
  <si>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</si>
  <si>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</si>
  <si>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</si>
  <si>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</si>
  <si>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</si>
  <si>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</si>
  <si>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</si>
  <si>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</si>
  <si>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</si>
  <si>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</si>
  <si>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</si>
  <si>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</si>
  <si>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</si>
  <si>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</si>
  <si>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</si>
  <si>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</si>
  <si>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</si>
  <si>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</si>
  <si>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</si>
  <si>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</si>
  <si>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</si>
  <si>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</si>
  <si>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</si>
  <si>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</si>
  <si>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</si>
  <si>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</si>
  <si>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</si>
  <si>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</si>
  <si>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</si>
  <si>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</si>
  <si>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</si>
  <si>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</si>
  <si>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</si>
  <si>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</si>
  <si>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</si>
  <si>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</si>
  <si>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</si>
  <si>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</si>
  <si>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</si>
  <si>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</si>
  <si>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</si>
  <si>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</si>
  <si>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</si>
  <si>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</si>
  <si>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</si>
  <si>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</si>
  <si>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</si>
  <si>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deslocando para TBS2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</si>
  <si>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</si>
  <si>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</si>
  <si>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</si>
  <si>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</si>
  <si>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</si>
  <si>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</si>
  <si>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</si>
  <si>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</si>
  <si>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</si>
  <si>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</si>
  <si>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</si>
  <si>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</si>
  <si>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Deslocamento de trilheiro ZTP para TAP</t>
  </si>
  <si>
    <t>MC1 as 10:59 - Licença as 11:49h</t>
  </si>
  <si>
    <t>ZDK3</t>
  </si>
  <si>
    <t>MC1 as 10:15h</t>
  </si>
  <si>
    <t xml:space="preserve">MC1 as 09:45 -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</si>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</sst>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H1" activePane="topRight" state="frozen"/>
      <selection pane="topRight" activeCell="BJ318" sqref="BJ318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1</v>
      </c>
      <c r="BI303" s="14"/>
      <c r="BJ303" s="14" t="s">
        <v>1732</v>
      </c>
      <c r="BK303" s="14" t="s">
        <v>1733</v>
      </c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1737</v>
      </c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311" s="134" t="s">
        <v>11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TVI239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 t="s">
        <v>1739</v>
      </c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 t="s">
        <v>1743</v>
      </c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1744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1</v>
      </c>
      <c r="BI317" s="14"/>
      <c r="BJ317" s="14" t="s">
        <v>1745</v>
      </c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1746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 t="s">
        <v>1747</v>
      </c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 t="s">
        <v>1748</v>
      </c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</v>
      </c>
      <c r="B322" s="132"/>
      <c r="C322" s="7" t="str">
        <f>IF(BS_CONTROLE[[#This Row],[DATA]]="","",WEEKNUM(BS_CONTROLE[[#This Row],[DATA]]))</f>
        <v/>
      </c>
      <c r="D322" s="45" t="s">
        <v>217</v>
      </c>
      <c r="E322" s="175">
        <v>388</v>
      </c>
      <c r="F322" s="133"/>
      <c r="G322" s="8" t="e">
        <f>IF(D322="","*",VLOOKUP(F322,BS_ATIVIDADE[#All],3,FALSE))</f>
        <v>#N/A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e">
        <f>IF(D322="","*",VLOOKUP(AI322,BS_ATIVIDADE[#Data],3,FALSE))</f>
        <v>#N/A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>BRUNO (TF-525)</v>
      </c>
      <c r="B324" s="132"/>
      <c r="C324" s="7" t="str">
        <f>IF(BS_CONTROLE[[#This Row],[DATA]]="","",WEEKNUM(BS_CONTROLE[[#This Row],[DATA]]))</f>
        <v/>
      </c>
      <c r="D324" s="45" t="s">
        <v>278</v>
      </c>
      <c r="E324" s="175">
        <v>390</v>
      </c>
      <c r="F324" s="133"/>
      <c r="G324" s="8" t="e">
        <f>IF(D324="","*",VLOOKUP(F324,BS_ATIVIDADE[#All],3,FALSE))</f>
        <v>#N/A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e">
        <f>IF(D324="","*",VLOOKUP(AI324,BS_ATIVIDADE[#Data],3,FALSE))</f>
        <v>#N/A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>V77</v>
      </c>
      <c r="B325" s="132"/>
      <c r="C325" s="7" t="str">
        <f>IF(BS_CONTROLE[[#This Row],[DATA]]="","",WEEKNUM(BS_CONTROLE[[#This Row],[DATA]]))</f>
        <v/>
      </c>
      <c r="D325" s="45" t="s">
        <v>207</v>
      </c>
      <c r="E325" s="175">
        <v>391</v>
      </c>
      <c r="F325" s="133"/>
      <c r="G325" s="8" t="e">
        <f>IF(D325="","*",VLOOKUP(F325,BS_ATIVIDADE[#All],3,FALSE))</f>
        <v>#N/A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e">
        <f>IF(D325="","*",VLOOKUP(AI325,BS_ATIVIDADE[#Data],3,FALSE))</f>
        <v>#N/A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>
        <f>IF(D325="","*",IFERROR(IF(ISODD(COUNT(AS325:AX325)),"ERRO",SUM((AT325-AS325),(AV325-AU325),(AX325-AW325))),"ERRO"))</f>
        <v>0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305 BK308 BK293:BK295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:BK307 BK309:BK729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1749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1750</v>
      </c>
      <c r="E3" s="176" t="s">
        <v>1751</v>
      </c>
      <c r="F3" s="176" t="s">
        <v>1752</v>
      </c>
      <c r="G3" s="176" t="s">
        <v>1753</v>
      </c>
      <c r="H3" s="176" t="s">
        <v>1754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1755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1756</v>
      </c>
      <c r="D12" s="177">
        <v>9049</v>
      </c>
      <c r="E12" s="178">
        <v>46044</v>
      </c>
      <c r="F12" s="180" t="s">
        <v>1757</v>
      </c>
      <c r="G12" s="177" t="s">
        <v>1758</v>
      </c>
      <c r="H12" s="177"/>
    </row>
    <row r="13" spans="3:8">
      <c r="C13" s="177" t="s">
        <v>1756</v>
      </c>
      <c r="D13" s="177">
        <v>9044</v>
      </c>
      <c r="E13" s="178">
        <v>46044</v>
      </c>
      <c r="F13" s="180" t="s">
        <v>1759</v>
      </c>
      <c r="G13" s="177" t="s">
        <v>1760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1761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1761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1762</v>
      </c>
      <c r="C1" s="20" t="s">
        <v>1298</v>
      </c>
      <c r="E1" s="20" t="s">
        <v>1763</v>
      </c>
      <c r="G1" s="20" t="s">
        <v>1764</v>
      </c>
      <c r="H1" s="22"/>
      <c r="I1" s="20" t="s">
        <v>1765</v>
      </c>
      <c r="J1" s="22"/>
      <c r="K1" s="20" t="s">
        <v>1766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1767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1768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1769</v>
      </c>
      <c r="E3" s="28">
        <v>2</v>
      </c>
      <c r="G3" s="28" t="s">
        <v>11</v>
      </c>
      <c r="H3" s="22"/>
      <c r="I3" s="28" t="s">
        <v>1770</v>
      </c>
      <c r="J3" s="22"/>
      <c r="K3" s="28" t="s">
        <v>1086</v>
      </c>
      <c r="L3" s="22"/>
      <c r="M3" s="28" t="s">
        <v>1771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1772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1773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1774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1775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1776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1777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1778</v>
      </c>
      <c r="B13" s="2" t="s">
        <v>1779</v>
      </c>
      <c r="C13" s="2" t="s">
        <v>1609</v>
      </c>
      <c r="D13" s="2" t="s">
        <v>1428</v>
      </c>
      <c r="E13" s="2" t="s">
        <v>1780</v>
      </c>
      <c r="F13" s="2" t="s">
        <v>1781</v>
      </c>
      <c r="G13" s="2" t="s">
        <v>1109</v>
      </c>
      <c r="H13" s="2" t="s">
        <v>1474</v>
      </c>
      <c r="I13" s="2" t="s">
        <v>1169</v>
      </c>
      <c r="J13" s="2" t="s">
        <v>1782</v>
      </c>
      <c r="K13" s="2" t="s">
        <v>1101</v>
      </c>
      <c r="L13" s="2" t="s">
        <v>1295</v>
      </c>
      <c r="M13" s="2" t="s">
        <v>1783</v>
      </c>
      <c r="N13" s="2" t="s">
        <v>1255</v>
      </c>
      <c r="O13" s="2" t="s">
        <v>1784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1785</v>
      </c>
      <c r="U13" s="2" t="s">
        <v>1786</v>
      </c>
      <c r="V13" s="26" t="s">
        <v>1600</v>
      </c>
      <c r="W13" s="26" t="s">
        <v>1787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1788</v>
      </c>
      <c r="B14" s="28" t="s">
        <v>1789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1790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1791</v>
      </c>
      <c r="R14" s="28" t="s">
        <v>1160</v>
      </c>
      <c r="S14" s="28" t="s">
        <v>1429</v>
      </c>
      <c r="T14" s="28" t="s">
        <v>1429</v>
      </c>
      <c r="U14" s="28" t="s">
        <v>1786</v>
      </c>
      <c r="V14" s="29" t="s">
        <v>1600</v>
      </c>
      <c r="W14" s="29" t="s">
        <v>1787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1792</v>
      </c>
      <c r="B15" s="28" t="s">
        <v>1793</v>
      </c>
      <c r="C15" s="28" t="str">
        <f>""</f>
        <v/>
      </c>
      <c r="D15" s="28"/>
      <c r="E15" s="28"/>
      <c r="F15" s="28"/>
      <c r="G15" s="28" t="s">
        <v>1794</v>
      </c>
      <c r="H15" s="28" t="s">
        <v>1795</v>
      </c>
      <c r="I15" s="28" t="s">
        <v>1796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1797</v>
      </c>
      <c r="T15" s="28" t="s">
        <v>1797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1798</v>
      </c>
      <c r="L16" s="28"/>
      <c r="M16" s="28"/>
      <c r="N16" s="28"/>
      <c r="O16" s="28"/>
      <c r="P16" s="28"/>
      <c r="Q16" s="28"/>
      <c r="R16" s="28" t="s">
        <v>1799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1796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1800</v>
      </c>
      <c r="B28" s="25" t="s">
        <v>1801</v>
      </c>
      <c r="C28" s="25" t="s">
        <v>1802</v>
      </c>
      <c r="D28" s="25" t="s">
        <v>1803</v>
      </c>
      <c r="E28" s="25" t="s">
        <v>1804</v>
      </c>
      <c r="F28" s="25" t="s">
        <v>1805</v>
      </c>
      <c r="G28" s="25" t="s">
        <v>1806</v>
      </c>
      <c r="H28" s="25" t="s">
        <v>1807</v>
      </c>
      <c r="I28" s="25" t="s">
        <v>1808</v>
      </c>
      <c r="J28" s="25" t="s">
        <v>1809</v>
      </c>
      <c r="K28" s="25" t="s">
        <v>1810</v>
      </c>
      <c r="L28" s="25" t="s">
        <v>1811</v>
      </c>
      <c r="M28" s="25" t="s">
        <v>1812</v>
      </c>
      <c r="N28" s="25" t="s">
        <v>1813</v>
      </c>
      <c r="O28" s="25" t="s">
        <v>1814</v>
      </c>
      <c r="P28" s="25" t="s">
        <v>1815</v>
      </c>
      <c r="Q28" s="25" t="s">
        <v>1816</v>
      </c>
      <c r="R28" s="25" t="s">
        <v>1817</v>
      </c>
      <c r="S28" s="25" t="s">
        <v>1818</v>
      </c>
      <c r="T28" s="25" t="s">
        <v>1819</v>
      </c>
      <c r="U28" s="25" t="s">
        <v>1820</v>
      </c>
      <c r="V28" s="25" t="s">
        <v>1821</v>
      </c>
      <c r="W28" s="25" t="s">
        <v>1822</v>
      </c>
      <c r="X28" s="25" t="s">
        <v>1823</v>
      </c>
      <c r="Y28" s="25" t="s">
        <v>1824</v>
      </c>
      <c r="Z28" s="25" t="s">
        <v>1825</v>
      </c>
      <c r="AA28" s="25" t="s">
        <v>1826</v>
      </c>
      <c r="AB28" s="25" t="s">
        <v>1827</v>
      </c>
      <c r="AC28" s="25" t="s">
        <v>1828</v>
      </c>
      <c r="AD28" s="25" t="s">
        <v>1829</v>
      </c>
      <c r="AE28" s="25" t="s">
        <v>1830</v>
      </c>
      <c r="AF28" s="25" t="s">
        <v>1831</v>
      </c>
      <c r="AG28" s="25" t="s">
        <v>1832</v>
      </c>
      <c r="AH28" s="25" t="s">
        <v>1833</v>
      </c>
      <c r="AI28" s="25" t="s">
        <v>1834</v>
      </c>
      <c r="AJ28" s="25" t="s">
        <v>1835</v>
      </c>
      <c r="AK28" s="25" t="s">
        <v>1836</v>
      </c>
      <c r="AL28" s="25" t="s">
        <v>1837</v>
      </c>
      <c r="AM28" s="25" t="s">
        <v>1838</v>
      </c>
      <c r="AN28" s="30" t="s">
        <v>1839</v>
      </c>
      <c r="AO28" s="30" t="s">
        <v>1840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1841</v>
      </c>
      <c r="B29" s="28" t="s">
        <v>1842</v>
      </c>
      <c r="C29" s="28" t="s">
        <v>1843</v>
      </c>
      <c r="D29" s="28" t="s">
        <v>1110</v>
      </c>
      <c r="E29" s="28" t="s">
        <v>1793</v>
      </c>
      <c r="F29" s="28" t="s">
        <v>1611</v>
      </c>
      <c r="G29" s="28" t="s">
        <v>1844</v>
      </c>
      <c r="H29" s="28" t="s">
        <v>1845</v>
      </c>
      <c r="I29" s="28" t="s">
        <v>1257</v>
      </c>
      <c r="J29" s="28" t="s">
        <v>1111</v>
      </c>
      <c r="K29" s="28" t="s">
        <v>1111</v>
      </c>
      <c r="L29" s="28" t="s">
        <v>1846</v>
      </c>
      <c r="M29" s="28" t="s">
        <v>1847</v>
      </c>
      <c r="N29" s="28" t="s">
        <v>1171</v>
      </c>
      <c r="O29" s="28" t="s">
        <v>1848</v>
      </c>
      <c r="P29" s="28" t="s">
        <v>1849</v>
      </c>
      <c r="Q29" s="28" t="s">
        <v>1850</v>
      </c>
      <c r="R29" s="28" t="s">
        <v>1851</v>
      </c>
      <c r="S29" s="28" t="s">
        <v>1103</v>
      </c>
      <c r="T29" s="28" t="s">
        <v>1480</v>
      </c>
      <c r="U29" s="28" t="s">
        <v>1852</v>
      </c>
      <c r="V29" s="28" t="s">
        <v>1480</v>
      </c>
      <c r="W29" s="28" t="s">
        <v>1852</v>
      </c>
      <c r="X29" s="28" t="s">
        <v>1853</v>
      </c>
      <c r="Y29" s="28" t="s">
        <v>1852</v>
      </c>
      <c r="Z29" s="28" t="s">
        <v>1480</v>
      </c>
      <c r="AA29" s="28" t="s">
        <v>1852</v>
      </c>
      <c r="AB29" s="28" t="s">
        <v>1095</v>
      </c>
      <c r="AC29" s="28" t="s">
        <v>1854</v>
      </c>
      <c r="AD29" s="28" t="s">
        <v>1130</v>
      </c>
      <c r="AE29" s="28" t="s">
        <v>1555</v>
      </c>
      <c r="AF29" s="28" t="s">
        <v>1799</v>
      </c>
      <c r="AG29" s="28" t="s">
        <v>1120</v>
      </c>
      <c r="AH29" s="28" t="s">
        <v>1855</v>
      </c>
      <c r="AI29" s="28" t="s">
        <v>1856</v>
      </c>
      <c r="AJ29" s="28" t="s">
        <v>1111</v>
      </c>
      <c r="AK29" s="28" t="s">
        <v>1856</v>
      </c>
      <c r="AL29" s="28" t="s">
        <v>1111</v>
      </c>
      <c r="AM29" s="28" t="s">
        <v>1786</v>
      </c>
      <c r="AN29" s="29" t="s">
        <v>1600</v>
      </c>
      <c r="AO29" s="29" t="s">
        <v>1787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1794</v>
      </c>
      <c r="E30" s="28"/>
      <c r="F30" s="28" t="s">
        <v>1857</v>
      </c>
      <c r="G30" s="28" t="s">
        <v>1430</v>
      </c>
      <c r="H30" s="28" t="s">
        <v>1858</v>
      </c>
      <c r="I30" s="28" t="s">
        <v>1859</v>
      </c>
      <c r="J30" s="28"/>
      <c r="K30" s="28"/>
      <c r="L30" s="28" t="s">
        <v>1860</v>
      </c>
      <c r="M30" s="28" t="s">
        <v>1861</v>
      </c>
      <c r="N30" s="28" t="s">
        <v>1257</v>
      </c>
      <c r="O30" s="28" t="s">
        <v>1862</v>
      </c>
      <c r="P30" s="28" t="s">
        <v>1863</v>
      </c>
      <c r="Q30" s="28" t="s">
        <v>1204</v>
      </c>
      <c r="R30" s="28"/>
      <c r="S30" s="28" t="s">
        <v>1850</v>
      </c>
      <c r="T30" s="28" t="s">
        <v>1864</v>
      </c>
      <c r="U30" s="28" t="s">
        <v>1257</v>
      </c>
      <c r="V30" s="28" t="s">
        <v>1864</v>
      </c>
      <c r="W30" s="28" t="s">
        <v>1257</v>
      </c>
      <c r="X30" s="28" t="s">
        <v>1864</v>
      </c>
      <c r="Y30" s="28" t="s">
        <v>1257</v>
      </c>
      <c r="Z30" s="28" t="s">
        <v>1864</v>
      </c>
      <c r="AA30" s="28" t="s">
        <v>1865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1866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1867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1868</v>
      </c>
      <c r="N31" s="28" t="s">
        <v>1852</v>
      </c>
      <c r="O31" s="28" t="s">
        <v>1869</v>
      </c>
      <c r="P31" s="28" t="s">
        <v>1870</v>
      </c>
      <c r="Q31" s="28" t="s">
        <v>1871</v>
      </c>
      <c r="R31" s="28"/>
      <c r="S31" s="28" t="s">
        <v>1204</v>
      </c>
      <c r="T31" s="28"/>
      <c r="U31" s="28" t="s">
        <v>1872</v>
      </c>
      <c r="V31" s="28"/>
      <c r="W31" s="28" t="s">
        <v>1872</v>
      </c>
      <c r="X31" s="28"/>
      <c r="Y31" s="28" t="s">
        <v>1872</v>
      </c>
      <c r="Z31" s="28"/>
      <c r="AA31" s="28" t="s">
        <v>1872</v>
      </c>
      <c r="AB31" s="28"/>
      <c r="AC31" s="28"/>
      <c r="AD31" s="28"/>
      <c r="AE31" s="28" t="s">
        <v>1873</v>
      </c>
      <c r="AF31" s="28"/>
      <c r="AG31" s="28"/>
      <c r="AH31" s="28"/>
      <c r="AI31" s="28" t="s">
        <v>1874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1875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1876</v>
      </c>
      <c r="Q32" s="28" t="s">
        <v>1877</v>
      </c>
      <c r="R32" s="28"/>
      <c r="S32" s="28" t="s">
        <v>1871</v>
      </c>
      <c r="T32" s="28"/>
      <c r="U32" s="28" t="s">
        <v>1878</v>
      </c>
      <c r="V32" s="28"/>
      <c r="W32" s="28" t="s">
        <v>1878</v>
      </c>
      <c r="X32" s="28"/>
      <c r="Y32" s="28" t="s">
        <v>1878</v>
      </c>
      <c r="Z32" s="28"/>
      <c r="AA32" s="28" t="s">
        <v>1878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1879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1877</v>
      </c>
      <c r="T33" s="28"/>
      <c r="U33" s="28" t="s">
        <v>1880</v>
      </c>
      <c r="V33" s="28"/>
      <c r="W33" s="28" t="s">
        <v>1880</v>
      </c>
      <c r="X33" s="28"/>
      <c r="Y33" s="28" t="s">
        <v>1880</v>
      </c>
      <c r="Z33" s="28"/>
      <c r="AA33" s="28" t="s">
        <v>1880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1881</v>
      </c>
      <c r="M34" s="28"/>
      <c r="N34" s="28"/>
      <c r="O34" s="28"/>
      <c r="P34" s="28"/>
      <c r="Q34" s="28" t="s">
        <v>1882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1883</v>
      </c>
      <c r="R35" s="28"/>
      <c r="S35" s="28" t="s">
        <v>1882</v>
      </c>
      <c r="T35" s="28"/>
      <c r="U35" s="28" t="s">
        <v>1884</v>
      </c>
      <c r="V35" s="28"/>
      <c r="W35" s="28" t="s">
        <v>1884</v>
      </c>
      <c r="X35" s="28"/>
      <c r="Y35" s="28" t="s">
        <v>1884</v>
      </c>
      <c r="Z35" s="28"/>
      <c r="AA35" s="28" t="s">
        <v>1884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1885</v>
      </c>
      <c r="R36" s="28"/>
      <c r="S36" s="28" t="s">
        <v>1883</v>
      </c>
      <c r="T36" s="28"/>
      <c r="U36" s="28" t="s">
        <v>1886</v>
      </c>
      <c r="V36" s="28"/>
      <c r="W36" s="28" t="s">
        <v>1886</v>
      </c>
      <c r="X36" s="28"/>
      <c r="Y36" s="28" t="s">
        <v>1886</v>
      </c>
      <c r="Z36" s="28"/>
      <c r="AA36" s="28" t="s">
        <v>1886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1887</v>
      </c>
      <c r="R37" s="28"/>
      <c r="S37" s="28" t="s">
        <v>1885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1888</v>
      </c>
      <c r="R38" s="28"/>
      <c r="S38" s="28" t="s">
        <v>1887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1889</v>
      </c>
      <c r="R39" s="28"/>
      <c r="S39" s="31" t="s">
        <v>1888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1890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1891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1892</v>
      </c>
      <c r="B3" s="91" t="s">
        <v>1893</v>
      </c>
      <c r="C3" s="91" t="s">
        <v>7</v>
      </c>
      <c r="D3" s="92" t="s">
        <v>1032</v>
      </c>
      <c r="E3" s="92" t="s">
        <v>366</v>
      </c>
      <c r="F3" s="92" t="s">
        <v>1894</v>
      </c>
      <c r="G3" s="92" t="s">
        <v>1797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1895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V86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BRUNO (TF-525)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V77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1896</v>
      </c>
      <c r="C2" s="83" t="s">
        <v>1017</v>
      </c>
      <c r="D2" s="83" t="s">
        <v>1019</v>
      </c>
      <c r="E2" s="83" t="s">
        <v>1897</v>
      </c>
      <c r="F2" s="83" t="s">
        <v>1898</v>
      </c>
      <c r="G2" s="83" t="s">
        <v>1899</v>
      </c>
      <c r="H2" s="83" t="s">
        <v>1900</v>
      </c>
      <c r="I2" s="83" t="s">
        <v>1901</v>
      </c>
      <c r="J2" s="83" t="s">
        <v>1902</v>
      </c>
      <c r="K2" s="109" t="s">
        <v>1903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TVI239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V86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BRUNO (TF-525)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V77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1904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1905</v>
      </c>
      <c r="C4" s="181" t="s">
        <v>1906</v>
      </c>
      <c r="D4" s="181" t="s">
        <v>1907</v>
      </c>
      <c r="E4" s="181" t="s">
        <v>1908</v>
      </c>
      <c r="F4" s="181" t="s">
        <v>366</v>
      </c>
      <c r="G4" s="181" t="s">
        <v>1909</v>
      </c>
    </row>
    <row r="5" spans="2:7">
      <c r="B5" s="182" t="s">
        <v>1910</v>
      </c>
      <c r="C5" s="182">
        <v>309525</v>
      </c>
      <c r="D5" s="182" t="s">
        <v>1911</v>
      </c>
      <c r="E5" s="182" t="s">
        <v>249</v>
      </c>
      <c r="F5" s="182" t="s">
        <v>1912</v>
      </c>
      <c r="G5" s="183">
        <v>46296</v>
      </c>
    </row>
    <row r="6" spans="2:7">
      <c r="B6" s="182" t="s">
        <v>1913</v>
      </c>
      <c r="C6" s="182">
        <v>257410</v>
      </c>
      <c r="D6" s="182" t="s">
        <v>1914</v>
      </c>
      <c r="E6" s="182" t="s">
        <v>249</v>
      </c>
      <c r="F6" s="182" t="s">
        <v>1912</v>
      </c>
      <c r="G6" s="183"/>
    </row>
    <row r="7" spans="2:7">
      <c r="B7" s="182" t="s">
        <v>1335</v>
      </c>
      <c r="C7" s="182">
        <v>256875</v>
      </c>
      <c r="D7" s="182" t="s">
        <v>1915</v>
      </c>
      <c r="E7" s="182" t="s">
        <v>249</v>
      </c>
      <c r="F7" s="182" t="s">
        <v>1912</v>
      </c>
      <c r="G7" s="183">
        <v>46296</v>
      </c>
    </row>
    <row r="8" spans="2:7">
      <c r="B8" s="182" t="s">
        <v>1916</v>
      </c>
      <c r="C8" s="182">
        <v>257278</v>
      </c>
      <c r="D8" s="182" t="s">
        <v>1917</v>
      </c>
      <c r="E8" s="182" t="s">
        <v>240</v>
      </c>
      <c r="F8" s="182" t="s">
        <v>1918</v>
      </c>
      <c r="G8" s="183">
        <v>46235</v>
      </c>
    </row>
    <row r="9" spans="2:7">
      <c r="B9" s="182" t="s">
        <v>1919</v>
      </c>
      <c r="C9" s="182">
        <v>261794</v>
      </c>
      <c r="D9" s="182" t="s">
        <v>1920</v>
      </c>
      <c r="E9" s="182" t="s">
        <v>240</v>
      </c>
      <c r="F9" s="182" t="s">
        <v>1918</v>
      </c>
      <c r="G9" s="183">
        <v>46082</v>
      </c>
    </row>
    <row r="10" spans="2:7">
      <c r="B10" s="182" t="s">
        <v>1921</v>
      </c>
      <c r="C10" s="182">
        <v>257033</v>
      </c>
      <c r="D10" s="182" t="s">
        <v>1922</v>
      </c>
      <c r="E10" s="182" t="s">
        <v>240</v>
      </c>
      <c r="F10" s="182" t="s">
        <v>480</v>
      </c>
      <c r="G10" s="182" t="s">
        <v>1923</v>
      </c>
    </row>
    <row r="11" spans="2:7">
      <c r="B11" s="182" t="s">
        <v>1924</v>
      </c>
      <c r="C11" s="182">
        <v>396578</v>
      </c>
      <c r="D11" s="182" t="s">
        <v>1925</v>
      </c>
      <c r="E11" s="182" t="s">
        <v>240</v>
      </c>
      <c r="F11" s="182" t="s">
        <v>480</v>
      </c>
      <c r="G11" s="182" t="s">
        <v>1923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1763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1926</v>
      </c>
      <c r="D5" s="273"/>
      <c r="E5" s="273"/>
      <c r="F5" s="273"/>
      <c r="G5" s="273"/>
      <c r="H5" s="273"/>
      <c r="I5" s="273"/>
      <c r="J5" s="274"/>
      <c r="K5" s="275" t="s">
        <v>1927</v>
      </c>
      <c r="L5" s="276"/>
      <c r="M5" s="276"/>
      <c r="N5" s="276"/>
      <c r="O5" s="277" t="s">
        <v>1928</v>
      </c>
      <c r="P5" s="278"/>
      <c r="Q5" s="279"/>
    </row>
    <row r="6" spans="1:17" s="81" customFormat="1" ht="15.75" customHeight="1">
      <c r="A6" s="75" t="s">
        <v>1894</v>
      </c>
      <c r="B6" s="82" t="s">
        <v>1893</v>
      </c>
      <c r="C6" s="83" t="s">
        <v>1032</v>
      </c>
      <c r="D6" s="84" t="s">
        <v>1033</v>
      </c>
      <c r="E6" s="83" t="s">
        <v>1929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1930</v>
      </c>
      <c r="M6" s="116" t="s">
        <v>29</v>
      </c>
      <c r="N6" s="117" t="s">
        <v>1027</v>
      </c>
      <c r="O6" s="159" t="s">
        <v>1070</v>
      </c>
      <c r="P6" s="128"/>
      <c r="Q6" s="138" t="s">
        <v>1931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deslocando para TBS2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1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TVI239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TVI239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1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V86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BRUNO (TF-525)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V77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1932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2026-02-26T14:58:22Z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