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75" documentId="8_{B6337239-1A00-434D-AAD0-422EA1FEB5AE}" xr6:coauthVersionLast="47" xr6:coauthVersionMax="47" xr10:uidLastSave="{6E19C1EC-10C2-4D7B-BDE4-9E57F61AE960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S161" i="1" a="1"/>
  <c r="S161" i="1"/>
  <c r="R161" i="1"/>
  <c r="N161" i="1" a="1"/>
  <c r="N161" i="1"/>
  <c r="AN161" i="1" s="1"/>
  <c r="M161" i="1" a="1"/>
  <c r="M161" i="1"/>
  <c r="AM161" i="1" s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N132" i="1" a="1"/>
  <c r="N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S130" i="1" a="1"/>
  <c r="S130" i="1"/>
  <c r="R130" i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S140" i="1" a="1"/>
  <c r="S140" i="1"/>
  <c r="R140" i="1"/>
  <c r="N140" i="1" a="1"/>
  <c r="N140" i="1"/>
  <c r="M140" i="1" a="1"/>
  <c r="M140" i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R42" i="1"/>
  <c r="S42" i="1" a="1"/>
  <c r="S42" i="1" s="1"/>
  <c r="T42" i="1" a="1"/>
  <c r="T42" i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R43" i="1"/>
  <c r="S43" i="1" a="1"/>
  <c r="S43" i="1" s="1"/>
  <c r="T43" i="1" a="1"/>
  <c r="T43" i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T45" i="1" a="1"/>
  <c r="T45" i="1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R47" i="1"/>
  <c r="S47" i="1" a="1"/>
  <c r="S47" i="1"/>
  <c r="T47" i="1" a="1"/>
  <c r="T47" i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T50" i="1" a="1"/>
  <c r="T50" i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R51" i="1"/>
  <c r="S51" i="1" a="1"/>
  <c r="S51" i="1" s="1"/>
  <c r="T51" i="1" a="1"/>
  <c r="T51" i="1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R52" i="1"/>
  <c r="S52" i="1" a="1"/>
  <c r="S52" i="1" s="1"/>
  <c r="T52" i="1" a="1"/>
  <c r="T52" i="1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R53" i="1"/>
  <c r="S53" i="1" a="1"/>
  <c r="S53" i="1" s="1"/>
  <c r="T53" i="1" a="1"/>
  <c r="T53" i="1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R54" i="1"/>
  <c r="S54" i="1" a="1"/>
  <c r="S54" i="1"/>
  <c r="T54" i="1" a="1"/>
  <c r="T54" i="1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T55" i="1" a="1"/>
  <c r="T55" i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T58" i="1" a="1"/>
  <c r="T58" i="1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R62" i="1"/>
  <c r="S62" i="1" a="1"/>
  <c r="S62" i="1" s="1"/>
  <c r="T62" i="1" a="1"/>
  <c r="T62" i="1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T63" i="1" a="1"/>
  <c r="T63" i="1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T67" i="1" a="1"/>
  <c r="T67" i="1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T68" i="1" a="1"/>
  <c r="T68" i="1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T69" i="1" a="1"/>
  <c r="T69" i="1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T77" i="1" a="1"/>
  <c r="T77" i="1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T80" i="1" a="1"/>
  <c r="T80" i="1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T87" i="1" a="1"/>
  <c r="T87" i="1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T104" i="1" a="1"/>
  <c r="T104" i="1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T134" i="1" a="1"/>
  <c r="T134" i="1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T135" i="1" a="1"/>
  <c r="T135" i="1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S136" i="1" a="1"/>
  <c r="S136" i="1" s="1"/>
  <c r="T136" i="1" a="1"/>
  <c r="T136" i="1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T141" i="1" a="1"/>
  <c r="T141" i="1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T144" i="1" a="1"/>
  <c r="T144" i="1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T157" i="1" a="1"/>
  <c r="T157" i="1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T162" i="1" a="1"/>
  <c r="T162" i="1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T167" i="1" a="1"/>
  <c r="T167" i="1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61" i="1" l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<sst xmlns="http://schemas.openxmlformats.org/spreadsheetml/2006/main" count="6283" uniqueCount="1669">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</sst>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T1" activePane="topRight" state="frozen"/>
      <selection pane="topRight" activeCell="D166" sqref="D166:D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4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1615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abSelected="1" workbookViewId="0">
      <selection activeCell="D8" sqref="D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1636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2698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>
        <f ca="1">_xlfn.XLOOKUP(G124&amp;$W$3,BS_CONTROLE[CHAVE],BS_CONTROLE[Quantidade_11],"-")</f>
        <v>312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1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20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3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857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2698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312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1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1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27</v>
      </c>
      <c r="W144" s="98">
        <f ca="1">_xlfn.XLOOKUP(G144&amp;$W$3,BS_CONTROLE[CHAVE],BS_CONTROLE[Quantidade_11],"-")</f>
        <v>20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3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27</v>
      </c>
      <c r="W153" s="98">
        <f ca="1">_xlfn.XLOOKUP(G153&amp;$W$3,BS_CONTROLE[CHAVE],BS_CONTROLE[Quantidade_11],"-")</f>
        <v>20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857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>
        <f ca="1">_xlfn.XLOOKUP(G159&amp;$W$3,BS_CONTROLE[CHAVE],BS_CONTROLE[Quantidade_11],"-")</f>
        <v>1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2698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3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27</v>
      </c>
      <c r="W168" s="98">
        <f ca="1">_xlfn.XLOOKUP(G168&amp;$W$3,BS_CONTROLE[CHAVE],BS_CONTROLE[Quantidade_11],"-")</f>
        <v>20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857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0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 t="str">
        <f ca="1">_xlfn.XLOOKUP(G182&amp;$U$3,BS_CONTROLE[CHAVE],BS_CONTROLE[Quantidade_11],"-")</f>
        <v>-</v>
      </c>
      <c r="V182" s="98">
        <f ca="1">_xlfn.XLOOKUP(G182&amp;$V$3,BS_CONTROLE[CHAVE],BS_CONTROLE[Quantidade_11],"-")</f>
        <v>27</v>
      </c>
      <c r="W182" s="98">
        <f ca="1">_xlfn.XLOOKUP(G182&amp;$W$3,BS_CONTROLE[CHAVE],BS_CONTROLE[Quantidade_11],"-")</f>
        <v>20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3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857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TLG-TQI</v>
      </c>
      <c r="L188" s="192" t="str">
        <f>IF(FN_MC!N190="","*",FN_MC!N190)</f>
        <v>K52TQI</v>
      </c>
      <c r="M188" s="97">
        <f>IF(FN_MC!J190="","*",FN_MC!J190)</f>
        <v>74</v>
      </c>
      <c r="N188" s="179">
        <f>IF(FN_MC!K190="","*",FN_MC!K190)</f>
        <v>54.53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 t="str">
        <f ca="1">_xlfn.XLOOKUP(G188&amp;$U$3,BS_CONTROLE[CHAVE],BS_CONTROLE[Quantidade_11],"-")</f>
        <v>-</v>
      </c>
      <c r="V188" s="98">
        <f ca="1">_xlfn.XLOOKUP(G188&amp;$V$3,BS_CONTROLE[CHAVE],BS_CONTROLE[Quantidade_11],"-")</f>
        <v>2</v>
      </c>
      <c r="W188" s="98">
        <f ca="1">_xlfn.XLOOKUP(G188&amp;$W$3,BS_CONTROLE[CHAVE],BS_CONTROLE[Quantidade_11],"-")</f>
        <v>0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1641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1663</v>
      </c>
      <c r="D5" s="286"/>
      <c r="E5" s="286"/>
      <c r="F5" s="286"/>
      <c r="G5" s="286"/>
      <c r="H5" s="286"/>
      <c r="I5" s="286"/>
      <c r="J5" s="287"/>
      <c r="K5" s="288" t="s">
        <v>1664</v>
      </c>
      <c r="L5" s="289"/>
      <c r="M5" s="289"/>
      <c r="N5" s="289"/>
      <c r="O5" s="290" t="s">
        <v>1665</v>
      </c>
      <c r="P5" s="291"/>
      <c r="Q5" s="292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