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14" documentId="8_{B6337239-1A00-434D-AAD0-422EA1FEB5AE}" xr6:coauthVersionLast="47" xr6:coauthVersionMax="47" xr10:uidLastSave="{D262F25F-A344-46D6-994E-68DEC2F6508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504" i="1" l="1"/>
  <c r="AY501" i="1"/>
  <c r="AY499" i="1"/>
  <c r="AY497" i="1"/>
  <c r="AY496" i="1"/>
  <c r="AY494" i="1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G437" i="13"/>
  <c r="H437" i="13"/>
  <c r="I437" i="13"/>
  <c r="J437" i="13"/>
  <c r="K437" i="13"/>
  <c r="B438" i="13"/>
  <c r="C438" i="13"/>
  <c r="D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L489" i="12"/>
  <c r="U489" i="12"/>
  <c r="S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S488" i="12"/>
  <c r="T488" i="12"/>
  <c r="U488" i="12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N487" i="1" a="1"/>
  <c r="N487" i="1"/>
  <c r="L488" i="12" s="1"/>
  <c r="A488" i="1"/>
  <c r="C488" i="1"/>
  <c r="G488" i="1"/>
  <c r="R488" i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R502" i="12"/>
  <c r="M491" i="1" a="1"/>
  <c r="M491" i="1"/>
  <c r="F489" i="13" s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A514" i="1"/>
  <c r="C514" i="1"/>
  <c r="G498" i="1"/>
  <c r="G499" i="1"/>
  <c r="G500" i="1"/>
  <c r="G501" i="1"/>
  <c r="G502" i="1"/>
  <c r="G503" i="1"/>
  <c r="G504" i="1"/>
  <c r="G505" i="1"/>
  <c r="G506" i="1"/>
  <c r="A499" i="1"/>
  <c r="M497" i="1" a="1"/>
  <c r="M497" i="1"/>
  <c r="F495" i="13" s="1"/>
  <c r="N497" i="1" a="1"/>
  <c r="N497" i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/>
  <c r="F483" i="13" s="1"/>
  <c r="N485" i="1" a="1"/>
  <c r="N485" i="1"/>
  <c r="M486" i="1" a="1"/>
  <c r="M486" i="1"/>
  <c r="F484" i="13" s="1"/>
  <c r="N486" i="1" a="1"/>
  <c r="N486" i="1"/>
  <c r="A531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G490" i="1"/>
  <c r="M490" i="1" a="1"/>
  <c r="M490" i="1"/>
  <c r="F488" i="13" s="1"/>
  <c r="N490" i="1" a="1"/>
  <c r="N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F490" i="13" s="1"/>
  <c r="N492" i="1" a="1"/>
  <c r="N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BT496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BT499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N504" i="1" a="1"/>
  <c r="N504" i="1"/>
  <c r="L505" i="12" s="1"/>
  <c r="R504" i="1"/>
  <c r="S505" i="12" s="1"/>
  <c r="S504" i="1" a="1"/>
  <c r="S504" i="1"/>
  <c r="D505" i="12" s="1"/>
  <c r="T504" i="1" a="1"/>
  <c r="T504" i="1"/>
  <c r="E505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N505" i="1" a="1"/>
  <c r="N505" i="1"/>
  <c r="L506" i="12" s="1"/>
  <c r="R505" i="1"/>
  <c r="S505" i="1" a="1"/>
  <c r="S505" i="1"/>
  <c r="D506" i="12" s="1"/>
  <c r="T505" i="1" a="1"/>
  <c r="T505" i="1"/>
  <c r="E506" i="12" s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M506" i="1" a="1"/>
  <c r="M506" i="1"/>
  <c r="N506" i="1" a="1"/>
  <c r="N506" i="1"/>
  <c r="L507" i="12" s="1"/>
  <c r="R506" i="1"/>
  <c r="S506" i="1" a="1"/>
  <c r="S506" i="1"/>
  <c r="D507" i="12" s="1"/>
  <c r="T506" i="1" a="1"/>
  <c r="T506" i="1"/>
  <c r="E507" i="12" s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N507" i="1" a="1"/>
  <c r="N507" i="1"/>
  <c r="L508" i="12" s="1"/>
  <c r="R507" i="1"/>
  <c r="S507" i="1" a="1"/>
  <c r="S507" i="1"/>
  <c r="D508" i="12" s="1"/>
  <c r="T507" i="1" a="1"/>
  <c r="T507" i="1"/>
  <c r="E508" i="12" s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N508" i="1" a="1"/>
  <c r="N508" i="1"/>
  <c r="L509" i="12" s="1"/>
  <c r="R508" i="1"/>
  <c r="S508" i="1" a="1"/>
  <c r="S508" i="1"/>
  <c r="D509" i="12" s="1"/>
  <c r="T508" i="1" a="1"/>
  <c r="T508" i="1"/>
  <c r="E509" i="12" s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N509" i="1" a="1"/>
  <c r="N509" i="1"/>
  <c r="L510" i="12" s="1"/>
  <c r="R509" i="1"/>
  <c r="S509" i="1" a="1"/>
  <c r="S509" i="1"/>
  <c r="D510" i="12" s="1"/>
  <c r="T509" i="1" a="1"/>
  <c r="T509" i="1"/>
  <c r="E510" i="12" s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N510" i="1" a="1"/>
  <c r="N510" i="1"/>
  <c r="L511" i="12" s="1"/>
  <c r="R510" i="1"/>
  <c r="S510" i="1" a="1"/>
  <c r="S510" i="1"/>
  <c r="D511" i="12" s="1"/>
  <c r="T510" i="1" a="1"/>
  <c r="T510" i="1"/>
  <c r="E511" i="12" s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N511" i="1" a="1"/>
  <c r="N511" i="1"/>
  <c r="L512" i="12" s="1"/>
  <c r="R511" i="1"/>
  <c r="S511" i="1" a="1"/>
  <c r="S511" i="1"/>
  <c r="D512" i="12" s="1"/>
  <c r="T511" i="1" a="1"/>
  <c r="T511" i="1"/>
  <c r="E512" i="12" s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N512" i="1" a="1"/>
  <c r="N512" i="1"/>
  <c r="L513" i="12" s="1"/>
  <c r="R512" i="1"/>
  <c r="S512" i="1" a="1"/>
  <c r="S512" i="1"/>
  <c r="D513" i="12" s="1"/>
  <c r="T512" i="1" a="1"/>
  <c r="T512" i="1"/>
  <c r="E513" i="12" s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N513" i="1" a="1"/>
  <c r="N513" i="1"/>
  <c r="L514" i="12" s="1"/>
  <c r="R513" i="1"/>
  <c r="S513" i="1" a="1"/>
  <c r="S513" i="1"/>
  <c r="D514" i="12" s="1"/>
  <c r="T513" i="1" a="1"/>
  <c r="T513" i="1"/>
  <c r="E514" i="12" s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N514" i="1" a="1"/>
  <c r="N514" i="1"/>
  <c r="L515" i="12" s="1"/>
  <c r="R514" i="1"/>
  <c r="S514" i="1" a="1"/>
  <c r="S514" i="1"/>
  <c r="D515" i="12" s="1"/>
  <c r="T514" i="1" a="1"/>
  <c r="T514" i="1"/>
  <c r="E515" i="12" s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F518" i="13" s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F519" i="13" s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F520" i="13" s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F521" i="13" s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F522" i="13" s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F523" i="13" s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F524" i="13" s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F525" i="13" s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F526" i="13" s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F527" i="13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F528" i="13" s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G531" i="1"/>
  <c r="M531" i="1" a="1"/>
  <c r="M531" i="1"/>
  <c r="F529" i="13" s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BT531" i="1"/>
  <c r="A525" i="1"/>
  <c r="A526" i="1"/>
  <c r="A527" i="1"/>
  <c r="A528" i="1"/>
  <c r="A529" i="1"/>
  <c r="A530" i="1"/>
  <c r="A515" i="1"/>
  <c r="A516" i="1"/>
  <c r="A517" i="1"/>
  <c r="A518" i="1"/>
  <c r="A519" i="1"/>
  <c r="A520" i="1"/>
  <c r="A521" i="1"/>
  <c r="A522" i="1"/>
  <c r="A523" i="1"/>
  <c r="A524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67" i="12"/>
  <c r="L467" i="12"/>
  <c r="M470" i="1" a="1"/>
  <c r="M470" i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S48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Q469" i="1" s="1"/>
  <c r="BB469" i="1"/>
  <c r="BC469" i="1" a="1"/>
  <c r="BC469" i="1"/>
  <c r="BD469" i="1" a="1"/>
  <c r="BD469" i="1"/>
  <c r="BE469" i="1"/>
  <c r="BF469" i="1"/>
  <c r="AI470" i="1"/>
  <c r="AJ470" i="1"/>
  <c r="AK470" i="1"/>
  <c r="AL470" i="1"/>
  <c r="AO470" i="1"/>
  <c r="AP470" i="1"/>
  <c r="AQ470" i="1"/>
  <c r="AY470" i="1"/>
  <c r="BR470" i="1" s="1"/>
  <c r="BQ470" i="1" s="1"/>
  <c r="BB470" i="1"/>
  <c r="BC470" i="1" a="1"/>
  <c r="BC470" i="1"/>
  <c r="BD470" i="1" a="1"/>
  <c r="BD470" i="1"/>
  <c r="BE470" i="1"/>
  <c r="BF470" i="1"/>
  <c r="AI472" i="1"/>
  <c r="AJ472" i="1"/>
  <c r="AK472" i="1"/>
  <c r="AL472" i="1"/>
  <c r="AO472" i="1"/>
  <c r="AP472" i="1"/>
  <c r="AQ472" i="1"/>
  <c r="AY472" i="1"/>
  <c r="BR472" i="1" s="1"/>
  <c r="BQ472" i="1" s="1"/>
  <c r="BB472" i="1"/>
  <c r="BC472" i="1" a="1"/>
  <c r="BC472" i="1"/>
  <c r="BD472" i="1" a="1"/>
  <c r="BD472" i="1"/>
  <c r="BE472" i="1"/>
  <c r="BF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R488" i="1" s="1"/>
  <c r="BB487" i="1"/>
  <c r="BC487" i="1" a="1"/>
  <c r="BC487" i="1"/>
  <c r="BD487" i="1" a="1"/>
  <c r="BD487" i="1"/>
  <c r="BE487" i="1"/>
  <c r="BF487" i="1"/>
  <c r="BQ48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/>
  <c r="F450" i="13" s="1"/>
  <c r="N452" i="1" a="1"/>
  <c r="N452" i="1"/>
  <c r="M453" i="1" a="1"/>
  <c r="M453" i="1"/>
  <c r="F451" i="13" s="1"/>
  <c r="N453" i="1" a="1"/>
  <c r="N453" i="1"/>
  <c r="M454" i="1" a="1"/>
  <c r="M454" i="1"/>
  <c r="F452" i="13" s="1"/>
  <c r="N454" i="1" a="1"/>
  <c r="N454" i="1"/>
  <c r="M455" i="1" a="1"/>
  <c r="M455" i="1"/>
  <c r="F453" i="13" s="1"/>
  <c r="N455" i="1" a="1"/>
  <c r="N455" i="1"/>
  <c r="M456" i="1" a="1"/>
  <c r="M456" i="1"/>
  <c r="F454" i="13" s="1"/>
  <c r="N456" i="1" a="1"/>
  <c r="N456" i="1"/>
  <c r="AM457" i="1"/>
  <c r="AN457" i="1"/>
  <c r="M458" i="1" a="1"/>
  <c r="M458" i="1"/>
  <c r="F456" i="13" s="1"/>
  <c r="N458" i="1" a="1"/>
  <c r="N458" i="1"/>
  <c r="AM459" i="1"/>
  <c r="AN459" i="1"/>
  <c r="AM460" i="1"/>
  <c r="AN460" i="1"/>
  <c r="M461" i="1" a="1"/>
  <c r="M461" i="1"/>
  <c r="F459" i="13" s="1"/>
  <c r="N461" i="1" a="1"/>
  <c r="N461" i="1"/>
  <c r="M462" i="1" a="1"/>
  <c r="M462" i="1"/>
  <c r="F460" i="13" s="1"/>
  <c r="N462" i="1" a="1"/>
  <c r="N462" i="1"/>
  <c r="M463" i="1" a="1"/>
  <c r="M463" i="1"/>
  <c r="F461" i="13" s="1"/>
  <c r="N463" i="1" a="1"/>
  <c r="N463" i="1"/>
  <c r="M464" i="1" a="1"/>
  <c r="M464" i="1"/>
  <c r="F462" i="13" s="1"/>
  <c r="N464" i="1" a="1"/>
  <c r="N464" i="1"/>
  <c r="M466" i="1" a="1"/>
  <c r="M466" i="1"/>
  <c r="F464" i="13" s="1"/>
  <c r="N466" i="1" a="1"/>
  <c r="N466" i="1"/>
  <c r="M467" i="1" a="1"/>
  <c r="M467" i="1"/>
  <c r="F465" i="13" s="1"/>
  <c r="N467" i="1" a="1"/>
  <c r="N467" i="1"/>
  <c r="M468" i="1" a="1"/>
  <c r="M468" i="1"/>
  <c r="F466" i="13" s="1"/>
  <c r="N468" i="1" a="1"/>
  <c r="N468" i="1"/>
  <c r="AM469" i="1"/>
  <c r="AN469" i="1"/>
  <c r="AM470" i="1"/>
  <c r="AN470" i="1"/>
  <c r="AM472" i="1"/>
  <c r="AN472" i="1"/>
  <c r="M473" i="1" a="1"/>
  <c r="M473" i="1"/>
  <c r="N473" i="1" a="1"/>
  <c r="N473" i="1"/>
  <c r="L471" i="12" s="1"/>
  <c r="M474" i="1" a="1"/>
  <c r="M474" i="1"/>
  <c r="N474" i="1" a="1"/>
  <c r="N474" i="1"/>
  <c r="L472" i="12" s="1"/>
  <c r="M476" i="1" a="1"/>
  <c r="M476" i="1"/>
  <c r="N476" i="1" a="1"/>
  <c r="N476" i="1"/>
  <c r="L474" i="12" s="1"/>
  <c r="K475" i="12"/>
  <c r="L475" i="12"/>
  <c r="M477" i="1" a="1"/>
  <c r="M477" i="1"/>
  <c r="F475" i="13" s="1"/>
  <c r="N477" i="1" a="1"/>
  <c r="N477" i="1"/>
  <c r="AM478" i="1"/>
  <c r="AN478" i="1"/>
  <c r="AM479" i="1"/>
  <c r="AN479" i="1"/>
  <c r="AM480" i="1"/>
  <c r="AN480" i="1"/>
  <c r="M481" i="1" a="1"/>
  <c r="M481" i="1"/>
  <c r="F479" i="13" s="1"/>
  <c r="N481" i="1" a="1"/>
  <c r="N481" i="1"/>
  <c r="M482" i="1" a="1"/>
  <c r="M482" i="1"/>
  <c r="F480" i="13" s="1"/>
  <c r="N482" i="1" a="1"/>
  <c r="N482" i="1"/>
  <c r="M483" i="1" a="1"/>
  <c r="M483" i="1"/>
  <c r="F481" i="13" s="1"/>
  <c r="N483" i="1" a="1"/>
  <c r="N483" i="1"/>
  <c r="K496" i="12"/>
  <c r="L496" i="12"/>
  <c r="K497" i="12"/>
  <c r="L497" i="12"/>
  <c r="K498" i="12"/>
  <c r="L498" i="12"/>
  <c r="K499" i="12"/>
  <c r="L499" i="12"/>
  <c r="A490" i="1"/>
  <c r="A491" i="1"/>
  <c r="A492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S487" i="12"/>
  <c r="S486" i="1" a="1"/>
  <c r="S486" i="1"/>
  <c r="D487" i="12" s="1"/>
  <c r="T486" i="1" a="1"/>
  <c r="T486" i="1"/>
  <c r="E487" i="12" s="1"/>
  <c r="U486" i="1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N436" i="1" a="1"/>
  <c r="N436" i="1" s="1"/>
  <c r="L433" i="12" s="1"/>
  <c r="M436" i="1" a="1"/>
  <c r="M436" i="1" s="1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N443" i="1" a="1"/>
  <c r="N443" i="1" s="1"/>
  <c r="L440" i="12" s="1"/>
  <c r="M445" i="1" a="1"/>
  <c r="M445" i="1" s="1"/>
  <c r="N445" i="1" a="1"/>
  <c r="N445" i="1" s="1"/>
  <c r="L442" i="12" s="1"/>
  <c r="M446" i="1" a="1"/>
  <c r="M446" i="1" s="1"/>
  <c r="N446" i="1" a="1"/>
  <c r="N446" i="1" s="1"/>
  <c r="L443" i="12" s="1"/>
  <c r="H440" i="1" a="1"/>
  <c r="H440" i="1" s="1"/>
  <c r="H439" i="1" a="1"/>
  <c r="H439" i="1" s="1"/>
  <c r="C441" i="1"/>
  <c r="C442" i="1"/>
  <c r="C443" i="1"/>
  <c r="C444" i="1"/>
  <c r="C445" i="1"/>
  <c r="C446" i="1"/>
  <c r="H437" i="1" a="1"/>
  <c r="H437" i="1" s="1"/>
  <c r="N435" i="1" a="1"/>
  <c r="N435" i="1" s="1"/>
  <c r="L432" i="12" s="1"/>
  <c r="M435" i="1" a="1"/>
  <c r="M435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N405" i="1" a="1"/>
  <c r="N405" i="1" s="1"/>
  <c r="L402" i="12" s="1"/>
  <c r="M406" i="1" a="1"/>
  <c r="M406" i="1"/>
  <c r="N406" i="1" a="1"/>
  <c r="N406" i="1" s="1"/>
  <c r="L403" i="12" s="1"/>
  <c r="M407" i="1" a="1"/>
  <c r="M407" i="1" s="1"/>
  <c r="N407" i="1" a="1"/>
  <c r="N407" i="1"/>
  <c r="L404" i="12" s="1"/>
  <c r="M408" i="1" a="1"/>
  <c r="M408" i="1" s="1"/>
  <c r="N408" i="1" a="1"/>
  <c r="N408" i="1" s="1"/>
  <c r="L405" i="12" s="1"/>
  <c r="M409" i="1" a="1"/>
  <c r="M409" i="1"/>
  <c r="M410" i="1" a="1"/>
  <c r="M410" i="1" s="1"/>
  <c r="N410" i="1" a="1"/>
  <c r="N410" i="1" s="1"/>
  <c r="L407" i="12" s="1"/>
  <c r="M412" i="1" a="1"/>
  <c r="M412" i="1"/>
  <c r="N412" i="1" a="1"/>
  <c r="N412" i="1" s="1"/>
  <c r="L409" i="12" s="1"/>
  <c r="M413" i="1" a="1"/>
  <c r="M413" i="1" s="1"/>
  <c r="N413" i="1" a="1"/>
  <c r="N413" i="1"/>
  <c r="L410" i="12" s="1"/>
  <c r="M414" i="1" a="1"/>
  <c r="M414" i="1" s="1"/>
  <c r="N414" i="1" a="1"/>
  <c r="N414" i="1" s="1"/>
  <c r="L411" i="12" s="1"/>
  <c r="M415" i="1" a="1"/>
  <c r="M415" i="1" s="1"/>
  <c r="N415" i="1" a="1"/>
  <c r="N415" i="1" s="1"/>
  <c r="L412" i="12" s="1"/>
  <c r="M416" i="1" a="1"/>
  <c r="M416" i="1"/>
  <c r="N416" i="1" a="1"/>
  <c r="N416" i="1"/>
  <c r="L413" i="12" s="1"/>
  <c r="M417" i="1" a="1"/>
  <c r="M417" i="1" s="1"/>
  <c r="N417" i="1" a="1"/>
  <c r="N417" i="1"/>
  <c r="L414" i="12" s="1"/>
  <c r="M418" i="1" a="1"/>
  <c r="M418" i="1" s="1"/>
  <c r="N418" i="1" a="1"/>
  <c r="N418" i="1" s="1"/>
  <c r="L415" i="12" s="1"/>
  <c r="M419" i="1" a="1"/>
  <c r="M419" i="1"/>
  <c r="N419" i="1" a="1"/>
  <c r="N419" i="1" s="1"/>
  <c r="L416" i="12" s="1"/>
  <c r="M421" i="1" a="1"/>
  <c r="M421" i="1" s="1"/>
  <c r="N421" i="1" a="1"/>
  <c r="N421" i="1"/>
  <c r="L418" i="12" s="1"/>
  <c r="M422" i="1" a="1"/>
  <c r="M422" i="1"/>
  <c r="N422" i="1" a="1"/>
  <c r="N422" i="1" s="1"/>
  <c r="L419" i="12" s="1"/>
  <c r="M423" i="1" a="1"/>
  <c r="M423" i="1"/>
  <c r="N423" i="1" a="1"/>
  <c r="N423" i="1"/>
  <c r="L420" i="12" s="1"/>
  <c r="M424" i="1" a="1"/>
  <c r="M424" i="1" s="1"/>
  <c r="N424" i="1" a="1"/>
  <c r="N424" i="1"/>
  <c r="L421" i="12" s="1"/>
  <c r="M425" i="1" a="1"/>
  <c r="M425" i="1"/>
  <c r="N425" i="1" a="1"/>
  <c r="N425" i="1" s="1"/>
  <c r="L422" i="12" s="1"/>
  <c r="M427" i="1" a="1"/>
  <c r="M427" i="1" s="1"/>
  <c r="N427" i="1" a="1"/>
  <c r="N427" i="1" s="1"/>
  <c r="L424" i="12" s="1"/>
  <c r="M428" i="1" a="1"/>
  <c r="M428" i="1" s="1"/>
  <c r="N428" i="1" a="1"/>
  <c r="N428" i="1" s="1"/>
  <c r="L425" i="12" s="1"/>
  <c r="M430" i="1" a="1"/>
  <c r="M430" i="1" s="1"/>
  <c r="M431" i="1" a="1"/>
  <c r="M431" i="1" s="1"/>
  <c r="N431" i="1" a="1"/>
  <c r="N431" i="1" s="1"/>
  <c r="L428" i="12" s="1"/>
  <c r="M432" i="1" a="1"/>
  <c r="M432" i="1"/>
  <c r="N432" i="1" a="1"/>
  <c r="N432" i="1" s="1"/>
  <c r="L429" i="12" s="1"/>
  <c r="M437" i="1" a="1"/>
  <c r="M437" i="1" s="1"/>
  <c r="N437" i="1" a="1"/>
  <c r="N437" i="1"/>
  <c r="L434" i="12" s="1"/>
  <c r="M438" i="1" a="1"/>
  <c r="M438" i="1" s="1"/>
  <c r="N438" i="1" a="1"/>
  <c r="N438" i="1" s="1"/>
  <c r="L435" i="12" s="1"/>
  <c r="M439" i="1" a="1"/>
  <c r="M439" i="1" s="1"/>
  <c r="N439" i="1" a="1"/>
  <c r="N439" i="1" s="1"/>
  <c r="L436" i="12" s="1"/>
  <c r="M440" i="1" a="1"/>
  <c r="M440" i="1" s="1"/>
  <c r="N440" i="1" a="1"/>
  <c r="N440" i="1"/>
  <c r="L437" i="12" s="1"/>
  <c r="M447" i="1" a="1"/>
  <c r="M447" i="1" s="1"/>
  <c r="F445" i="13" s="1"/>
  <c r="N447" i="1" a="1"/>
  <c r="N447" i="1" s="1"/>
  <c r="L444" i="12" s="1"/>
  <c r="M448" i="1" a="1"/>
  <c r="M448" i="1"/>
  <c r="N448" i="1" a="1"/>
  <c r="N448" i="1" s="1"/>
  <c r="L445" i="12" s="1"/>
  <c r="M449" i="1" a="1"/>
  <c r="M449" i="1"/>
  <c r="N449" i="1" a="1"/>
  <c r="N449" i="1" s="1"/>
  <c r="L446" i="12" s="1"/>
  <c r="M450" i="1" a="1"/>
  <c r="M450" i="1" s="1"/>
  <c r="F448" i="13" s="1"/>
  <c r="N450" i="1" a="1"/>
  <c r="N450" i="1" s="1"/>
  <c r="L447" i="12" s="1"/>
  <c r="M451" i="1" a="1"/>
  <c r="M451" i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F383" i="13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N344" i="1" a="1"/>
  <c r="N344" i="1" s="1"/>
  <c r="L341" i="12" s="1"/>
  <c r="N345" i="1" a="1"/>
  <c r="N345" i="1"/>
  <c r="L342" i="12" s="1"/>
  <c r="M345" i="1" a="1"/>
  <c r="M345" i="1" s="1"/>
  <c r="F343" i="13" s="1"/>
  <c r="M349" i="1" a="1"/>
  <c r="M349" i="1" s="1"/>
  <c r="F347" i="13" s="1"/>
  <c r="N349" i="1" a="1"/>
  <c r="N349" i="1" s="1"/>
  <c r="M352" i="1" a="1"/>
  <c r="M352" i="1" s="1"/>
  <c r="F350" i="13" s="1"/>
  <c r="N352" i="1" a="1"/>
  <c r="N352" i="1" s="1"/>
  <c r="M353" i="1" a="1"/>
  <c r="M353" i="1" s="1"/>
  <c r="N353" i="1" a="1"/>
  <c r="N353" i="1" s="1"/>
  <c r="M355" i="1" a="1"/>
  <c r="M355" i="1" s="1"/>
  <c r="N355" i="1" a="1"/>
  <c r="N355" i="1" s="1"/>
  <c r="L352" i="12" s="1"/>
  <c r="M356" i="1" a="1"/>
  <c r="M356" i="1" s="1"/>
  <c r="F354" i="13" s="1"/>
  <c r="N356" i="1" a="1"/>
  <c r="N356" i="1" s="1"/>
  <c r="L353" i="12" s="1"/>
  <c r="M357" i="1" a="1"/>
  <c r="M357" i="1" s="1"/>
  <c r="N357" i="1" a="1"/>
  <c r="N357" i="1" s="1"/>
  <c r="M358" i="1" a="1"/>
  <c r="M358" i="1" s="1"/>
  <c r="N358" i="1" a="1"/>
  <c r="N358" i="1" s="1"/>
  <c r="L355" i="12" s="1"/>
  <c r="M359" i="1" a="1"/>
  <c r="M359" i="1" s="1"/>
  <c r="F357" i="13" s="1"/>
  <c r="N359" i="1" a="1"/>
  <c r="N359" i="1" s="1"/>
  <c r="L356" i="12" s="1"/>
  <c r="M361" i="1" a="1"/>
  <c r="M361" i="1" s="1"/>
  <c r="N361" i="1" a="1"/>
  <c r="N361" i="1" s="1"/>
  <c r="M362" i="1" a="1"/>
  <c r="M362" i="1" s="1"/>
  <c r="N362" i="1" a="1"/>
  <c r="N362" i="1" s="1"/>
  <c r="L359" i="12" s="1"/>
  <c r="M364" i="1" a="1"/>
  <c r="M364" i="1"/>
  <c r="N364" i="1" a="1"/>
  <c r="N364" i="1" s="1"/>
  <c r="L361" i="12" s="1"/>
  <c r="M365" i="1" a="1"/>
  <c r="M365" i="1" s="1"/>
  <c r="N365" i="1" a="1"/>
  <c r="N365" i="1" s="1"/>
  <c r="M367" i="1" a="1"/>
  <c r="M367" i="1" s="1"/>
  <c r="N367" i="1" a="1"/>
  <c r="N367" i="1" s="1"/>
  <c r="L364" i="12" s="1"/>
  <c r="M368" i="1" a="1"/>
  <c r="M368" i="1"/>
  <c r="N368" i="1" a="1"/>
  <c r="N368" i="1" s="1"/>
  <c r="L365" i="12" s="1"/>
  <c r="M369" i="1" a="1"/>
  <c r="M369" i="1" s="1"/>
  <c r="N369" i="1" a="1"/>
  <c r="N369" i="1" s="1"/>
  <c r="M370" i="1" a="1"/>
  <c r="M370" i="1" s="1"/>
  <c r="N370" i="1" a="1"/>
  <c r="N370" i="1" s="1"/>
  <c r="L367" i="12" s="1"/>
  <c r="M371" i="1" a="1"/>
  <c r="M371" i="1" s="1"/>
  <c r="F369" i="13" s="1"/>
  <c r="N371" i="1" a="1"/>
  <c r="N371" i="1" s="1"/>
  <c r="L368" i="12" s="1"/>
  <c r="M372" i="1" a="1"/>
  <c r="M372" i="1" s="1"/>
  <c r="N372" i="1" a="1"/>
  <c r="N372" i="1"/>
  <c r="L369" i="12" s="1"/>
  <c r="M373" i="1" a="1"/>
  <c r="M373" i="1" s="1"/>
  <c r="N373" i="1" a="1"/>
  <c r="N373" i="1" s="1"/>
  <c r="L370" i="12" s="1"/>
  <c r="M374" i="1" a="1"/>
  <c r="M374" i="1"/>
  <c r="N374" i="1" a="1"/>
  <c r="N374" i="1" s="1"/>
  <c r="L371" i="12" s="1"/>
  <c r="M375" i="1" a="1"/>
  <c r="M375" i="1" s="1"/>
  <c r="N375" i="1" a="1"/>
  <c r="N375" i="1" s="1"/>
  <c r="L372" i="12" s="1"/>
  <c r="M377" i="1" a="1"/>
  <c r="M377" i="1" s="1"/>
  <c r="M378" i="1" a="1"/>
  <c r="M378" i="1" s="1"/>
  <c r="N378" i="1" a="1"/>
  <c r="N378" i="1" s="1"/>
  <c r="L375" i="12" s="1"/>
  <c r="M379" i="1" a="1"/>
  <c r="M379" i="1" s="1"/>
  <c r="N379" i="1" a="1"/>
  <c r="N379" i="1" s="1"/>
  <c r="L376" i="12" s="1"/>
  <c r="M381" i="1" a="1"/>
  <c r="M381" i="1"/>
  <c r="N381" i="1" a="1"/>
  <c r="N381" i="1" s="1"/>
  <c r="L378" i="12" s="1"/>
  <c r="M382" i="1" a="1"/>
  <c r="M382" i="1" s="1"/>
  <c r="N382" i="1" a="1"/>
  <c r="N382" i="1" s="1"/>
  <c r="L379" i="12" s="1"/>
  <c r="M387" i="1" a="1"/>
  <c r="M387" i="1" s="1"/>
  <c r="N387" i="1" a="1"/>
  <c r="N387" i="1" s="1"/>
  <c r="L384" i="12" s="1"/>
  <c r="M388" i="1" a="1"/>
  <c r="M388" i="1"/>
  <c r="N388" i="1" a="1"/>
  <c r="N388" i="1" s="1"/>
  <c r="L385" i="12" s="1"/>
  <c r="M391" i="1" a="1"/>
  <c r="M391" i="1" s="1"/>
  <c r="N391" i="1" a="1"/>
  <c r="N391" i="1" s="1"/>
  <c r="L388" i="12" s="1"/>
  <c r="M392" i="1" a="1"/>
  <c r="M392" i="1" s="1"/>
  <c r="N392" i="1" a="1"/>
  <c r="N392" i="1" s="1"/>
  <c r="L389" i="12" s="1"/>
  <c r="M393" i="1" a="1"/>
  <c r="M393" i="1" s="1"/>
  <c r="N393" i="1" a="1"/>
  <c r="N393" i="1" s="1"/>
  <c r="L390" i="12" s="1"/>
  <c r="M394" i="1" a="1"/>
  <c r="M394" i="1" s="1"/>
  <c r="N394" i="1" a="1"/>
  <c r="N394" i="1"/>
  <c r="L391" i="12" s="1"/>
  <c r="M395" i="1" a="1"/>
  <c r="M395" i="1" s="1"/>
  <c r="N395" i="1" a="1"/>
  <c r="N395" i="1" s="1"/>
  <c r="L392" i="12" s="1"/>
  <c r="M396" i="1" a="1"/>
  <c r="M396" i="1"/>
  <c r="N396" i="1" a="1"/>
  <c r="N396" i="1" s="1"/>
  <c r="L393" i="12" s="1"/>
  <c r="M397" i="1" a="1"/>
  <c r="M397" i="1" s="1"/>
  <c r="N397" i="1" a="1"/>
  <c r="N397" i="1" s="1"/>
  <c r="L394" i="12" s="1"/>
  <c r="M398" i="1" a="1"/>
  <c r="M398" i="1" s="1"/>
  <c r="N398" i="1" a="1"/>
  <c r="N398" i="1" s="1"/>
  <c r="L395" i="12" s="1"/>
  <c r="M399" i="1" a="1"/>
  <c r="M399" i="1" s="1"/>
  <c r="N399" i="1" a="1"/>
  <c r="N399" i="1" s="1"/>
  <c r="L396" i="12" s="1"/>
  <c r="M400" i="1" a="1"/>
  <c r="M400" i="1" s="1"/>
  <c r="N400" i="1" a="1"/>
  <c r="N400" i="1" s="1"/>
  <c r="L397" i="12" s="1"/>
  <c r="M402" i="1" a="1"/>
  <c r="M402" i="1" s="1"/>
  <c r="N402" i="1" a="1"/>
  <c r="N402" i="1" s="1"/>
  <c r="L399" i="12" s="1"/>
  <c r="M403" i="1" a="1"/>
  <c r="M403" i="1" s="1"/>
  <c r="N403" i="1" a="1"/>
  <c r="N403" i="1" s="1"/>
  <c r="L400" i="12" s="1"/>
  <c r="M404" i="1" a="1"/>
  <c r="M404" i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L305" i="12" s="1"/>
  <c r="M308" i="1" a="1"/>
  <c r="M308" i="1" s="1"/>
  <c r="M306" i="1" a="1"/>
  <c r="M306" i="1" s="1"/>
  <c r="N281" i="1" a="1"/>
  <c r="N281" i="1" s="1"/>
  <c r="L278" i="12" s="1"/>
  <c r="M281" i="1" a="1"/>
  <c r="M281" i="1" s="1"/>
  <c r="N291" i="1" a="1"/>
  <c r="N291" i="1" s="1"/>
  <c r="L288" i="12" s="1"/>
  <c r="M291" i="1" a="1"/>
  <c r="M291" i="1" s="1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N265" i="1" a="1"/>
  <c r="N265" i="1" s="1"/>
  <c r="L262" i="12" s="1"/>
  <c r="M265" i="1" a="1"/>
  <c r="M265" i="1" s="1"/>
  <c r="M294" i="1" a="1"/>
  <c r="M294" i="1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G180" i="1"/>
  <c r="A180" i="1"/>
  <c r="M166" i="1" a="1"/>
  <c r="M166" i="1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N144" i="1" a="1"/>
  <c r="N144" i="1" s="1"/>
  <c r="L141" i="12" s="1"/>
  <c r="M145" i="1" a="1"/>
  <c r="M145" i="1" s="1"/>
  <c r="N145" i="1" a="1"/>
  <c r="N145" i="1" s="1"/>
  <c r="L142" i="12" s="1"/>
  <c r="M146" i="1" a="1"/>
  <c r="M146" i="1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R105" i="1"/>
  <c r="S102" i="12" s="1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M60" i="1" a="1"/>
  <c r="M60" i="1" s="1"/>
  <c r="M61" i="1" a="1"/>
  <c r="M61" i="1" s="1"/>
  <c r="M62" i="1" a="1"/>
  <c r="M62" i="1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M50" i="1" a="1"/>
  <c r="M50" i="1" s="1"/>
  <c r="M47" i="1" a="1"/>
  <c r="M47" i="1" s="1"/>
  <c r="N47" i="1" a="1"/>
  <c r="N47" i="1" s="1"/>
  <c r="L44" i="12" s="1"/>
  <c r="H43" i="1" a="1"/>
  <c r="H43" i="1" s="1"/>
  <c r="M43" i="1" a="1"/>
  <c r="M43" i="1" s="1"/>
  <c r="N43" i="1" a="1"/>
  <c r="N43" i="1" s="1"/>
  <c r="L4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 s="1"/>
  <c r="N31" i="1" a="1"/>
  <c r="N31" i="1" s="1"/>
  <c r="L28" i="12" s="1"/>
  <c r="M33" i="1" a="1"/>
  <c r="M33" i="1" s="1"/>
  <c r="N33" i="1" a="1"/>
  <c r="N33" i="1" s="1"/>
  <c r="L30" i="12" s="1"/>
  <c r="M34" i="1" a="1"/>
  <c r="M34" i="1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K228" i="11"/>
  <c r="M229" i="11"/>
  <c r="K231" i="11"/>
  <c r="M231" i="11"/>
  <c r="K234" i="11"/>
  <c r="M234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61" i="12" l="1"/>
  <c r="F62" i="13"/>
  <c r="K60" i="12"/>
  <c r="F61" i="13"/>
  <c r="K51" i="12"/>
  <c r="F52" i="13"/>
  <c r="K49" i="12"/>
  <c r="F50" i="13"/>
  <c r="K27" i="12"/>
  <c r="F28" i="13"/>
  <c r="K20" i="12"/>
  <c r="F21" i="13"/>
  <c r="K16" i="12"/>
  <c r="F17" i="13"/>
  <c r="K14" i="12"/>
  <c r="F15" i="13"/>
  <c r="K13" i="12"/>
  <c r="F14" i="13"/>
  <c r="K6" i="12"/>
  <c r="F7" i="13"/>
  <c r="K108" i="12"/>
  <c r="F109" i="13"/>
  <c r="K103" i="12"/>
  <c r="F104" i="13"/>
  <c r="K102" i="12"/>
  <c r="F103" i="13"/>
  <c r="K98" i="12"/>
  <c r="F99" i="13"/>
  <c r="K95" i="12"/>
  <c r="F96" i="13"/>
  <c r="K93" i="12"/>
  <c r="F94" i="13"/>
  <c r="K84" i="12"/>
  <c r="F85" i="13"/>
  <c r="K82" i="12"/>
  <c r="F83" i="13"/>
  <c r="K80" i="12"/>
  <c r="F81" i="13"/>
  <c r="K75" i="12"/>
  <c r="F76" i="13"/>
  <c r="K70" i="12"/>
  <c r="F71" i="13"/>
  <c r="K202" i="12"/>
  <c r="F203" i="13"/>
  <c r="K198" i="12"/>
  <c r="F199" i="13"/>
  <c r="K191" i="12"/>
  <c r="F192" i="13"/>
  <c r="K189" i="12"/>
  <c r="F190" i="13"/>
  <c r="K187" i="12"/>
  <c r="F188" i="13"/>
  <c r="K179" i="12"/>
  <c r="F180" i="13"/>
  <c r="K176" i="12"/>
  <c r="F177" i="13"/>
  <c r="K173" i="12"/>
  <c r="F174" i="13"/>
  <c r="K170" i="12"/>
  <c r="F171" i="13"/>
  <c r="K162" i="12"/>
  <c r="F163" i="13"/>
  <c r="K160" i="12"/>
  <c r="F161" i="13"/>
  <c r="K154" i="12"/>
  <c r="F155" i="13"/>
  <c r="K152" i="12"/>
  <c r="F153" i="13"/>
  <c r="K149" i="12"/>
  <c r="F150" i="13"/>
  <c r="K147" i="12"/>
  <c r="F148" i="13"/>
  <c r="K133" i="12"/>
  <c r="F134" i="13"/>
  <c r="K131" i="12"/>
  <c r="F132" i="13"/>
  <c r="K127" i="12"/>
  <c r="F128" i="13"/>
  <c r="K125" i="12"/>
  <c r="F126" i="13"/>
  <c r="K123" i="12"/>
  <c r="F124" i="13"/>
  <c r="K121" i="12"/>
  <c r="F122" i="13"/>
  <c r="K119" i="12"/>
  <c r="F120" i="13"/>
  <c r="K116" i="12"/>
  <c r="F117" i="13"/>
  <c r="K113" i="12"/>
  <c r="F114" i="13"/>
  <c r="K339" i="12"/>
  <c r="F340" i="13"/>
  <c r="K337" i="12"/>
  <c r="F338" i="13"/>
  <c r="K335" i="12"/>
  <c r="F336" i="13"/>
  <c r="K333" i="12"/>
  <c r="F334" i="13"/>
  <c r="K329" i="12"/>
  <c r="F330" i="13"/>
  <c r="K326" i="12"/>
  <c r="F327" i="13"/>
  <c r="K323" i="12"/>
  <c r="F324" i="13"/>
  <c r="K321" i="12"/>
  <c r="F322" i="13"/>
  <c r="K320" i="12"/>
  <c r="F321" i="13"/>
  <c r="K316" i="12"/>
  <c r="F317" i="13"/>
  <c r="K306" i="12"/>
  <c r="F307" i="13"/>
  <c r="K297" i="12"/>
  <c r="F298" i="13"/>
  <c r="K295" i="12"/>
  <c r="F296" i="13"/>
  <c r="K293" i="12"/>
  <c r="F294" i="13"/>
  <c r="K290" i="12"/>
  <c r="F291" i="13"/>
  <c r="K289" i="12"/>
  <c r="F290" i="13"/>
  <c r="K279" i="12"/>
  <c r="F280" i="13"/>
  <c r="K275" i="12"/>
  <c r="F276" i="13"/>
  <c r="K270" i="12"/>
  <c r="F271" i="13"/>
  <c r="K268" i="12"/>
  <c r="F269" i="13"/>
  <c r="K264" i="12"/>
  <c r="F265" i="13"/>
  <c r="K261" i="12"/>
  <c r="F262" i="13"/>
  <c r="K254" i="12"/>
  <c r="F255" i="13"/>
  <c r="K252" i="12"/>
  <c r="F253" i="13"/>
  <c r="K249" i="12"/>
  <c r="F250" i="13"/>
  <c r="K247" i="12"/>
  <c r="F248" i="13"/>
  <c r="K237" i="12"/>
  <c r="F238" i="13"/>
  <c r="K236" i="12"/>
  <c r="F237" i="13"/>
  <c r="K228" i="12"/>
  <c r="F229" i="13"/>
  <c r="K225" i="12"/>
  <c r="F226" i="13"/>
  <c r="K221" i="12"/>
  <c r="F222" i="13"/>
  <c r="K217" i="12"/>
  <c r="F218" i="13"/>
  <c r="K215" i="12"/>
  <c r="F216" i="13"/>
  <c r="K213" i="12"/>
  <c r="F214" i="13"/>
  <c r="K63" i="12"/>
  <c r="F64" i="13"/>
  <c r="K62" i="12"/>
  <c r="F63" i="13"/>
  <c r="K42" i="12"/>
  <c r="F43" i="13"/>
  <c r="K36" i="12"/>
  <c r="F37" i="13"/>
  <c r="K33" i="12"/>
  <c r="F34" i="13"/>
  <c r="K22" i="12"/>
  <c r="F23" i="13"/>
  <c r="K18" i="12"/>
  <c r="F19" i="13"/>
  <c r="K17" i="12"/>
  <c r="F18" i="13"/>
  <c r="K15" i="12"/>
  <c r="F16" i="13"/>
  <c r="K109" i="12"/>
  <c r="F110" i="13"/>
  <c r="K106" i="12"/>
  <c r="F107" i="13"/>
  <c r="K104" i="12"/>
  <c r="F105" i="13"/>
  <c r="K100" i="12"/>
  <c r="F101" i="13"/>
  <c r="K96" i="12"/>
  <c r="F97" i="13"/>
  <c r="K91" i="12"/>
  <c r="F92" i="13"/>
  <c r="K88" i="12"/>
  <c r="F89" i="13"/>
  <c r="K86" i="12"/>
  <c r="F87" i="13"/>
  <c r="K83" i="12"/>
  <c r="F84" i="13"/>
  <c r="K81" i="12"/>
  <c r="F82" i="13"/>
  <c r="K79" i="12"/>
  <c r="F80" i="13"/>
  <c r="K77" i="12"/>
  <c r="F78" i="13"/>
  <c r="K66" i="12"/>
  <c r="F67" i="13"/>
  <c r="K197" i="12"/>
  <c r="F198" i="13"/>
  <c r="K194" i="12"/>
  <c r="F195" i="13"/>
  <c r="K185" i="12"/>
  <c r="F186" i="13"/>
  <c r="K182" i="12"/>
  <c r="F183" i="13"/>
  <c r="K181" i="12"/>
  <c r="F182" i="13"/>
  <c r="K168" i="12"/>
  <c r="F169" i="13"/>
  <c r="K166" i="12"/>
  <c r="F167" i="13"/>
  <c r="K164" i="12"/>
  <c r="F165" i="13"/>
  <c r="K159" i="12"/>
  <c r="F160" i="13"/>
  <c r="K155" i="12"/>
  <c r="F156" i="13"/>
  <c r="K153" i="12"/>
  <c r="F154" i="13"/>
  <c r="K146" i="12"/>
  <c r="F147" i="13"/>
  <c r="K145" i="12"/>
  <c r="F146" i="13"/>
  <c r="K139" i="12"/>
  <c r="F140" i="13"/>
  <c r="K137" i="12"/>
  <c r="F138" i="13"/>
  <c r="K134" i="12"/>
  <c r="F135" i="13"/>
  <c r="K132" i="12"/>
  <c r="F133" i="13"/>
  <c r="K126" i="12"/>
  <c r="F127" i="13"/>
  <c r="K124" i="12"/>
  <c r="F125" i="13"/>
  <c r="K120" i="12"/>
  <c r="F121" i="13"/>
  <c r="K117" i="12"/>
  <c r="F118" i="13"/>
  <c r="K114" i="12"/>
  <c r="F115" i="13"/>
  <c r="K111" i="12"/>
  <c r="F112" i="13"/>
  <c r="K340" i="12"/>
  <c r="F341" i="13"/>
  <c r="K324" i="12"/>
  <c r="F325" i="13"/>
  <c r="K322" i="12"/>
  <c r="F323" i="13"/>
  <c r="K318" i="12"/>
  <c r="F319" i="13"/>
  <c r="K317" i="12"/>
  <c r="F318" i="13"/>
  <c r="K314" i="12"/>
  <c r="F315" i="13"/>
  <c r="K312" i="12"/>
  <c r="F313" i="13"/>
  <c r="K310" i="12"/>
  <c r="F311" i="13"/>
  <c r="K308" i="12"/>
  <c r="F309" i="13"/>
  <c r="K282" i="12"/>
  <c r="F283" i="13"/>
  <c r="K280" i="12"/>
  <c r="F281" i="13"/>
  <c r="K276" i="12"/>
  <c r="F277" i="13"/>
  <c r="K269" i="12"/>
  <c r="F270" i="13"/>
  <c r="K266" i="12"/>
  <c r="F267" i="13"/>
  <c r="K265" i="12"/>
  <c r="F266" i="13"/>
  <c r="K257" i="12"/>
  <c r="F258" i="13"/>
  <c r="K255" i="12"/>
  <c r="F256" i="13"/>
  <c r="K253" i="12"/>
  <c r="F254" i="13"/>
  <c r="K250" i="12"/>
  <c r="F251" i="13"/>
  <c r="K248" i="12"/>
  <c r="F249" i="13"/>
  <c r="K246" i="12"/>
  <c r="F247" i="13"/>
  <c r="K244" i="12"/>
  <c r="F245" i="13"/>
  <c r="K242" i="12"/>
  <c r="F243" i="13"/>
  <c r="K240" i="12"/>
  <c r="F241" i="13"/>
  <c r="K231" i="12"/>
  <c r="F232" i="13"/>
  <c r="K229" i="12"/>
  <c r="F230" i="13"/>
  <c r="K226" i="12"/>
  <c r="F227" i="13"/>
  <c r="K223" i="12"/>
  <c r="F224" i="13"/>
  <c r="K218" i="12"/>
  <c r="F219" i="13"/>
  <c r="K214" i="12"/>
  <c r="F215" i="13"/>
  <c r="K209" i="12"/>
  <c r="F210" i="13"/>
  <c r="K43" i="12"/>
  <c r="F44" i="13"/>
  <c r="K34" i="12"/>
  <c r="F35" i="13"/>
  <c r="K26" i="12"/>
  <c r="F27" i="13"/>
  <c r="K25" i="12"/>
  <c r="F26" i="13"/>
  <c r="K24" i="12"/>
  <c r="F25" i="13"/>
  <c r="K5" i="12"/>
  <c r="F6" i="13"/>
  <c r="K107" i="12"/>
  <c r="F108" i="13"/>
  <c r="K105" i="12"/>
  <c r="F106" i="13"/>
  <c r="K101" i="12"/>
  <c r="F102" i="13"/>
  <c r="K92" i="12"/>
  <c r="F93" i="13"/>
  <c r="K89" i="12"/>
  <c r="F90" i="13"/>
  <c r="K69" i="12"/>
  <c r="F70" i="13"/>
  <c r="K67" i="12"/>
  <c r="F68" i="13"/>
  <c r="K201" i="12"/>
  <c r="F202" i="13"/>
  <c r="K199" i="12"/>
  <c r="F200" i="13"/>
  <c r="K196" i="12"/>
  <c r="F197" i="13"/>
  <c r="K195" i="12"/>
  <c r="F196" i="13"/>
  <c r="K193" i="12"/>
  <c r="F194" i="13"/>
  <c r="K188" i="12"/>
  <c r="F189" i="13"/>
  <c r="K186" i="12"/>
  <c r="F187" i="13"/>
  <c r="K180" i="12"/>
  <c r="F181" i="13"/>
  <c r="K178" i="12"/>
  <c r="F179" i="13"/>
  <c r="K175" i="12"/>
  <c r="F176" i="13"/>
  <c r="K172" i="12"/>
  <c r="F173" i="13"/>
  <c r="K167" i="12"/>
  <c r="F168" i="13"/>
  <c r="K165" i="12"/>
  <c r="F166" i="13"/>
  <c r="K156" i="12"/>
  <c r="F157" i="13"/>
  <c r="K150" i="12"/>
  <c r="F151" i="13"/>
  <c r="K144" i="12"/>
  <c r="F145" i="13"/>
  <c r="K130" i="12"/>
  <c r="F131" i="13"/>
  <c r="K122" i="12"/>
  <c r="F123" i="13"/>
  <c r="K118" i="12"/>
  <c r="F119" i="13"/>
  <c r="K115" i="12"/>
  <c r="F116" i="13"/>
  <c r="K110" i="12"/>
  <c r="F111" i="13"/>
  <c r="K336" i="12"/>
  <c r="F337" i="13"/>
  <c r="K334" i="12"/>
  <c r="F335" i="13"/>
  <c r="K332" i="12"/>
  <c r="F333" i="13"/>
  <c r="K330" i="12"/>
  <c r="F331" i="13"/>
  <c r="K319" i="12"/>
  <c r="F320" i="13"/>
  <c r="K313" i="12"/>
  <c r="F314" i="13"/>
  <c r="K311" i="12"/>
  <c r="F312" i="13"/>
  <c r="K307" i="12"/>
  <c r="F308" i="13"/>
  <c r="K296" i="12"/>
  <c r="F297" i="13"/>
  <c r="K294" i="12"/>
  <c r="F295" i="13"/>
  <c r="K283" i="12"/>
  <c r="F284" i="13"/>
  <c r="K281" i="12"/>
  <c r="F282" i="13"/>
  <c r="K277" i="12"/>
  <c r="F278" i="13"/>
  <c r="K274" i="12"/>
  <c r="F275" i="13"/>
  <c r="K263" i="12"/>
  <c r="F264" i="13"/>
  <c r="K260" i="12"/>
  <c r="F261" i="13"/>
  <c r="K258" i="12"/>
  <c r="F259" i="13"/>
  <c r="K256" i="12"/>
  <c r="F257" i="13"/>
  <c r="K251" i="12"/>
  <c r="F252" i="13"/>
  <c r="K245" i="12"/>
  <c r="F246" i="13"/>
  <c r="K243" i="12"/>
  <c r="F244" i="13"/>
  <c r="K241" i="12"/>
  <c r="F242" i="13"/>
  <c r="K238" i="12"/>
  <c r="F239" i="13"/>
  <c r="K235" i="12"/>
  <c r="F236" i="13"/>
  <c r="K234" i="12"/>
  <c r="F235" i="13"/>
  <c r="K233" i="12"/>
  <c r="F234" i="13"/>
  <c r="K232" i="12"/>
  <c r="F233" i="13"/>
  <c r="K227" i="12"/>
  <c r="F228" i="13"/>
  <c r="K224" i="12"/>
  <c r="F225" i="13"/>
  <c r="K216" i="12"/>
  <c r="F217" i="13"/>
  <c r="K211" i="12"/>
  <c r="F212" i="13"/>
  <c r="K208" i="12"/>
  <c r="F209" i="13"/>
  <c r="K207" i="12"/>
  <c r="F208" i="13"/>
  <c r="K206" i="12"/>
  <c r="F207" i="13"/>
  <c r="K205" i="12"/>
  <c r="F206" i="13"/>
  <c r="K204" i="12"/>
  <c r="F205" i="13"/>
  <c r="K203" i="12"/>
  <c r="F204" i="13"/>
  <c r="K31" i="12"/>
  <c r="F32" i="13"/>
  <c r="K30" i="12"/>
  <c r="F31" i="13"/>
  <c r="K28" i="12"/>
  <c r="F29" i="13"/>
  <c r="I31" i="12"/>
  <c r="E32" i="13"/>
  <c r="K29" i="12"/>
  <c r="F30" i="13"/>
  <c r="I43" i="12"/>
  <c r="E44" i="13"/>
  <c r="K40" i="12"/>
  <c r="F41" i="13"/>
  <c r="I40" i="12"/>
  <c r="E41" i="13"/>
  <c r="K44" i="12"/>
  <c r="F45" i="13"/>
  <c r="K47" i="12"/>
  <c r="F48" i="13"/>
  <c r="K46" i="12"/>
  <c r="F47" i="13"/>
  <c r="K38" i="12"/>
  <c r="F39" i="13"/>
  <c r="K59" i="12"/>
  <c r="F60" i="13"/>
  <c r="K58" i="12"/>
  <c r="F59" i="13"/>
  <c r="K57" i="12"/>
  <c r="F58" i="13"/>
  <c r="K56" i="12"/>
  <c r="F57" i="13"/>
  <c r="I79" i="12"/>
  <c r="E80" i="13"/>
  <c r="I81" i="12"/>
  <c r="E82" i="13"/>
  <c r="K136" i="12"/>
  <c r="F137" i="13"/>
  <c r="K143" i="12"/>
  <c r="F144" i="13"/>
  <c r="K142" i="12"/>
  <c r="F143" i="13"/>
  <c r="K141" i="12"/>
  <c r="F142" i="13"/>
  <c r="K174" i="12"/>
  <c r="F175" i="13"/>
  <c r="K163" i="12"/>
  <c r="F164" i="13"/>
  <c r="K177" i="12"/>
  <c r="F178" i="13"/>
  <c r="I195" i="12"/>
  <c r="E196" i="13"/>
  <c r="K8" i="12"/>
  <c r="F9" i="13"/>
  <c r="K219" i="12"/>
  <c r="F220" i="13"/>
  <c r="K291" i="12"/>
  <c r="F292" i="13"/>
  <c r="K262" i="12"/>
  <c r="F263" i="13"/>
  <c r="K298" i="12"/>
  <c r="F299" i="13"/>
  <c r="K284" i="12"/>
  <c r="F285" i="13"/>
  <c r="K288" i="12"/>
  <c r="F289" i="13"/>
  <c r="K278" i="12"/>
  <c r="F279" i="13"/>
  <c r="K303" i="12"/>
  <c r="F304" i="13"/>
  <c r="K305" i="12"/>
  <c r="F306" i="13"/>
  <c r="I307" i="12"/>
  <c r="E308" i="13"/>
  <c r="K301" i="12"/>
  <c r="F302" i="13"/>
  <c r="I301" i="12"/>
  <c r="E302" i="13"/>
  <c r="K299" i="12"/>
  <c r="F300" i="13"/>
  <c r="K325" i="12"/>
  <c r="F326" i="13"/>
  <c r="K401" i="12"/>
  <c r="F402" i="13"/>
  <c r="K400" i="12"/>
  <c r="F401" i="13"/>
  <c r="K399" i="12"/>
  <c r="F400" i="13"/>
  <c r="K397" i="12"/>
  <c r="F398" i="13"/>
  <c r="K396" i="12"/>
  <c r="F397" i="13"/>
  <c r="K395" i="12"/>
  <c r="F396" i="13"/>
  <c r="K394" i="12"/>
  <c r="F395" i="13"/>
  <c r="K393" i="12"/>
  <c r="F394" i="13"/>
  <c r="K392" i="12"/>
  <c r="F393" i="13"/>
  <c r="K391" i="12"/>
  <c r="F392" i="13"/>
  <c r="K390" i="12"/>
  <c r="F391" i="13"/>
  <c r="K389" i="12"/>
  <c r="F390" i="13"/>
  <c r="K388" i="12"/>
  <c r="F389" i="13"/>
  <c r="K385" i="12"/>
  <c r="F386" i="13"/>
  <c r="K384" i="12"/>
  <c r="F385" i="13"/>
  <c r="K379" i="12"/>
  <c r="F380" i="13"/>
  <c r="K378" i="12"/>
  <c r="F379" i="13"/>
  <c r="K376" i="12"/>
  <c r="F377" i="13"/>
  <c r="K375" i="12"/>
  <c r="F376" i="13"/>
  <c r="K374" i="12"/>
  <c r="F375" i="13"/>
  <c r="K372" i="12"/>
  <c r="F373" i="13"/>
  <c r="K371" i="12"/>
  <c r="F372" i="13"/>
  <c r="K370" i="12"/>
  <c r="F371" i="13"/>
  <c r="K369" i="12"/>
  <c r="F370" i="13"/>
  <c r="K367" i="12"/>
  <c r="F368" i="13"/>
  <c r="K366" i="12"/>
  <c r="F367" i="13"/>
  <c r="K365" i="12"/>
  <c r="F366" i="13"/>
  <c r="K364" i="12"/>
  <c r="F365" i="13"/>
  <c r="K362" i="12"/>
  <c r="F363" i="13"/>
  <c r="K361" i="12"/>
  <c r="F362" i="13"/>
  <c r="K359" i="12"/>
  <c r="F360" i="13"/>
  <c r="K358" i="12"/>
  <c r="F359" i="13"/>
  <c r="K355" i="12"/>
  <c r="F356" i="13"/>
  <c r="K354" i="12"/>
  <c r="F355" i="13"/>
  <c r="K352" i="12"/>
  <c r="F353" i="13"/>
  <c r="K350" i="12"/>
  <c r="F351" i="13"/>
  <c r="K341" i="12"/>
  <c r="F342" i="13"/>
  <c r="K448" i="12"/>
  <c r="F449" i="13"/>
  <c r="K446" i="12"/>
  <c r="F447" i="13"/>
  <c r="K445" i="12"/>
  <c r="F446" i="13"/>
  <c r="K437" i="12"/>
  <c r="F438" i="13"/>
  <c r="K436" i="12"/>
  <c r="F437" i="13"/>
  <c r="K435" i="12"/>
  <c r="F436" i="13"/>
  <c r="K434" i="12"/>
  <c r="F435" i="13"/>
  <c r="K429" i="12"/>
  <c r="F430" i="13"/>
  <c r="K428" i="12"/>
  <c r="F429" i="13"/>
  <c r="K427" i="12"/>
  <c r="F428" i="13"/>
  <c r="K425" i="12"/>
  <c r="F426" i="13"/>
  <c r="K424" i="12"/>
  <c r="F425" i="13"/>
  <c r="K422" i="12"/>
  <c r="F423" i="13"/>
  <c r="K421" i="12"/>
  <c r="F422" i="13"/>
  <c r="K420" i="12"/>
  <c r="F421" i="13"/>
  <c r="K419" i="12"/>
  <c r="F420" i="13"/>
  <c r="K418" i="12"/>
  <c r="F419" i="13"/>
  <c r="K416" i="12"/>
  <c r="F417" i="13"/>
  <c r="K415" i="12"/>
  <c r="F416" i="13"/>
  <c r="K414" i="12"/>
  <c r="F415" i="13"/>
  <c r="K413" i="12"/>
  <c r="F414" i="13"/>
  <c r="K412" i="12"/>
  <c r="F413" i="13"/>
  <c r="K411" i="12"/>
  <c r="F412" i="13"/>
  <c r="K410" i="12"/>
  <c r="F411" i="13"/>
  <c r="K409" i="12"/>
  <c r="F410" i="13"/>
  <c r="K407" i="12"/>
  <c r="F408" i="13"/>
  <c r="K406" i="12"/>
  <c r="F407" i="13"/>
  <c r="K405" i="12"/>
  <c r="F406" i="13"/>
  <c r="K404" i="12"/>
  <c r="F405" i="13"/>
  <c r="K403" i="12"/>
  <c r="F404" i="13"/>
  <c r="K402" i="12"/>
  <c r="F403" i="13"/>
  <c r="K423" i="12"/>
  <c r="F424" i="13"/>
  <c r="K431" i="12"/>
  <c r="F432" i="13"/>
  <c r="K432" i="12"/>
  <c r="F433" i="13"/>
  <c r="I434" i="12"/>
  <c r="E435" i="13"/>
  <c r="I436" i="12"/>
  <c r="E437" i="13"/>
  <c r="I437" i="12"/>
  <c r="E438" i="13"/>
  <c r="K443" i="12"/>
  <c r="F444" i="13"/>
  <c r="K442" i="12"/>
  <c r="F443" i="13"/>
  <c r="K440" i="12"/>
  <c r="F441" i="13"/>
  <c r="K433" i="12"/>
  <c r="F434" i="13"/>
  <c r="K430" i="12"/>
  <c r="F431" i="13"/>
  <c r="K474" i="12"/>
  <c r="F474" i="13"/>
  <c r="K472" i="12"/>
  <c r="F472" i="13"/>
  <c r="K471" i="12"/>
  <c r="F471" i="13"/>
  <c r="K468" i="12"/>
  <c r="F468" i="13"/>
  <c r="K479" i="12"/>
  <c r="F477" i="13"/>
  <c r="K469" i="12"/>
  <c r="F469" i="13"/>
  <c r="K515" i="12"/>
  <c r="F512" i="13"/>
  <c r="K514" i="12"/>
  <c r="F511" i="13"/>
  <c r="K513" i="12"/>
  <c r="F510" i="13"/>
  <c r="K512" i="12"/>
  <c r="F509" i="13"/>
  <c r="K511" i="12"/>
  <c r="F508" i="13"/>
  <c r="K510" i="12"/>
  <c r="F507" i="13"/>
  <c r="K509" i="12"/>
  <c r="F506" i="13"/>
  <c r="K508" i="12"/>
  <c r="F505" i="13"/>
  <c r="K507" i="12"/>
  <c r="F504" i="13"/>
  <c r="K506" i="12"/>
  <c r="F503" i="13"/>
  <c r="K505" i="12"/>
  <c r="F502" i="13"/>
  <c r="K504" i="12"/>
  <c r="F501" i="13"/>
  <c r="K503" i="12"/>
  <c r="F500" i="13"/>
  <c r="V495" i="12"/>
  <c r="V492" i="12"/>
  <c r="V490" i="12"/>
  <c r="V489" i="12"/>
  <c r="V488" i="12"/>
  <c r="BQ471" i="1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E356" i="1"/>
  <c r="BE367" i="1"/>
  <c r="K356" i="12"/>
  <c r="AM359" i="1"/>
  <c r="L349" i="12"/>
  <c r="AN352" i="1"/>
  <c r="K382" i="12"/>
  <c r="AM385" i="1"/>
  <c r="K444" i="12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M10" i="11"/>
  <c r="K10" i="11"/>
  <c r="M165" i="11"/>
  <c r="K165" i="11"/>
  <c r="M158" i="11"/>
  <c r="K158" i="11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M270" i="11"/>
  <c r="M269" i="11"/>
  <c r="K269" i="11"/>
  <c r="M261" i="11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M228" i="11"/>
  <c r="M225" i="11"/>
  <c r="K225" i="11"/>
  <c r="M217" i="11"/>
  <c r="K217" i="11"/>
  <c r="M212" i="11"/>
  <c r="K212" i="11"/>
  <c r="M202" i="11"/>
  <c r="K202" i="11"/>
  <c r="M190" i="11"/>
  <c r="K190" i="11"/>
  <c r="K188" i="11"/>
  <c r="M182" i="11"/>
  <c r="K182" i="11"/>
  <c r="K178" i="11"/>
  <c r="K175" i="11"/>
  <c r="K172" i="11"/>
  <c r="AJ418" i="1"/>
  <c r="AJ420" i="1"/>
  <c r="BE404" i="1"/>
  <c r="BD405" i="1" a="1"/>
  <c r="BD405" i="1" s="1"/>
  <c r="G187" i="11"/>
  <c r="BE413" i="1"/>
  <c r="AJ341" i="1"/>
  <c r="AJ344" i="1"/>
  <c r="AJ338" i="1"/>
  <c r="AJ331" i="1"/>
  <c r="AN180" i="1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AJ311" i="1"/>
  <c r="AJ309" i="1"/>
  <c r="AJ310" i="1"/>
  <c r="AJ308" i="1"/>
  <c r="AJ307" i="1"/>
  <c r="AJ306" i="1"/>
  <c r="AJ303" i="1"/>
  <c r="AJ276" i="1"/>
  <c r="AJ288" i="1"/>
  <c r="AJ295" i="1"/>
  <c r="AM214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4" i="1"/>
  <c r="AM393" i="1"/>
  <c r="AM392" i="1"/>
  <c r="AM391" i="1"/>
  <c r="AM390" i="1"/>
  <c r="AM389" i="1"/>
  <c r="AM388" i="1"/>
  <c r="AM387" i="1"/>
  <c r="AM180" i="1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BD207" i="1" a="1"/>
  <c r="BD207" i="1" s="1"/>
  <c r="AJ115" i="1"/>
  <c r="AM419" i="1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95" i="12" l="1"/>
  <c r="W492" i="12"/>
  <c r="W490" i="12"/>
  <c r="W489" i="12"/>
  <c r="W488" i="12"/>
  <c r="W469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95" i="12" l="1"/>
  <c r="X492" i="12"/>
  <c r="X490" i="12"/>
  <c r="X489" i="12"/>
  <c r="X488" i="12"/>
  <c r="X469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<sst xmlns="http://schemas.openxmlformats.org/spreadsheetml/2006/main" count="8308" uniqueCount="2005">
  <si>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</si>
  <si>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</si>
  <si>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</si>
  <si>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</si>
  <si>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</si>
  <si>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</si>
  <si>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</si>
  <si>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</si>
  <si>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</si>
  <si>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</si>
  <si>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</si>
  <si>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</si>
  <si>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</si>
  <si>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</si>
  <si>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</si>
  <si>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</si>
  <si>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</si>
  <si>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</si>
  <si>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</si>
  <si>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</si>
  <si>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</si>
  <si>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</si>
  <si>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</si>
  <si>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</si>
  <si>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</si>
  <si>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</si>
  <si>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</si>
  <si>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</si>
  <si>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</si>
  <si>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</si>
  <si>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</si>
  <si>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</si>
  <si>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</si>
  <si>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</si>
  <si>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</si>
  <si>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</si>
  <si>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</si>
  <si>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</si>
  <si>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</si>
  <si>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</si>
  <si>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</si>
  <si>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</si>
  <si>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</si>
  <si>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</si>
  <si>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</si>
  <si>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</si>
  <si>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</si>
  <si>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</si>
  <si>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</si>
  <si>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</si>
  <si>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</si>
  <si>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</si>
  <si>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</si>
  <si>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</si>
  <si>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</si>
  <si>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</si>
  <si>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</si>
  <si>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</si>
  <si>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</si>
  <si>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</si>
  <si>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</si>
  <si>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</si>
  <si>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</si>
  <si>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</si>
  <si>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</si>
  <si>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</si>
  <si>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</si>
  <si>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</si>
  <si>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</si>
  <si>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</si>
  <si>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</si>
  <si>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</si>
  <si>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</si>
  <si>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</si>
  <si>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</si>
  <si>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</si>
  <si>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</si>
  <si>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</si>
  <si>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</si>
  <si>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</si>
  <si>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</si>
  <si>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</si>
  <si>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</si>
  <si>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</si>
  <si>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</si>
  <si>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</si>
  <si>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</si>
  <si>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</si>
  <si>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</si>
  <si>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</si>
  <si>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</si>
  <si>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</si>
  <si>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</si>
  <si>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</si>
  <si>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</si>
  <si>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</si>
  <si>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</si>
  <si>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</si>
  <si>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</si>
  <si>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</si>
  <si>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</si>
  <si>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</si>
  <si>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</si>
  <si>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</si>
  <si>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</si>
  <si>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</si>
  <si>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</si>
  <si>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</si>
  <si>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</si>
  <si>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</si>
  <si>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</si>
  <si>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</si>
  <si>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</si>
  <si>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</si>
  <si>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</si>
  <si>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</si>
  <si>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</si>
  <si>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</si>
  <si>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</si>
  <si>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</si>
  <si>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</si>
  <si>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</si>
  <si>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</si>
  <si>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</si>
  <si>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</si>
  <si>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</si>
  <si>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</si>
  <si>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</si>
  <si>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</si>
  <si>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</si>
  <si>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</si>
  <si>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</si>
  <si>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</si>
  <si>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</si>
  <si>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</si>
  <si>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</si>
  <si>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</si>
  <si>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</si>
  <si>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</si>
  <si>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</si>
  <si>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</si>
  <si>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</si>
  <si>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</si>
  <si>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</si>
  <si>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</si>
  <si>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</si>
  <si>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</si>
  <si>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</si>
  <si>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</si>
  <si>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</si>
  <si>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</si>
  <si>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</si>
  <si>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</si>
  <si>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</si>
  <si>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</si>
  <si>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</si>
  <si>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</si>
  <si>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</si>
  <si>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</si>
  <si>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</si>
  <si>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</si>
  <si>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</si>
  <si>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</si>
  <si>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</si>
  <si>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</si>
  <si>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</si>
  <si>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</si>
  <si>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</si>
  <si>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</si>
  <si>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</si>
  <si>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</si>
  <si>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</si>
  <si>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</si>
  <si>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</si>
  <si>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</si>
  <si>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</si>
  <si>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</si>
  <si>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</si>
  <si>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</si>
  <si>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</si>
  <si>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</si>
  <si>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</si>
  <si>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</si>
  <si>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</si>
  <si>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</si>
  <si>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</si>
  <si>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</si>
  <si>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</si>
  <si>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</si>
  <si>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</si>
  <si>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</si>
  <si>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</si>
  <si>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</si>
  <si>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</si>
  <si>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</si>
  <si>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</si>
  <si>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</si>
  <si>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</si>
  <si>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</si>
  <si>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</si>
  <si>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</si>
  <si>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</si>
  <si>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</si>
  <si>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</si>
  <si>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</si>
  <si>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</si>
  <si>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</si>
  <si>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</si>
  <si>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</si>
  <si>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</si>
  <si>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</si>
  <si>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</si>
  <si>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</si>
  <si>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</si>
  <si>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</si>
  <si>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</si>
  <si>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</si>
  <si>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</si>
  <si>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</si>
  <si>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</si>
  <si>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</si>
  <si>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</si>
  <si>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</si>
  <si>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</si>
  <si>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</si>
  <si>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</si>
  <si>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</si>
  <si>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</si>
  <si>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</si>
  <si>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</si>
  <si>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</si>
  <si>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</si>
  <si>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</si>
  <si>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</si>
  <si>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</si>
  <si>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</si>
  <si>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</si>
  <si>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</si>
  <si>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</si>
  <si>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</si>
  <si>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</si>
  <si>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</si>
  <si>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</si>
  <si>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</si>
  <si>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</si>
  <si>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</si>
  <si>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</si>
  <si>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</si>
  <si>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</si>
  <si>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</si>
  <si>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</si>
  <si>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</si>
  <si>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</si>
  <si>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</si>
  <si>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</si>
  <si>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</si>
  <si>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</si>
  <si>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</si>
  <si>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</si>
  <si>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</si>
  <si>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</si>
  <si>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</si>
  <si>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</si>
  <si>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</si>
  <si>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</si>
  <si>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</si>
  <si>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</si>
  <si>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</si>
  <si>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</si>
  <si>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</si>
  <si>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</si>
  <si>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</si>
  <si>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</si>
  <si>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</si>
  <si>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</si>
  <si>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</si>
  <si>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</si>
  <si>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</si>
  <si>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</si>
  <si>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</si>
  <si>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</si>
  <si>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</si>
  <si>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</si>
  <si>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</si>
  <si>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</si>
  <si>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</si>
  <si>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</si>
  <si>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</si>
  <si>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</si>
  <si>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</si>
  <si>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</si>
  <si>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</si>
  <si>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</si>
  <si>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</si>
  <si>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</si>
  <si>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</si>
  <si>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</si>
  <si>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</si>
  <si>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</si>
  <si>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</si>
  <si>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</si>
  <si>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</si>
  <si>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</si>
  <si>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</si>
  <si>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</si>
  <si>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</si>
  <si>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</si>
  <si>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</si>
  <si>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</si>
  <si>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</si>
  <si>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</si>
  <si>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</si>
  <si>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</si>
  <si>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</si>
  <si>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</si>
  <si>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</si>
  <si>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</si>
  <si>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</si>
  <si>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</si>
  <si>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</si>
  <si>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</si>
  <si>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</si>
  <si>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</si>
  <si>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</si>
  <si>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</si>
  <si>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</si>
  <si>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</si>
  <si>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</si>
  <si>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</si>
  <si>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</si>
  <si>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</si>
  <si>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</si>
  <si>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</si>
  <si>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</si>
  <si>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</si>
  <si>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</si>
  <si>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</si>
  <si>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</si>
  <si>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</si>
  <si>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</si>
  <si>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</si>
  <si>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</si>
  <si>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</si>
  <si>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</si>
  <si>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</si>
  <si>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</si>
  <si>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</si>
  <si>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</si>
  <si>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</si>
  <si>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</si>
  <si>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</si>
  <si>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</si>
  <si>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</si>
  <si>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</si>
  <si>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</si>
  <si>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</si>
  <si>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</si>
  <si>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</si>
  <si>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</si>
  <si>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</si>
  <si>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</si>
  <si>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</si>
  <si>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</si>
  <si>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</si>
  <si>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</si>
  <si>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</si>
  <si>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</si>
  <si>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</si>
  <si>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</si>
  <si>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</si>
  <si>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</si>
  <si>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</si>
  <si>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</si>
  <si>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</si>
  <si>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</si>
  <si>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</si>
  <si>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</si>
  <si>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</si>
  <si>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</si>
  <si>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</si>
  <si>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</si>
  <si>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</si>
  <si>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</si>
  <si>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</si>
  <si>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</si>
  <si>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</si>
  <si>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</si>
  <si>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</si>
  <si>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</si>
  <si>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</si>
  <si>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</si>
  <si>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</si>
  <si>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</si>
  <si>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</si>
  <si>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</si>
  <si>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</si>
  <si>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</si>
  <si>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</si>
  <si>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</si>
  <si>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</si>
  <si>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</si>
  <si>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</si>
  <si>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</si>
  <si>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</si>
  <si>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</si>
  <si>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</si>
  <si>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</si>
  <si>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</si>
  <si>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</si>
  <si>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</si>
  <si>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</si>
  <si>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</si>
  <si>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</si>
  <si>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</si>
  <si>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</si>
  <si>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</si>
  <si>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</si>
  <si>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</si>
  <si>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</si>
  <si>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</si>
  <si>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</si>
  <si>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</si>
  <si>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</si>
  <si>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</si>
  <si>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</si>
  <si>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</si>
  <si>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</si>
  <si>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</si>
  <si>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</si>
  <si>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</si>
  <si>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</si>
  <si>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</si>
  <si>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</si>
  <si>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</si>
  <si>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</si>
  <si>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</si>
  <si>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</si>
  <si>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</si>
  <si>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</si>
  <si>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</si>
  <si>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</si>
  <si>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</si>
  <si>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</si>
  <si>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</si>
  <si>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</si>
  <si>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</si>
  <si>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</si>
  <si>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</si>
  <si>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</si>
  <si>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</si>
  <si>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</si>
  <si>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</si>
  <si>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</si>
  <si>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</si>
  <si>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</si>
  <si>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</si>
  <si>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</si>
  <si>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</si>
  <si>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</si>
  <si>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</si>
  <si>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</si>
  <si>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</si>
  <si>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</si>
  <si>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</si>
  <si>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</si>
  <si>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</si>
  <si>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</si>
  <si>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</si>
  <si>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</si>
  <si>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</si>
  <si>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</si>
  <si>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</si>
  <si>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</si>
  <si>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</si>
  <si>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</si>
  <si>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</si>
  <si>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</si>
  <si>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</si>
  <si>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</si>
  <si>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</si>
  <si>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</si>
  <si>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</si>
  <si>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</si>
  <si>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</si>
  <si>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</si>
  <si>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</si>
  <si>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</si>
  <si>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</si>
  <si>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</si>
  <si>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</si>
  <si>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</si>
  <si>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</si>
  <si>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</si>
  <si>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</si>
  <si>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</si>
  <si>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</si>
  <si>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</si>
  <si>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</si>
  <si>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</si>
  <si>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</si>
  <si>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</si>
  <si>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</si>
  <si>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</si>
  <si>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</si>
  <si>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</si>
  <si>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</si>
  <si>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</si>
  <si>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</si>
  <si>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</si>
  <si>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</si>
  <si>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</si>
  <si>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</si>
  <si>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</si>
  <si>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</si>
  <si>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</si>
  <si>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</si>
  <si>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</si>
  <si>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</si>
  <si>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</si>
  <si>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</si>
  <si>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</si>
  <si>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</si>
  <si>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</si>
  <si>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</si>
  <si>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</si>
  <si>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</si>
  <si>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</si>
  <si>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</si>
  <si>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</si>
  <si>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</si>
  <si>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</si>
  <si>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</si>
  <si>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</si>
  <si>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</si>
  <si>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</si>
  <si>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</si>
  <si>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</si>
  <si>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</si>
  <si>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</si>
  <si>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</si>
  <si>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</si>
  <si>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</si>
  <si>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</si>
  <si>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</si>
  <si>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</si>
  <si>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</si>
  <si>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</si>
  <si>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</si>
  <si>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</si>
  <si>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</si>
  <si>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</si>
  <si>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</si>
  <si>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</si>
  <si>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</si>
  <si>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</si>
  <si>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</si>
  <si>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</si>
  <si>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</si>
  <si>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</si>
  <si>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</si>
  <si>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</si>
  <si>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</si>
  <si>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</si>
  <si>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</si>
  <si>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</si>
  <si>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</si>
  <si>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</si>
  <si>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</si>
  <si>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</si>
  <si>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</si>
  <si>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</si>
  <si>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</si>
  <si>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</si>
  <si>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</si>
  <si>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</si>
  <si>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</si>
  <si>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</si>
  <si>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</si>
  <si>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</si>
  <si>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</si>
  <si>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</si>
  <si>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</si>
  <si>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</si>
  <si>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</si>
  <si>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</si>
  <si>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</si>
  <si>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</si>
  <si>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</si>
  <si>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</si>
  <si>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</si>
  <si>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</si>
  <si>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</si>
  <si>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</si>
  <si>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</si>
  <si>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</si>
  <si>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</si>
  <si>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</si>
  <si>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</si>
  <si>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</si>
  <si>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</si>
  <si>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</si>
  <si>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</si>
  <si>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</si>
  <si>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</si>
  <si>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</si>
  <si>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</si>
  <si>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</si>
  <si>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</si>
  <si>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</si>
  <si>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</si>
  <si>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</si>
  <si>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</si>
  <si>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</si>
  <si>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</si>
  <si>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</si>
  <si>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</si>
  <si>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</si>
  <si>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</si>
  <si>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</si>
  <si>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</si>
  <si>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</si>
  <si>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</si>
  <si>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</si>
  <si>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</si>
  <si>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</si>
  <si>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</si>
  <si>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</si>
  <si>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</si>
  <si>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</si>
  <si>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</si>
  <si>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</si>
  <si>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</si>
  <si>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</si>
  <si>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</si>
  <si>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</si>
  <si>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</si>
  <si>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</si>
  <si>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</si>
  <si>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</si>
  <si>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</si>
  <si>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</si>
  <si>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</si>
  <si>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</si>
  <si>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</si>
  <si>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</si>
  <si>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</si>
  <si>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</si>
  <si>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</si>
  <si>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</si>
  <si>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</si>
  <si>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</si>
  <si>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</si>
  <si>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</si>
  <si>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</si>
  <si>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</si>
  <si>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</si>
  <si>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</si>
  <si>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</si>
  <si>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</si>
  <si>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</si>
  <si>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</si>
  <si>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</si>
  <si>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</si>
  <si>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</si>
  <si>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</si>
  <si>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</si>
  <si>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</si>
  <si>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</si>
  <si>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</si>
  <si>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</si>
  <si>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</si>
  <si>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</si>
  <si>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</si>
  <si>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</si>
  <si>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</si>
  <si>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</si>
  <si>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</si>
  <si>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</si>
  <si>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</si>
  <si>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</si>
  <si>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</si>
  <si>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</si>
  <si>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</si>
  <si>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</si>
  <si>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</si>
  <si>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</si>
  <si>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</si>
  <si>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</si>
  <si>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</si>
  <si>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</si>
  <si>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</si>
  <si>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</si>
  <si>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</si>
  <si>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</si>
  <si>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</si>
  <si>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</si>
  <si>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</si>
  <si>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</si>
  <si>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</si>
  <si>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</si>
  <si>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</si>
  <si>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</si>
  <si>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</si>
  <si>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</si>
  <si>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</si>
  <si>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</si>
  <si>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</si>
  <si>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</si>
  <si>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</si>
  <si>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</si>
  <si>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</si>
  <si>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</si>
  <si>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</si>
  <si>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</si>
  <si>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</si>
  <si>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</si>
  <si>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</si>
  <si>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</si>
  <si>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</si>
  <si>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</si>
  <si>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</si>
  <si>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</si>
  <si>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</si>
  <si>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</si>
  <si>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</si>
  <si>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</si>
  <si>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</si>
  <si>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</si>
  <si>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</si>
  <si>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</si>
  <si>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</si>
  <si>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</si>
  <si>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</si>
  <si>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</si>
  <si>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</si>
  <si>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</si>
  <si>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</si>
  <si>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</si>
  <si>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</si>
  <si>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</si>
  <si>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</si>
  <si>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</si>
  <si>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</si>
  <si>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</si>
  <si>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</si>
  <si>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</si>
  <si>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</si>
  <si>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</si>
  <si>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</si>
  <si>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</si>
  <si>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</si>
  <si>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</si>
  <si>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</si>
  <si>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</si>
  <si>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</si>
  <si>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</si>
  <si>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</si>
  <si>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</si>
  <si>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</si>
  <si>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</si>
  <si>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</si>
  <si>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</si>
  <si>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</si>
  <si>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</si>
  <si>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</si>
  <si>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</si>
  <si>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</si>
  <si>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</si>
  <si>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</si>
  <si>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</si>
  <si>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</si>
  <si>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</si>
  <si>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</si>
  <si>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</si>
  <si>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</si>
  <si>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</si>
  <si>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</si>
  <si>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</si>
  <si>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</si>
  <si>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</si>
  <si>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</si>
  <si>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</si>
  <si>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</si>
  <si>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</si>
  <si>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</si>
  <si>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</si>
  <si>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</si>
  <si>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</si>
  <si>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</si>
  <si>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</si>
  <si>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</si>
  <si>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</si>
  <si>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</si>
  <si>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</si>
  <si>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</si>
  <si>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</si>
  <si>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</si>
  <si>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</si>
  <si>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</si>
  <si>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</si>
  <si>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</si>
  <si>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</si>
  <si>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</si>
  <si>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</si>
  <si>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</si>
  <si>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</si>
  <si>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</si>
  <si>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</si>
  <si>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</si>
  <si>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</si>
  <si>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</si>
  <si>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</si>
  <si>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</si>
  <si>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</si>
  <si>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</si>
  <si>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</si>
  <si>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</si>
  <si>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</si>
  <si>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</si>
  <si>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</si>
  <si>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</si>
  <si>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</si>
  <si>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</si>
  <si>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</si>
  <si>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</si>
  <si>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</si>
  <si>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</si>
  <si>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</si>
  <si>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</si>
  <si>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</si>
  <si>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</si>
  <si>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</si>
  <si>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</si>
  <si>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</si>
  <si>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</si>
  <si>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</si>
  <si>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</si>
  <si>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</si>
  <si>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</si>
  <si>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</si>
  <si>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</si>
  <si>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</si>
  <si>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</si>
  <si>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</si>
  <si>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</si>
  <si>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</si>
  <si>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</si>
  <si>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</si>
  <si>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</si>
  <si>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</si>
  <si>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</si>
  <si>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</si>
  <si>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</si>
  <si>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</si>
  <si>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</si>
  <si>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</si>
  <si>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</si>
  <si>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</si>
  <si>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</si>
  <si>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</si>
  <si>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</si>
  <si>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</si>
  <si>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</si>
  <si>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</si>
  <si>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</si>
  <si>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</si>
  <si>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</si>
  <si>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</si>
  <si>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</si>
  <si>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</si>
  <si>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</si>
  <si>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</si>
  <si>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</si>
  <si>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</si>
  <si>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</si>
  <si>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</si>
  <si>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</si>
  <si>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</si>
  <si>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</si>
  <si>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</si>
  <si>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</si>
  <si>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</si>
  <si>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</si>
  <si>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</si>
  <si>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</si>
  <si>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</si>
  <si>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</si>
  <si>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</si>
  <si>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</si>
  <si>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</si>
  <si>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</si>
  <si>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</si>
  <si>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</si>
  <si>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</si>
  <si>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</si>
  <si>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</si>
  <si>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</si>
  <si>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</si>
  <si>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</si>
  <si>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</si>
  <si>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</si>
  <si>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</si>
  <si>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</si>
  <si>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</si>
  <si>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</si>
  <si>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</si>
  <si>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</si>
  <si>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</si>
  <si>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</si>
  <si>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</si>
  <si>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</si>
  <si>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</si>
  <si>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</si>
  <si>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</si>
  <si>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</si>
  <si>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</si>
  <si>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</si>
  <si>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</si>
  <si>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</si>
  <si>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</si>
  <si>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</si>
  <si>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</si>
  <si>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</si>
  <si>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</si>
  <si>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</si>
  <si>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</si>
  <si>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</si>
  <si>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</si>
  <si>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</si>
  <si>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</si>
  <si>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</si>
  <si>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</si>
  <si>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</si>
  <si>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</si>
  <si>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</si>
  <si>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</si>
  <si>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</si>
  <si>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</si>
  <si>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</si>
  <si>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</si>
  <si>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</si>
  <si>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</si>
  <si>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</si>
  <si>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</si>
  <si>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</si>
  <si>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</si>
  <si>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</si>
  <si>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</si>
  <si>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</si>
  <si>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</si>
  <si>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</si>
  <si>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</si>
  <si>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</si>
  <si>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</si>
  <si>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</si>
  <si>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</si>
  <si>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</si>
  <si>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</si>
  <si>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</si>
  <si>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</si>
  <si>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</si>
  <si>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</si>
  <si>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</si>
  <si>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</si>
  <si>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</si>
  <si>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</si>
  <si>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</si>
  <si>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</si>
  <si>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</si>
  <si>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</si>
  <si>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</si>
  <si>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</si>
  <si>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</si>
  <si>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</si>
  <si>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</si>
  <si>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</si>
  <si>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</si>
  <si>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</si>
  <si>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</si>
  <si>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</si>
  <si>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</si>
  <si>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</si>
  <si>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</si>
  <si>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</si>
  <si>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</si>
  <si>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</si>
  <si>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</si>
  <si>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</si>
  <si>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</si>
  <si>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</si>
  <si>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</si>
  <si>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</si>
  <si>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</si>
  <si>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</si>
  <si>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</si>
  <si>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</si>
  <si>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</si>
  <si>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</si>
  <si>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</si>
  <si>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</si>
  <si>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</si>
  <si>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</si>
  <si>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</si>
  <si>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</si>
  <si>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</si>
  <si>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</si>
  <si>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</si>
  <si>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</si>
  <si>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</si>
  <si>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</si>
  <si>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</si>
  <si>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</si>
  <si>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</si>
  <si>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</si>
  <si>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</si>
  <si>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</si>
  <si>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</si>
  <si>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</si>
  <si>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</si>
  <si>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</si>
  <si>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</si>
  <si>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</si>
  <si>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</si>
  <si>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</si>
  <si>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</si>
  <si>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</si>
  <si>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</si>
  <si>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</si>
  <si>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</si>
  <si>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</si>
  <si>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</si>
  <si>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</si>
  <si>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</si>
  <si>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</si>
  <si>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</si>
  <si>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</si>
  <si>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</si>
  <si>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</si>
  <si>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</si>
  <si>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</si>
  <si>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</si>
  <si>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</si>
  <si>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</si>
  <si>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</si>
  <si>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</si>
  <si>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</si>
  <si>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</si>
  <si>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</si>
  <si>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</si>
  <si>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</si>
  <si>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</si>
  <si>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</si>
  <si>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</si>
  <si>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</si>
  <si>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</si>
  <si>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</si>
  <si>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</si>
  <si>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</si>
  <si>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</si>
  <si>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</si>
  <si>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</si>
  <si>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</si>
  <si>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</si>
  <si>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</si>
  <si>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</si>
  <si>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</si>
  <si>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</si>
  <si>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</si>
  <si>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</si>
  <si>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</si>
  <si>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</si>
  <si>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</si>
  <si>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</si>
  <si>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</si>
  <si>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</si>
  <si>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</si>
  <si>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</si>
  <si>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</si>
  <si>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</si>
  <si>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</si>
  <si>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</si>
  <si>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</si>
  <si>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</si>
  <si>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</si>
  <si>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</si>
  <si>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</si>
  <si>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</si>
  <si>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</si>
  <si>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</si>
  <si>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</si>
  <si>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</si>
  <si>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</si>
  <si>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</si>
  <si>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</si>
  <si>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</si>
  <si>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</si>
  <si>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</si>
  <si>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</si>
  <si>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</si>
  <si>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</si>
  <si>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</si>
  <si>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</si>
  <si>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</si>
  <si>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</si>
  <si>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</si>
  <si>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</si>
  <si>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</si>
  <si>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</si>
  <si>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</si>
  <si>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</si>
  <si>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</si>
  <si>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</si>
  <si>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</si>
  <si>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</si>
  <si>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</si>
  <si>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</si>
  <si>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</si>
  <si>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</si>
  <si>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</si>
  <si>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</si>
  <si>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</si>
  <si>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</si>
  <si>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</si>
  <si>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</si>
  <si>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</si>
  <si>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</si>
  <si>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</si>
  <si>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</si>
  <si>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</si>
  <si>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</si>
  <si>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</si>
  <si>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</si>
  <si>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</si>
  <si>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</si>
  <si>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</si>
  <si>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</si>
  <si>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</si>
  <si>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</si>
  <si>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</si>
  <si>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</si>
  <si>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</si>
  <si>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</si>
  <si>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</si>
  <si>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</si>
  <si>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</si>
  <si>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</si>
  <si>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</si>
  <si>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</si>
  <si>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</si>
  <si>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</si>
  <si>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</si>
  <si>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</si>
  <si>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</si>
  <si>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</si>
  <si>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</si>
  <si>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</si>
  <si>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</si>
  <si>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</si>
  <si>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</si>
  <si>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</si>
  <si>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</si>
  <si>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</si>
  <si>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</si>
  <si>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</si>
  <si>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</si>
  <si>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</si>
  <si>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</si>
  <si>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</si>
  <si>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</si>
  <si>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</si>
  <si>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</si>
  <si>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</si>
  <si>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</si>
  <si>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</si>
  <si>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</si>
  <si>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</si>
  <si>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</si>
  <si>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</si>
  <si>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</si>
  <si>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</si>
  <si>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</si>
  <si>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</si>
  <si>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</si>
  <si>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</si>
  <si>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</si>
  <si>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</si>
  <si>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</si>
  <si>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</si>
  <si>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</si>
  <si>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</si>
  <si>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</si>
  <si>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</si>
  <si>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</si>
  <si>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</si>
  <si>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</si>
  <si>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</si>
  <si>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</si>
  <si>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</si>
  <si>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</si>
  <si>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</si>
  <si>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</si>
  <si>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</si>
  <si>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</si>
  <si>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</si>
  <si>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</si>
  <si>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</si>
  <si>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</si>
  <si>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</si>
  <si>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</si>
  <si>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</si>
  <si>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</si>
  <si>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</si>
  <si>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</si>
  <si>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</si>
  <si>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</si>
  <si>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</si>
  <si>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</si>
  <si>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</si>
  <si>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</si>
  <si>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</si>
  <si>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</si>
  <si>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</si>
  <si>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</si>
  <si>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</si>
  <si>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</si>
  <si>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</si>
  <si>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</si>
  <si>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</si>
  <si>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</si>
  <si>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</si>
  <si>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</si>
  <si>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</si>
  <si>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</si>
  <si>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</si>
  <si>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</si>
  <si>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</si>
  <si>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</si>
  <si>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</si>
  <si>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</si>
  <si>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</si>
  <si>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</si>
  <si>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</si>
  <si>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</si>
  <si>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</si>
  <si>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</si>
  <si>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</si>
  <si>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</si>
  <si>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</si>
  <si>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</si>
  <si>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</si>
  <si>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</si>
  <si>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</si>
  <si>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</si>
  <si>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</si>
  <si>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</si>
  <si>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</si>
  <si>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</si>
  <si>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</si>
  <si>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</si>
  <si>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</si>
  <si>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</si>
  <si>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</si>
  <si>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</si>
  <si>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</si>
  <si>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</si>
  <si>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</si>
  <si>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</si>
  <si>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</si>
  <si>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</si>
  <si>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</si>
  <si>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</si>
  <si>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</si>
  <si>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</si>
  <si>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</si>
  <si>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</si>
  <si>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</si>
  <si>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</si>
  <si>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</si>
  <si>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</si>
  <si>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</si>
  <si>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</si>
  <si>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</si>
  <si>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</si>
  <si>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</si>
  <si>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</si>
  <si>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</si>
  <si>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</si>
  <si>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</si>
  <si>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</si>
  <si>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</si>
  <si>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</si>
  <si>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</si>
  <si>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</si>
  <si>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</si>
  <si>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</si>
  <si>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</si>
  <si>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</si>
  <si>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</si>
  <si>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</si>
  <si>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</si>
  <si>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</si>
  <si>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</si>
  <si>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</si>
  <si>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</si>
  <si>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</si>
  <si>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</si>
  <si>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</si>
  <si>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</si>
  <si>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</si>
  <si>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</si>
  <si>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</si>
  <si>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</si>
  <si>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</si>
  <si>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</si>
  <si>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</si>
  <si>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</si>
  <si>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</si>
  <si>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</si>
  <si>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</si>
  <si>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</si>
  <si>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</si>
  <si>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</si>
  <si>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</si>
  <si>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</si>
  <si>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</si>
  <si>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</si>
  <si>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</si>
  <si>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</si>
  <si>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</si>
  <si>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</si>
  <si>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</si>
  <si>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</si>
  <si>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</si>
  <si>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</si>
  <si>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</si>
  <si>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</si>
  <si>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</si>
  <si>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</si>
  <si>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</si>
  <si>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</si>
  <si>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</si>
  <si>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</si>
  <si>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</si>
  <si>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</si>
  <si>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</si>
  <si>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</si>
  <si>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</si>
  <si>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</si>
  <si>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</si>
  <si>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</si>
  <si>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</si>
  <si>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</si>
  <si>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</si>
  <si>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</si>
  <si>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</si>
  <si>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</si>
  <si>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</si>
  <si>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</si>
  <si>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</si>
  <si>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</si>
  <si>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</si>
  <si>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</si>
  <si>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</si>
  <si>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</si>
  <si>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</si>
  <si>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</si>
  <si>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</si>
  <si>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</si>
  <si>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</si>
  <si>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</si>
  <si>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</si>
  <si>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</si>
  <si>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</si>
  <si>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</si>
  <si>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</si>
  <si>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</si>
  <si>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</si>
  <si>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</si>
  <si>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</si>
  <si>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</si>
  <si>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</si>
  <si>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</si>
  <si>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</si>
  <si>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</si>
  <si>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</si>
  <si>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</si>
  <si>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</si>
  <si>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</si>
  <si>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</si>
  <si>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</si>
  <si>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</si>
  <si>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</si>
  <si>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</si>
  <si>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</si>
  <si>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</si>
  <si>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</si>
  <si>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</si>
  <si>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</si>
  <si>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</si>
  <si>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</si>
  <si>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</si>
  <si>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</si>
  <si>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</si>
  <si>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</si>
  <si>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</si>
  <si>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</si>
  <si>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</si>
  <si>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</si>
  <si>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</si>
  <si>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</si>
  <si>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</si>
  <si>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</si>
  <si>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</si>
  <si>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</si>
  <si>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</si>
  <si>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</si>
  <si>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</si>
  <si>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</si>
  <si>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</si>
  <si>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</si>
  <si>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</si>
  <si>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</si>
  <si>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</si>
  <si>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</si>
  <si>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</si>
  <si>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</si>
  <si>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</si>
  <si>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</si>
  <si>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</si>
  <si>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</si>
  <si>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</si>
  <si>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</si>
  <si>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</si>
  <si>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</si>
  <si>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</si>
  <si>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</si>
  <si>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</si>
  <si>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</si>
  <si>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</si>
  <si>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</si>
  <si>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</si>
  <si>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</si>
  <si>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</si>
  <si>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</si>
  <si>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</si>
  <si>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</si>
  <si>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</si>
  <si>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</si>
  <si>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</si>
  <si>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</si>
  <si>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</si>
  <si>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</si>
  <si>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</si>
  <si>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</si>
  <si>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</si>
  <si>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</si>
  <si>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</si>
  <si>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</si>
  <si>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</si>
  <si>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</si>
  <si>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</si>
  <si>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</si>
  <si>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</si>
  <si>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</si>
  <si>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</si>
  <si>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</si>
  <si>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</si>
  <si>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</si>
  <si>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</si>
  <si>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</si>
  <si>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</si>
  <si>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</si>
  <si>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</si>
  <si>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</si>
  <si>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</si>
  <si>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</si>
  <si>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</si>
  <si>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</si>
  <si>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</si>
  <si>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</si>
  <si>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</si>
  <si>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</si>
  <si>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</si>
  <si>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</si>
  <si>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</si>
  <si>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</si>
  <si>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</si>
  <si>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</si>
  <si>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</si>
  <si>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</si>
  <si>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</si>
  <si>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</si>
  <si>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</si>
  <si>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</si>
  <si>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</si>
  <si>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</si>
  <si>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</si>
  <si>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</si>
  <si>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</si>
  <si>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</si>
  <si>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</si>
  <si>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</si>
  <si>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</si>
  <si>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</si>
  <si>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</si>
  <si>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</si>
  <si>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</si>
  <si>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</si>
  <si>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</si>
  <si>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</si>
  <si>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</si>
  <si>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</si>
  <si>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</si>
  <si>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</si>
  <si>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</si>
  <si>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</si>
  <si>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</si>
  <si>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</si>
  <si>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</si>
  <si>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</si>
  <si>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</si>
  <si>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</si>
  <si>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</si>
  <si>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</si>
  <si>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</si>
  <si>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</si>
  <si>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</si>
  <si>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</si>
  <si>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</si>
  <si>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</si>
  <si>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</si>
  <si>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</si>
  <si>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</si>
  <si>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</si>
  <si>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</si>
  <si>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</si>
  <si>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</si>
  <si>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</si>
  <si>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</si>
  <si>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</si>
  <si>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</si>
  <si>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</si>
  <si>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</si>
  <si>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</si>
  <si>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</si>
  <si>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</si>
  <si>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</si>
  <si>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</si>
  <si>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</si>
  <si>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</si>
  <si>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</si>
  <si>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</si>
  <si>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</si>
  <si>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</si>
  <si>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</si>
  <si>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</si>
  <si>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</si>
  <si>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</si>
  <si>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</si>
  <si>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</si>
  <si>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</si>
  <si>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</si>
  <si>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</si>
  <si>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</si>
  <si>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</si>
  <si>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</si>
  <si>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</si>
  <si>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</si>
  <si>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</si>
  <si>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</si>
  <si>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</si>
  <si>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</si>
  <si>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</si>
  <si>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</si>
  <si>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</si>
  <si>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</si>
  <si>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</si>
  <si>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</si>
  <si>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</si>
  <si>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</si>
  <si>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</si>
  <si>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</si>
  <si>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</si>
  <si>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</si>
  <si>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</si>
  <si>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</si>
  <si>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</si>
  <si>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</si>
  <si>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</si>
  <si>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</si>
  <si>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</si>
  <si>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</si>
  <si>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</si>
  <si>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</si>
  <si>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</si>
  <si>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</si>
  <si>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</si>
  <si>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</si>
  <si>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</si>
  <si>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</si>
  <si>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</si>
  <si>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</si>
  <si>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</si>
  <si>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</si>
  <si>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</si>
  <si>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</si>
  <si>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</si>
  <si>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</si>
  <si>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</si>
  <si>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</si>
  <si>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</si>
  <si>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</si>
  <si>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</si>
  <si>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</si>
  <si>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</si>
  <si>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</si>
  <si>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</si>
  <si>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</si>
  <si>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</si>
  <si>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</si>
  <si>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</si>
  <si>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</si>
  <si>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</si>
  <si>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</si>
  <si>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</si>
  <si>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</si>
  <si>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</si>
  <si>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</si>
  <si>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</si>
  <si>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</si>
  <si>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</si>
  <si>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</si>
  <si>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</si>
  <si>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</si>
  <si>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</si>
  <si>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</si>
  <si>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</si>
  <si>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</si>
  <si>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</si>
  <si>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</si>
  <si>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</si>
  <si>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</si>
  <si>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</si>
  <si>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</si>
  <si>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</si>
  <si>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</si>
  <si>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</si>
  <si>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</si>
  <si>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</si>
  <si>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</si>
  <si>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</si>
  <si>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</si>
  <si>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</si>
  <si>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</si>
  <si>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</si>
  <si>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</si>
  <si>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</si>
  <si>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</si>
  <si>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</si>
  <si>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</si>
  <si>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</si>
  <si>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</si>
  <si>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</si>
  <si>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</si>
  <si>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</si>
  <si>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</si>
  <si>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</si>
  <si>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</si>
  <si>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</si>
  <si>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</si>
  <si>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</si>
  <si>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</si>
  <si>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</si>
  <si>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</si>
  <si>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</si>
  <si>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</si>
  <si>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</si>
  <si>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</si>
  <si>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</si>
  <si>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</si>
  <si>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</si>
  <si>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</si>
  <si>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</si>
  <si>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</si>
  <si>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</si>
  <si>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</si>
  <si>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</si>
  <si>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</si>
  <si>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</si>
  <si>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</si>
  <si>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</si>
  <si>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</si>
  <si>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</si>
  <si>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</si>
  <si>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</si>
  <si>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</si>
  <si>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</si>
  <si>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</si>
  <si>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</si>
  <si>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</si>
  <si>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</si>
  <si>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</si>
  <si>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</si>
  <si>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</si>
  <si>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</si>
  <si>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</si>
  <si>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</si>
  <si>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</si>
  <si>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</si>
  <si>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</si>
  <si>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</si>
  <si>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</si>
  <si>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</si>
  <si>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</si>
  <si>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</si>
  <si>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</si>
  <si>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</si>
  <si>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</si>
  <si>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</si>
  <si>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</si>
  <si>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</si>
  <si>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</si>
  <si>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</si>
  <si>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</si>
  <si>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</si>
  <si>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</si>
  <si>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</si>
  <si>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</si>
  <si>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</si>
  <si>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</si>
  <si>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</si>
  <si>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</si>
  <si>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</si>
  <si>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</si>
  <si>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</si>
  <si>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</si>
  <si>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</si>
  <si>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</si>
  <si>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</si>
  <si>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</si>
  <si>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</si>
  <si>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</si>
  <si>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</si>
  <si>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</si>
  <si>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</si>
  <si>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</si>
  <si>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</si>
  <si>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</si>
  <si>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</si>
  <si>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</si>
  <si>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</si>
  <si>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</si>
  <si>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</si>
  <si>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</si>
  <si>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</si>
  <si>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</si>
  <si>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</si>
  <si>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</si>
  <si>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</si>
  <si>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</si>
  <si>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</si>
  <si>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</si>
  <si>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</si>
  <si>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</si>
  <si>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</si>
  <si>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</si>
  <si>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</si>
  <si>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</si>
  <si>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</si>
  <si>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</si>
  <si>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</si>
  <si>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</si>
  <si>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</si>
  <si>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</si>
  <si>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</si>
  <si>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</si>
  <si>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</si>
  <si>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</si>
  <si>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</si>
  <si>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</si>
  <si>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</si>
  <si>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</si>
  <si>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</si>
  <si>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</si>
  <si>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</si>
  <si>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</si>
  <si>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</si>
  <si>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</si>
  <si>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</si>
  <si>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</si>
  <si>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</si>
  <si>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</si>
  <si>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</si>
  <si>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</si>
  <si>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</si>
  <si>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</si>
  <si>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</si>
  <si>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</si>
  <si>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</si>
  <si>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</si>
  <si>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</si>
  <si>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</si>
  <si>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</si>
  <si>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</si>
  <si>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</si>
  <si>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</si>
  <si>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</si>
  <si>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</si>
  <si>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</si>
  <si>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</si>
  <si>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</si>
  <si>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</si>
  <si>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</si>
  <si>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</si>
  <si>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</si>
  <si>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</si>
  <si>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</si>
  <si>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</si>
  <si>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</si>
  <si>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</si>
  <si>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</si>
  <si>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</si>
  <si>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</si>
  <si>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</si>
  <si>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</si>
  <si>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</si>
  <si>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</si>
  <si>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</si>
  <si>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</si>
  <si>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</si>
  <si>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</si>
  <si>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</si>
  <si>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</si>
  <si>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</si>
  <si>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</si>
  <si>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</si>
  <si>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</si>
  <si>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</si>
  <si>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</si>
  <si>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</si>
  <si>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</si>
  <si>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</si>
  <si>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</si>
  <si>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</si>
  <si>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</si>
  <si>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</si>
  <si>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</si>
  <si>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</si>
  <si>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</si>
  <si>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</si>
  <si>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</si>
  <si>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</si>
  <si>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</si>
  <si>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</si>
  <si>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</si>
  <si>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</si>
  <si>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</si>
  <si>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</si>
  <si>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</si>
  <si>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</si>
  <si>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</si>
  <si>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</si>
  <si>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</si>
  <si>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</si>
  <si>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</si>
  <si>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</si>
  <si>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</si>
  <si>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</si>
  <si>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</si>
  <si>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</si>
  <si>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</si>
  <si>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</si>
  <si>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</si>
  <si>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</si>
  <si>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</si>
  <si>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</si>
  <si>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</si>
  <si>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</si>
  <si>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</si>
  <si>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</si>
  <si>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</si>
  <si>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</si>
  <si>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</si>
  <si>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</si>
  <si>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</si>
  <si>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</si>
  <si>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</si>
  <si>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</si>
  <si>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</si>
  <si>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</si>
  <si>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</si>
  <si>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</si>
  <si>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</si>
  <si>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</si>
  <si>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</si>
  <si>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</si>
  <si>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</si>
  <si>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</si>
  <si>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</si>
  <si>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</si>
  <si>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</si>
  <si>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</si>
  <si>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</si>
  <si>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</si>
  <si>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</si>
  <si>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</si>
  <si>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</si>
  <si>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</si>
  <si>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</si>
  <si>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</si>
  <si>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</si>
  <si>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</si>
  <si>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</si>
  <si>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</si>
  <si>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</si>
  <si>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</si>
  <si>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</si>
  <si>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</si>
  <si>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</si>
  <si>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</si>
  <si>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</si>
  <si>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</si>
  <si>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</si>
  <si>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</si>
  <si>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</si>
  <si>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</si>
  <si>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</si>
  <si>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</si>
  <si>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</si>
  <si>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</si>
  <si>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</si>
  <si>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</si>
  <si>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</si>
  <si>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</si>
  <si>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</si>
  <si>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</si>
  <si>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</si>
  <si>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</si>
  <si>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</si>
  <si>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</si>
  <si>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</si>
  <si>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</si>
  <si>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</si>
  <si>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</si>
  <si>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</si>
  <si>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TIQNORTE</t>
  </si>
  <si>
    <t>Troca de jacaré no AMV TIQ NORTE</t>
  </si>
  <si>
    <t>BRUNO (TF-525)46052</t>
  </si>
  <si>
    <t>Execução de solda km 489,9 linha desviada</t>
  </si>
  <si>
    <t>Substituição de trilho - 30m</t>
  </si>
  <si>
    <t>Deslocamento de TCS para TIN</t>
  </si>
  <si>
    <t>Recolha barra de trilho no km 176,300 SB ZIQZQY - 30min e posiciona no km 181,125 30min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</si>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</sst>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8" fillId="14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" tableBorderDxfId="16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5"/>
    <tableColumn id="8" xr3:uid="{69D5AC3B-4F64-4F8F-AD2A-0AD158918DDD}" name="CORRELATO" dataDxfId="16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1" totalsRowShown="0" headerRowDxfId="105" totalsRowDxfId="104" tableBorderDxfId="103">
  <autoFilter ref="A5:BS531" xr:uid="{99E022FC-4664-48A9-AF84-B0E9D0DB4711}">
    <filterColumn colId="1">
      <filters>
        <dateGroupItem year="2026" month="1" day="3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AV1" activePane="topRight" state="frozen"/>
      <selection pane="topRight" activeCell="AY491" sqref="AY491:AY50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8" t="s">
        <v>1139</v>
      </c>
      <c r="AJ1" s="349"/>
      <c r="AK1" s="349"/>
      <c r="AL1" s="349"/>
      <c r="AM1" s="349"/>
      <c r="AN1" s="349"/>
      <c r="AO1" s="349"/>
      <c r="AP1" s="349"/>
      <c r="AQ1" s="349"/>
      <c r="AR1" s="350"/>
      <c r="AS1" s="350"/>
      <c r="AT1" s="350"/>
      <c r="AU1" s="350"/>
      <c r="AV1" s="350"/>
      <c r="AW1" s="350"/>
      <c r="AX1" s="349"/>
      <c r="AY1" s="349"/>
      <c r="AZ1" s="349"/>
      <c r="BA1" s="349"/>
      <c r="BB1" s="349"/>
      <c r="BC1" s="349"/>
      <c r="BD1" s="349"/>
      <c r="BE1" s="349"/>
      <c r="BF1" s="351"/>
      <c r="BG1" s="3"/>
      <c r="BH1" s="352" t="s">
        <v>1140</v>
      </c>
      <c r="BI1" s="353"/>
      <c r="BJ1" s="354"/>
      <c r="BK1" s="355"/>
      <c r="BL1" s="49"/>
      <c r="BM1" s="345" t="s">
        <v>1141</v>
      </c>
      <c r="BN1" s="346"/>
      <c r="BO1" s="346"/>
      <c r="BP1" s="346"/>
      <c r="BQ1" s="346"/>
      <c r="BR1" s="346"/>
      <c r="BS1" s="34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8" t="s">
        <v>1142</v>
      </c>
      <c r="AJ2" s="349"/>
      <c r="AK2" s="349"/>
      <c r="AL2" s="349"/>
      <c r="AM2" s="349"/>
      <c r="AN2" s="349"/>
      <c r="AO2" s="349"/>
      <c r="AP2" s="349"/>
      <c r="AQ2" s="351"/>
      <c r="AR2" s="226"/>
      <c r="AS2" s="363" t="s">
        <v>1145</v>
      </c>
      <c r="AT2" s="350"/>
      <c r="AU2" s="350"/>
      <c r="AV2" s="350"/>
      <c r="AW2" s="350"/>
      <c r="AX2" s="349"/>
      <c r="AY2" s="351"/>
      <c r="AZ2" s="4"/>
      <c r="BA2" s="342" t="s">
        <v>1146</v>
      </c>
      <c r="BB2" s="344"/>
      <c r="BC2" s="348" t="s">
        <v>1143</v>
      </c>
      <c r="BD2" s="349"/>
      <c r="BE2" s="349"/>
      <c r="BF2" s="351"/>
      <c r="BG2" s="3"/>
      <c r="BH2" s="356"/>
      <c r="BI2" s="357"/>
      <c r="BJ2" s="358"/>
      <c r="BK2" s="359"/>
      <c r="BL2" s="49"/>
      <c r="BM2" s="360"/>
      <c r="BN2" s="361"/>
      <c r="BO2" s="361"/>
      <c r="BP2" s="361"/>
      <c r="BQ2" s="361"/>
      <c r="BR2" s="361"/>
      <c r="BS2" s="36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2" t="s">
        <v>1147</v>
      </c>
      <c r="AJ3" s="344"/>
      <c r="AK3" s="342" t="s">
        <v>1148</v>
      </c>
      <c r="AL3" s="343"/>
      <c r="AM3" s="343"/>
      <c r="AN3" s="343"/>
      <c r="AO3" s="343"/>
      <c r="AP3" s="343"/>
      <c r="AQ3" s="344"/>
      <c r="AR3" s="227"/>
      <c r="AS3" s="366" t="s">
        <v>1154</v>
      </c>
      <c r="AT3" s="367"/>
      <c r="AU3" s="366" t="s">
        <v>1155</v>
      </c>
      <c r="AV3" s="367"/>
      <c r="AW3" s="366" t="s">
        <v>1156</v>
      </c>
      <c r="AX3" s="368"/>
      <c r="AY3" s="63" t="s">
        <v>1157</v>
      </c>
      <c r="AZ3" s="63"/>
      <c r="BA3" s="364"/>
      <c r="BB3" s="365"/>
      <c r="BC3" s="342" t="s">
        <v>1150</v>
      </c>
      <c r="BD3" s="343"/>
      <c r="BE3" s="343"/>
      <c r="BF3" s="344"/>
      <c r="BG3" s="62"/>
      <c r="BH3" s="356"/>
      <c r="BI3" s="357"/>
      <c r="BJ3" s="358"/>
      <c r="BK3" s="359"/>
      <c r="BL3" s="49"/>
      <c r="BM3" s="345" t="s">
        <v>1158</v>
      </c>
      <c r="BN3" s="346"/>
      <c r="BO3" s="346"/>
      <c r="BP3" s="347"/>
      <c r="BQ3" s="345" t="s">
        <v>759</v>
      </c>
      <c r="BR3" s="346"/>
      <c r="BS3" s="347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 hidden="1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990</v>
      </c>
      <c r="BN469" s="173" t="s">
        <v>1020</v>
      </c>
      <c r="BO469" s="203" t="s">
        <v>1098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 hidden="1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3000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>
        <v>0.73333333333333328</v>
      </c>
      <c r="AU470" s="285"/>
      <c r="AV470" s="285"/>
      <c r="AW470" s="285"/>
      <c r="AX470" s="175"/>
      <c r="AY470" s="288">
        <f t="shared" si="10"/>
        <v>0.24999999999999994</v>
      </c>
      <c r="AZ470" s="156"/>
      <c r="BA470" s="176">
        <v>3300</v>
      </c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>
        <v>22</v>
      </c>
      <c r="BH470" s="16">
        <v>2</v>
      </c>
      <c r="BI470" s="178"/>
      <c r="BJ470" s="336" t="s">
        <v>1924</v>
      </c>
      <c r="BK470" s="179" t="s">
        <v>1925</v>
      </c>
      <c r="BL470" s="177"/>
      <c r="BM470" s="173" t="s">
        <v>998</v>
      </c>
      <c r="BN470" s="173" t="s">
        <v>998</v>
      </c>
      <c r="BO470" s="203" t="s">
        <v>998</v>
      </c>
      <c r="BP470" s="179"/>
      <c r="BQ470" s="12" t="str">
        <f t="shared" si="11"/>
        <v>Aderente</v>
      </c>
      <c r="BR470" s="18">
        <f t="shared" si="12"/>
        <v>0.99999999999999978</v>
      </c>
      <c r="BS470" s="18">
        <f t="shared" si="13"/>
        <v>1.1000000000000001</v>
      </c>
      <c r="BT470" s="212" t="str">
        <f t="shared" si="14"/>
        <v>OKOK</v>
      </c>
    </row>
    <row r="471" spans="1:72" hidden="1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783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994</v>
      </c>
      <c r="BN471" s="173" t="s">
        <v>1023</v>
      </c>
      <c r="BO471" s="203" t="s">
        <v>1135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 hidden="1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>
        <v>0.70833333333333337</v>
      </c>
      <c r="AT472" s="284">
        <v>0.875</v>
      </c>
      <c r="AU472" s="285"/>
      <c r="AV472" s="285"/>
      <c r="AW472" s="285"/>
      <c r="AX472" s="175"/>
      <c r="AY472" s="288">
        <f t="shared" si="10"/>
        <v>0.16666666666666663</v>
      </c>
      <c r="AZ472" s="156"/>
      <c r="BA472" s="176">
        <v>1248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2</v>
      </c>
      <c r="BI472" s="178"/>
      <c r="BJ472" s="336" t="s">
        <v>1929</v>
      </c>
      <c r="BK472" s="336" t="s">
        <v>1930</v>
      </c>
      <c r="BL472" s="177"/>
      <c r="BM472" s="173" t="s">
        <v>998</v>
      </c>
      <c r="BN472" s="173" t="s">
        <v>998</v>
      </c>
      <c r="BO472" s="203" t="s">
        <v>998</v>
      </c>
      <c r="BP472" s="179"/>
      <c r="BQ472" s="12" t="str">
        <f t="shared" si="11"/>
        <v>Aderente</v>
      </c>
      <c r="BR472" s="18">
        <f t="shared" si="12"/>
        <v>1.333333333333333</v>
      </c>
      <c r="BS472" s="18">
        <f t="shared" si="13"/>
        <v>1</v>
      </c>
      <c r="BT472" s="212" t="str">
        <f t="shared" si="14"/>
        <v>OKOK</v>
      </c>
    </row>
    <row r="473" spans="1:72" hidden="1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1931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1932</v>
      </c>
      <c r="BK473" s="179" t="s">
        <v>1933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 hidden="1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1934</v>
      </c>
      <c r="AB476" s="156" t="s">
        <v>966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1935</v>
      </c>
      <c r="BK476" s="179" t="s">
        <v>1936</v>
      </c>
      <c r="BL476" s="177"/>
      <c r="BM476" s="173" t="s">
        <v>996</v>
      </c>
      <c r="BN476" s="173" t="s">
        <v>1023</v>
      </c>
      <c r="BO476" s="203" t="s">
        <v>1132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 hidden="1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1937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1938</v>
      </c>
      <c r="BK477" s="179" t="s">
        <v>1939</v>
      </c>
      <c r="BL477" s="177"/>
      <c r="BM477" s="173" t="s">
        <v>998</v>
      </c>
      <c r="BN477" s="173" t="s">
        <v>998</v>
      </c>
      <c r="BO477" s="203" t="s">
        <v>998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 hidden="1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623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1940</v>
      </c>
      <c r="BL478" s="177"/>
      <c r="BM478" s="173" t="s">
        <v>989</v>
      </c>
      <c r="BN478" s="173" t="s">
        <v>1009</v>
      </c>
      <c r="BO478" s="203" t="s">
        <v>1076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 hidden="1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>
        <v>0</v>
      </c>
      <c r="AT479" s="284">
        <v>4.1666666666666664E-2</v>
      </c>
      <c r="AU479" s="285"/>
      <c r="AV479" s="285"/>
      <c r="AW479" s="285"/>
      <c r="AX479" s="175"/>
      <c r="AY479" s="288">
        <f t="shared" si="10"/>
        <v>4.1666666666666664E-2</v>
      </c>
      <c r="AZ479" s="156"/>
      <c r="BA479" s="176">
        <v>1</v>
      </c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2</v>
      </c>
      <c r="BI479" s="178"/>
      <c r="BJ479" s="336" t="s">
        <v>1941</v>
      </c>
      <c r="BK479" s="336" t="s">
        <v>1941</v>
      </c>
      <c r="BL479" s="177"/>
      <c r="BM479" s="173" t="s">
        <v>998</v>
      </c>
      <c r="BN479" s="173" t="s">
        <v>998</v>
      </c>
      <c r="BO479" s="203" t="s">
        <v>998</v>
      </c>
      <c r="BP479" s="179"/>
      <c r="BQ479" s="12" t="str">
        <f t="shared" si="11"/>
        <v>Produção e Intervalo</v>
      </c>
      <c r="BR479" s="18">
        <f t="shared" si="12"/>
        <v>0.5</v>
      </c>
      <c r="BS479" s="18">
        <f t="shared" si="13"/>
        <v>0.125</v>
      </c>
      <c r="BT479" s="212" t="str">
        <f>IF(BN479="","",SUBSTITUTE(BM479," ","")&amp;SUBSTITUTE(BN479," ",""))</f>
        <v>OKOK</v>
      </c>
    </row>
    <row r="480" spans="1:72" hidden="1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1942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</v>
      </c>
      <c r="AT480" s="284">
        <v>4.1666666666666664E-2</v>
      </c>
      <c r="AU480" s="285"/>
      <c r="AV480" s="285"/>
      <c r="AW480" s="285"/>
      <c r="AX480" s="175"/>
      <c r="AY480" s="288">
        <f t="shared" si="10"/>
        <v>4.1666666666666664E-2</v>
      </c>
      <c r="AZ480" s="156"/>
      <c r="BA480" s="176">
        <v>1</v>
      </c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2</v>
      </c>
      <c r="BI480" s="178"/>
      <c r="BJ480" s="336" t="s">
        <v>1943</v>
      </c>
      <c r="BK480" s="179" t="s">
        <v>1944</v>
      </c>
      <c r="BL480" s="177"/>
      <c r="BM480" s="173" t="s">
        <v>998</v>
      </c>
      <c r="BN480" s="173" t="s">
        <v>998</v>
      </c>
      <c r="BO480" s="203" t="s">
        <v>998</v>
      </c>
      <c r="BP480" s="179"/>
      <c r="BQ480" s="12" t="str">
        <f t="shared" si="11"/>
        <v>Aderente</v>
      </c>
      <c r="BR480" s="18">
        <f t="shared" si="12"/>
        <v>1</v>
      </c>
      <c r="BS480" s="18">
        <f t="shared" si="13"/>
        <v>1</v>
      </c>
      <c r="BT480" s="212" t="str">
        <f>IF(BN480="","",SUBSTITUTE(BM480," ","")&amp;SUBSTITUTE(BN480," ",""))</f>
        <v>OKOK</v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53" t="s">
        <v>977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969</v>
      </c>
      <c r="Y486" s="153" t="s">
        <v>977</v>
      </c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969</v>
      </c>
      <c r="Y487" s="153" t="s">
        <v>977</v>
      </c>
      <c r="Z487" s="173"/>
      <c r="AA487" s="171" t="s">
        <v>1238</v>
      </c>
      <c r="AB487" s="70" t="s">
        <v>966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T487" s="212" t="str">
        <f>IF(BN487="","",SUBSTITUTE(BM487," ","")&amp;SUBSTITUTE(BN487," ",""))</f>
        <v/>
      </c>
    </row>
    <row r="488" spans="1:72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959</v>
      </c>
      <c r="E488" s="289">
        <v>595</v>
      </c>
      <c r="F488" s="166" t="s">
        <v>766</v>
      </c>
      <c r="G488" s="154" t="str">
        <f>IF(D488="","*",VLOOKUP(F488,BS_ATIVIDADE[#All],3,FALSE))</f>
        <v>AMV</v>
      </c>
      <c r="H488" s="158" t="s">
        <v>1945</v>
      </c>
      <c r="I488" s="158" t="s">
        <v>609</v>
      </c>
      <c r="J488" s="219">
        <v>98</v>
      </c>
      <c r="K488" s="219">
        <v>617.88800000000003</v>
      </c>
      <c r="L488" s="171" t="s">
        <v>609</v>
      </c>
      <c r="M488" s="193" t="s">
        <v>69</v>
      </c>
      <c r="N488" s="193" t="s">
        <v>1945</v>
      </c>
      <c r="O488" s="158">
        <v>0.41666666666666669</v>
      </c>
      <c r="P488" s="158">
        <v>0.125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1946</v>
      </c>
      <c r="X488" s="205" t="s">
        <v>969</v>
      </c>
      <c r="Y488" s="153" t="s">
        <v>977</v>
      </c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>
        <f t="shared" ref="AY488" si="18">IF(D488="","*",IFERROR(IF(ISODD(COUNT(AS488:AX488)),"ERRO",SUM((AT488-AS488),(AV488-AU488),(AX488-AW488))),"ERRO"))</f>
        <v>0</v>
      </c>
      <c r="AZ488" s="156"/>
      <c r="BA488" s="176"/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287"/>
      <c r="BK488" s="179"/>
      <c r="BL488" s="177"/>
      <c r="BM488" s="173"/>
      <c r="BN488" s="173"/>
      <c r="BO488" s="203"/>
      <c r="BP488" s="179"/>
      <c r="BQ488" s="12" t="str">
        <f>IF(AND(BR488&lt;1,BS488&lt;1),"Produção e Intervalo",IF(BR488&lt;1,"Intervalo",IF(BS488&lt;1,"Produção","Aderente")))</f>
        <v>Produção e Intervalo</v>
      </c>
      <c r="BR488" s="18">
        <f>IF(OR(B487="",F487=""),"*",AY487/P487)</f>
        <v>0</v>
      </c>
      <c r="BS488" s="18">
        <f>IF(OR(B487="",F487=""),"*",BA487/Q487)</f>
        <v>0</v>
      </c>
      <c r="BT488" s="212"/>
    </row>
    <row r="489" spans="1:72">
      <c r="A489" s="161" t="s">
        <v>1947</v>
      </c>
      <c r="B489" s="162">
        <v>46052</v>
      </c>
      <c r="C489" s="8">
        <v>5</v>
      </c>
      <c r="D489" s="51" t="s">
        <v>875</v>
      </c>
      <c r="E489" s="339">
        <v>593</v>
      </c>
      <c r="F489" s="166" t="s">
        <v>792</v>
      </c>
      <c r="G489" s="154" t="s">
        <v>767</v>
      </c>
      <c r="H489" s="158" t="s">
        <v>24</v>
      </c>
      <c r="I489" s="158" t="s">
        <v>609</v>
      </c>
      <c r="J489" s="219">
        <v>98</v>
      </c>
      <c r="K489" s="219">
        <v>538.24</v>
      </c>
      <c r="L489" s="171" t="s">
        <v>609</v>
      </c>
      <c r="M489" s="193" t="s">
        <v>23</v>
      </c>
      <c r="N489" s="193" t="s">
        <v>24</v>
      </c>
      <c r="O489" s="158">
        <v>0.375</v>
      </c>
      <c r="P489" s="158">
        <v>8.3333333333333329E-2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969</v>
      </c>
      <c r="Y489" s="153" t="s">
        <v>977</v>
      </c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>
        <f t="shared" ref="AY489:AY531" si="19">IF(D489="","*",IFERROR(IF(ISODD(COUNT(AS489:AX489)),"ERRO",SUM((AT489-AS489),(AV489-AU489),(AX489-AW489))),"ERRO"))</f>
        <v>0</v>
      </c>
      <c r="AZ489" s="156"/>
      <c r="BA489" s="176"/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ref="BQ489:BQ531" si="20">IF(AND(BR489&lt;1,BS489&lt;1),"Produção e Intervalo",IF(BR489&lt;1,"Intervalo",IF(BS489&lt;1,"Produção","Aderente")))</f>
        <v>Produção e Intervalo</v>
      </c>
      <c r="BR489" s="18">
        <f t="shared" ref="BR489:BR531" si="21">IF(OR(B489="",F489=""),"*",AY489/P489)</f>
        <v>0</v>
      </c>
      <c r="BS489" s="18">
        <f t="shared" ref="BS489:BS531" si="22">IF(OR(B489="",F489=""),"*",BA489/Q489)</f>
        <v>0</v>
      </c>
      <c r="BT489" s="212" t="str">
        <f t="shared" ref="BT489:BT531" si="23">IF(BN489="","",SUBSTITUTE(BM489," ","")&amp;SUBSTITUTE(BN489," ",""))</f>
        <v/>
      </c>
    </row>
    <row r="490" spans="1:72" hidden="1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9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9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20"/>
        <v>Aderente</v>
      </c>
      <c r="BR490" s="18" t="str">
        <f t="shared" si="21"/>
        <v>*</v>
      </c>
      <c r="BS490" s="18" t="str">
        <f t="shared" si="22"/>
        <v>*</v>
      </c>
      <c r="BT490" s="212" t="str">
        <f t="shared" si="23"/>
        <v/>
      </c>
    </row>
    <row r="491" spans="1:72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9"/>
      <c r="F491" s="166" t="s">
        <v>792</v>
      </c>
      <c r="G491" s="154" t="str">
        <f>IF(D491="","*",VLOOKUP(F491,BS_ATIVIDADE[#All],3,FALSE))</f>
        <v>SOLDA</v>
      </c>
      <c r="H491" s="158" t="s">
        <v>594</v>
      </c>
      <c r="I491" s="158" t="s">
        <v>609</v>
      </c>
      <c r="J491" s="219">
        <v>74</v>
      </c>
      <c r="K491" s="219">
        <v>498.9</v>
      </c>
      <c r="L491" s="171" t="s">
        <v>609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1948</v>
      </c>
      <c r="X491" s="205" t="s">
        <v>974</v>
      </c>
      <c r="Y491" s="153" t="s">
        <v>977</v>
      </c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>
        <f t="shared" si="19"/>
        <v>0</v>
      </c>
      <c r="AZ491" s="156"/>
      <c r="BA491" s="176"/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20"/>
        <v>Produção e Intervalo</v>
      </c>
      <c r="BR491" s="18">
        <f t="shared" si="21"/>
        <v>0</v>
      </c>
      <c r="BS491" s="18">
        <f t="shared" si="22"/>
        <v>0</v>
      </c>
      <c r="BT491" s="212" t="str">
        <f t="shared" si="23"/>
        <v/>
      </c>
    </row>
    <row r="492" spans="1:72" hidden="1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9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0"/>
        <v>Aderente</v>
      </c>
      <c r="BR492" s="18" t="str">
        <f t="shared" si="21"/>
        <v>*</v>
      </c>
      <c r="BS492" s="18" t="str">
        <f t="shared" si="22"/>
        <v>*</v>
      </c>
      <c r="BT492" s="212" t="str">
        <f t="shared" si="23"/>
        <v/>
      </c>
    </row>
    <row r="493" spans="1:72" hidden="1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9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0"/>
        <v>Aderente</v>
      </c>
      <c r="BR493" s="18" t="str">
        <f t="shared" si="21"/>
        <v>*</v>
      </c>
      <c r="BS493" s="18" t="str">
        <f t="shared" si="22"/>
        <v>*</v>
      </c>
      <c r="BT493" s="212" t="str">
        <f t="shared" si="23"/>
        <v/>
      </c>
    </row>
    <row r="494" spans="1:72" ht="23.25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838</v>
      </c>
      <c r="E494" s="339"/>
      <c r="F494" s="166" t="s">
        <v>747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969</v>
      </c>
      <c r="Y494" s="153" t="s">
        <v>977</v>
      </c>
      <c r="Z494" s="173"/>
      <c r="AA494" s="171" t="s">
        <v>1657</v>
      </c>
      <c r="AB494" s="70" t="s">
        <v>966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/>
      <c r="AS494" s="284"/>
      <c r="AT494" s="284"/>
      <c r="AU494" s="285"/>
      <c r="AV494" s="285"/>
      <c r="AW494" s="285"/>
      <c r="AX494" s="175"/>
      <c r="AY494" s="288">
        <f t="shared" si="19"/>
        <v>0</v>
      </c>
      <c r="AZ494" s="156"/>
      <c r="BA494" s="176"/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20"/>
        <v>Produção e Intervalo</v>
      </c>
      <c r="BR494" s="18">
        <f t="shared" si="21"/>
        <v>0</v>
      </c>
      <c r="BS494" s="18">
        <f t="shared" si="22"/>
        <v>0</v>
      </c>
      <c r="BT494" s="212" t="str">
        <f t="shared" si="23"/>
        <v/>
      </c>
    </row>
    <row r="495" spans="1:72" hidden="1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9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9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0"/>
        <v>Aderente</v>
      </c>
      <c r="BR495" s="18" t="str">
        <f t="shared" si="21"/>
        <v>*</v>
      </c>
      <c r="BS495" s="18" t="str">
        <f t="shared" si="22"/>
        <v>*</v>
      </c>
      <c r="BT495" s="212" t="str">
        <f t="shared" si="23"/>
        <v/>
      </c>
    </row>
    <row r="496" spans="1:72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928</v>
      </c>
      <c r="E496" s="339"/>
      <c r="F496" s="166" t="s">
        <v>792</v>
      </c>
      <c r="G496" s="154" t="str">
        <f>IF(D496="","*",VLOOKUP(F496,BS_ATIVIDADE[#All],3,FALSE))</f>
        <v>SOLDA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974</v>
      </c>
      <c r="Y496" s="153" t="s">
        <v>977</v>
      </c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9"/>
        <v>0</v>
      </c>
      <c r="AZ496" s="156"/>
      <c r="BA496" s="176"/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20"/>
        <v>Produção e Intervalo</v>
      </c>
      <c r="BR496" s="18">
        <f t="shared" si="21"/>
        <v>0</v>
      </c>
      <c r="BS496" s="18">
        <f t="shared" si="22"/>
        <v>0</v>
      </c>
      <c r="BT496" s="212" t="str">
        <f t="shared" si="23"/>
        <v/>
      </c>
    </row>
    <row r="497" spans="1:72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900</v>
      </c>
      <c r="E497" s="339"/>
      <c r="F497" s="166" t="s">
        <v>799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609</v>
      </c>
      <c r="J497" s="219">
        <v>74</v>
      </c>
      <c r="K497" s="219">
        <v>234.5</v>
      </c>
      <c r="L497" s="171" t="s">
        <v>609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1949</v>
      </c>
      <c r="X497" s="205" t="s">
        <v>974</v>
      </c>
      <c r="Y497" s="153" t="s">
        <v>977</v>
      </c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 t="shared" si="19"/>
        <v>0</v>
      </c>
      <c r="AZ497" s="156"/>
      <c r="BA497" s="176"/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20"/>
        <v>Produção e Intervalo</v>
      </c>
      <c r="BR497" s="18">
        <f t="shared" si="21"/>
        <v>0</v>
      </c>
      <c r="BS497" s="18">
        <f t="shared" si="22"/>
        <v>0</v>
      </c>
      <c r="BT497" s="212" t="str">
        <f t="shared" si="23"/>
        <v/>
      </c>
    </row>
    <row r="498" spans="1:72" hidden="1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9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0"/>
        <v>Aderente</v>
      </c>
      <c r="BR498" s="18" t="str">
        <f t="shared" si="21"/>
        <v>*</v>
      </c>
      <c r="BS498" s="18" t="str">
        <f t="shared" si="22"/>
        <v>*</v>
      </c>
      <c r="BT498" s="212" t="str">
        <f t="shared" si="23"/>
        <v/>
      </c>
    </row>
    <row r="499" spans="1:72" ht="23.25">
      <c r="A499" s="161" t="str">
        <f t="shared" ref="A499:A502" si="25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788</v>
      </c>
      <c r="E499" s="339"/>
      <c r="F499" s="166" t="s">
        <v>834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974</v>
      </c>
      <c r="Y499" s="153" t="s">
        <v>977</v>
      </c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/>
      <c r="AS499" s="284"/>
      <c r="AT499" s="284"/>
      <c r="AU499" s="285"/>
      <c r="AV499" s="285"/>
      <c r="AW499" s="285"/>
      <c r="AX499" s="175"/>
      <c r="AY499" s="288">
        <f t="shared" si="19"/>
        <v>0</v>
      </c>
      <c r="AZ499" s="156"/>
      <c r="BA499" s="176"/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20"/>
        <v>Produção e Intervalo</v>
      </c>
      <c r="BR499" s="18">
        <f t="shared" si="21"/>
        <v>0</v>
      </c>
      <c r="BS499" s="18">
        <f t="shared" si="22"/>
        <v>0</v>
      </c>
      <c r="BT499" s="212" t="str">
        <f t="shared" si="23"/>
        <v/>
      </c>
    </row>
    <row r="500" spans="1:72" hidden="1">
      <c r="A500" s="161"/>
      <c r="B500" s="162"/>
      <c r="C500" s="8" t="str">
        <f>IF(BS_CONTROLE[[#This Row],[DATA]]="","",WEEKNUM(BS_CONTROLE[[#This Row],[DATA]]))</f>
        <v/>
      </c>
      <c r="D500" s="51"/>
      <c r="E500" s="339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19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0"/>
        <v>Aderente</v>
      </c>
      <c r="BR500" s="18" t="str">
        <f t="shared" si="21"/>
        <v>*</v>
      </c>
      <c r="BS500" s="18" t="str">
        <f t="shared" si="22"/>
        <v>*</v>
      </c>
      <c r="BT500" s="212" t="str">
        <f t="shared" si="23"/>
        <v/>
      </c>
    </row>
    <row r="501" spans="1:72">
      <c r="A501" s="161" t="str">
        <f t="shared" ref="A501:A514" si="26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757</v>
      </c>
      <c r="E501" s="339"/>
      <c r="F501" s="166" t="s">
        <v>623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1950</v>
      </c>
      <c r="X501" s="205" t="s">
        <v>974</v>
      </c>
      <c r="Y501" s="153" t="s">
        <v>977</v>
      </c>
      <c r="Z501" s="173"/>
      <c r="AA501" s="171">
        <v>1</v>
      </c>
      <c r="AB501" s="70" t="s">
        <v>971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/>
      <c r="AS501" s="284"/>
      <c r="AT501" s="284"/>
      <c r="AU501" s="285"/>
      <c r="AV501" s="285"/>
      <c r="AW501" s="285"/>
      <c r="AX501" s="175"/>
      <c r="AY501" s="288">
        <f t="shared" si="19"/>
        <v>0</v>
      </c>
      <c r="AZ501" s="156"/>
      <c r="BA501" s="176"/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e">
        <f t="shared" si="20"/>
        <v>#DIV/0!</v>
      </c>
      <c r="BR501" s="18" t="e">
        <f>IF(OR(B501="",F501=""),"*",AY501/P502)</f>
        <v>#DIV/0!</v>
      </c>
      <c r="BS501" s="18">
        <f t="shared" si="22"/>
        <v>0</v>
      </c>
      <c r="BT501" s="212" t="str">
        <f t="shared" si="23"/>
        <v/>
      </c>
    </row>
    <row r="502" spans="1:72" hidden="1">
      <c r="A502" s="161" t="str">
        <f t="shared" si="26"/>
        <v/>
      </c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9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0"/>
        <v>Aderente</v>
      </c>
      <c r="BR502" s="18" t="str">
        <f>IF(OR(B502="",F502=""),"*",AY502/#REF!)</f>
        <v>*</v>
      </c>
      <c r="BS502" s="18" t="str">
        <f t="shared" si="22"/>
        <v>*</v>
      </c>
      <c r="BT502" s="212" t="str">
        <f t="shared" si="23"/>
        <v/>
      </c>
    </row>
    <row r="503" spans="1:72" hidden="1">
      <c r="A503" s="161"/>
      <c r="B503" s="162"/>
      <c r="C503" s="8" t="str">
        <f>IF(BS_CONTROLE[[#This Row],[DATA]]="","",WEEKNUM(BS_CONTROLE[[#This Row],[DATA]]))</f>
        <v/>
      </c>
      <c r="D503" s="51"/>
      <c r="E503" s="339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19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0"/>
        <v>Aderente</v>
      </c>
      <c r="BR503" s="18" t="str">
        <f t="shared" si="21"/>
        <v>*</v>
      </c>
      <c r="BS503" s="18" t="str">
        <f t="shared" si="22"/>
        <v>*</v>
      </c>
      <c r="BT503" s="212" t="str">
        <f t="shared" si="23"/>
        <v/>
      </c>
    </row>
    <row r="504" spans="1:72" ht="21.75" customHeight="1">
      <c r="A504" s="161" t="str">
        <f t="shared" si="26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742</v>
      </c>
      <c r="E504" s="339"/>
      <c r="F504" s="166" t="s">
        <v>753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1951</v>
      </c>
      <c r="X504" s="205" t="s">
        <v>974</v>
      </c>
      <c r="Y504" s="153" t="s">
        <v>977</v>
      </c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/>
      <c r="AS504" s="284"/>
      <c r="AT504" s="284"/>
      <c r="AU504" s="285"/>
      <c r="AV504" s="285"/>
      <c r="AW504" s="285"/>
      <c r="AX504" s="175"/>
      <c r="AY504" s="288">
        <f t="shared" si="19"/>
        <v>0</v>
      </c>
      <c r="AZ504" s="156"/>
      <c r="BA504" s="176"/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20"/>
        <v>Produção e Intervalo</v>
      </c>
      <c r="BR504" s="18">
        <f t="shared" si="21"/>
        <v>0</v>
      </c>
      <c r="BS504" s="18">
        <f t="shared" si="22"/>
        <v>0</v>
      </c>
      <c r="BT504" s="212" t="str">
        <f t="shared" si="23"/>
        <v/>
      </c>
    </row>
    <row r="505" spans="1:72" hidden="1">
      <c r="A505" s="161" t="str">
        <f t="shared" si="26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9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0"/>
        <v>Aderente</v>
      </c>
      <c r="BR505" s="18" t="str">
        <f t="shared" si="21"/>
        <v>*</v>
      </c>
      <c r="BS505" s="18" t="str">
        <f t="shared" si="22"/>
        <v>*</v>
      </c>
      <c r="BT505" s="212" t="str">
        <f t="shared" si="23"/>
        <v/>
      </c>
    </row>
    <row r="506" spans="1:72" hidden="1">
      <c r="A506" s="161" t="str">
        <f t="shared" si="26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9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0"/>
        <v>Aderente</v>
      </c>
      <c r="BR506" s="18" t="str">
        <f t="shared" si="21"/>
        <v>*</v>
      </c>
      <c r="BS506" s="18" t="str">
        <f t="shared" si="22"/>
        <v>*</v>
      </c>
      <c r="BT506" s="212" t="str">
        <f t="shared" si="23"/>
        <v/>
      </c>
    </row>
    <row r="507" spans="1:72" hidden="1">
      <c r="A507" s="161" t="str">
        <f t="shared" si="26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9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0"/>
        <v>Aderente</v>
      </c>
      <c r="BR507" s="18" t="str">
        <f t="shared" si="21"/>
        <v>*</v>
      </c>
      <c r="BS507" s="18" t="str">
        <f t="shared" si="22"/>
        <v>*</v>
      </c>
      <c r="BT507" s="212" t="str">
        <f t="shared" si="23"/>
        <v/>
      </c>
    </row>
    <row r="508" spans="1:72" hidden="1">
      <c r="A508" s="161" t="str">
        <f t="shared" si="26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9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20"/>
        <v>Aderente</v>
      </c>
      <c r="BR508" s="18" t="str">
        <f t="shared" si="21"/>
        <v>*</v>
      </c>
      <c r="BS508" s="18" t="str">
        <f t="shared" si="22"/>
        <v>*</v>
      </c>
      <c r="BT508" s="212" t="str">
        <f t="shared" si="23"/>
        <v/>
      </c>
    </row>
    <row r="509" spans="1:72" hidden="1">
      <c r="A509" s="161" t="str">
        <f t="shared" si="26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9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20"/>
        <v>Aderente</v>
      </c>
      <c r="BR509" s="18" t="str">
        <f t="shared" si="21"/>
        <v>*</v>
      </c>
      <c r="BS509" s="18" t="str">
        <f t="shared" si="22"/>
        <v>*</v>
      </c>
      <c r="BT509" s="212" t="str">
        <f t="shared" si="23"/>
        <v/>
      </c>
    </row>
    <row r="510" spans="1:72" hidden="1">
      <c r="A510" s="161" t="str">
        <f t="shared" si="26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0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9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20"/>
        <v>Aderente</v>
      </c>
      <c r="BR510" s="18" t="str">
        <f t="shared" si="21"/>
        <v>*</v>
      </c>
      <c r="BS510" s="18" t="str">
        <f t="shared" si="22"/>
        <v>*</v>
      </c>
      <c r="BT510" s="212" t="str">
        <f t="shared" si="23"/>
        <v/>
      </c>
    </row>
    <row r="511" spans="1:72" hidden="1">
      <c r="A511" s="161" t="str">
        <f t="shared" si="26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9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20"/>
        <v>Aderente</v>
      </c>
      <c r="BR511" s="18" t="str">
        <f t="shared" si="21"/>
        <v>*</v>
      </c>
      <c r="BS511" s="18" t="str">
        <f t="shared" si="22"/>
        <v>*</v>
      </c>
      <c r="BT511" s="212" t="str">
        <f t="shared" si="23"/>
        <v/>
      </c>
    </row>
    <row r="512" spans="1:72" hidden="1">
      <c r="A512" s="161" t="str">
        <f t="shared" si="26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0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9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20"/>
        <v>Aderente</v>
      </c>
      <c r="BR512" s="18" t="str">
        <f t="shared" si="21"/>
        <v>*</v>
      </c>
      <c r="BS512" s="18" t="str">
        <f t="shared" si="22"/>
        <v>*</v>
      </c>
      <c r="BT512" s="212" t="str">
        <f t="shared" si="23"/>
        <v/>
      </c>
    </row>
    <row r="513" spans="1:72" hidden="1">
      <c r="A513" s="161" t="str">
        <f t="shared" si="26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9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20"/>
        <v>Aderente</v>
      </c>
      <c r="BR513" s="18" t="str">
        <f t="shared" si="21"/>
        <v>*</v>
      </c>
      <c r="BS513" s="18" t="str">
        <f t="shared" si="22"/>
        <v>*</v>
      </c>
      <c r="BT513" s="212" t="str">
        <f t="shared" si="23"/>
        <v/>
      </c>
    </row>
    <row r="514" spans="1:72" hidden="1">
      <c r="A514" s="161" t="str">
        <f t="shared" si="26"/>
        <v/>
      </c>
      <c r="B514" s="162"/>
      <c r="C514" s="8" t="str">
        <f>IF(BS_CONTROLE[[#This Row],[DATA]]="","",WEEKNUM(BS_CONTROLE[[#This Row],[DATA]]))</f>
        <v/>
      </c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0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9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20"/>
        <v>Aderente</v>
      </c>
      <c r="BR514" s="18" t="str">
        <f t="shared" si="21"/>
        <v>*</v>
      </c>
      <c r="BS514" s="18" t="str">
        <f t="shared" si="22"/>
        <v>*</v>
      </c>
      <c r="BT514" s="212" t="str">
        <f t="shared" si="23"/>
        <v/>
      </c>
    </row>
    <row r="515" spans="1:72" hidden="1">
      <c r="A515" s="161" t="str">
        <f t="shared" ref="A503:A524" si="27">D515&amp;B515</f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9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20"/>
        <v>Aderente</v>
      </c>
      <c r="BR515" s="18" t="str">
        <f t="shared" si="21"/>
        <v>*</v>
      </c>
      <c r="BS515" s="18" t="str">
        <f t="shared" si="22"/>
        <v>*</v>
      </c>
      <c r="BT515" s="212" t="str">
        <f t="shared" si="23"/>
        <v/>
      </c>
    </row>
    <row r="516" spans="1:72" hidden="1">
      <c r="A516" s="161" t="str">
        <f t="shared" si="27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0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9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20"/>
        <v>Aderente</v>
      </c>
      <c r="BR516" s="18" t="str">
        <f t="shared" si="21"/>
        <v>*</v>
      </c>
      <c r="BS516" s="18" t="str">
        <f t="shared" si="22"/>
        <v>*</v>
      </c>
      <c r="BT516" s="212" t="str">
        <f t="shared" si="23"/>
        <v/>
      </c>
    </row>
    <row r="517" spans="1:72" hidden="1">
      <c r="A517" s="161" t="str">
        <f t="shared" si="27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9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20"/>
        <v>Aderente</v>
      </c>
      <c r="BR517" s="18" t="str">
        <f t="shared" si="21"/>
        <v>*</v>
      </c>
      <c r="BS517" s="18" t="str">
        <f t="shared" si="22"/>
        <v>*</v>
      </c>
      <c r="BT517" s="212" t="str">
        <f t="shared" si="23"/>
        <v/>
      </c>
    </row>
    <row r="518" spans="1:72" hidden="1">
      <c r="A518" s="161" t="str">
        <f t="shared" si="27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9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20"/>
        <v>Aderente</v>
      </c>
      <c r="BR518" s="18" t="str">
        <f t="shared" si="21"/>
        <v>*</v>
      </c>
      <c r="BS518" s="18" t="str">
        <f t="shared" si="22"/>
        <v>*</v>
      </c>
      <c r="BT518" s="212" t="str">
        <f t="shared" si="23"/>
        <v/>
      </c>
    </row>
    <row r="519" spans="1:72" hidden="1">
      <c r="A519" s="161" t="str">
        <f t="shared" si="27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9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20"/>
        <v>Aderente</v>
      </c>
      <c r="BR519" s="18" t="str">
        <f t="shared" si="21"/>
        <v>*</v>
      </c>
      <c r="BS519" s="18" t="str">
        <f t="shared" si="22"/>
        <v>*</v>
      </c>
      <c r="BT519" s="212" t="str">
        <f t="shared" si="23"/>
        <v/>
      </c>
    </row>
    <row r="520" spans="1:72" hidden="1">
      <c r="A520" s="161" t="str">
        <f t="shared" si="27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9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20"/>
        <v>Aderente</v>
      </c>
      <c r="BR520" s="18" t="str">
        <f t="shared" si="21"/>
        <v>*</v>
      </c>
      <c r="BS520" s="18" t="str">
        <f t="shared" si="22"/>
        <v>*</v>
      </c>
      <c r="BT520" s="212" t="str">
        <f t="shared" si="23"/>
        <v/>
      </c>
    </row>
    <row r="521" spans="1:72" hidden="1">
      <c r="A521" s="161" t="str">
        <f t="shared" si="27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9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20"/>
        <v>Aderente</v>
      </c>
      <c r="BR521" s="18" t="str">
        <f t="shared" si="21"/>
        <v>*</v>
      </c>
      <c r="BS521" s="18" t="str">
        <f t="shared" si="22"/>
        <v>*</v>
      </c>
      <c r="BT521" s="212" t="str">
        <f t="shared" si="23"/>
        <v/>
      </c>
    </row>
    <row r="522" spans="1:72" hidden="1">
      <c r="A522" s="161" t="str">
        <f t="shared" si="27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9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20"/>
        <v>Aderente</v>
      </c>
      <c r="BR522" s="18" t="str">
        <f t="shared" si="21"/>
        <v>*</v>
      </c>
      <c r="BS522" s="18" t="str">
        <f t="shared" si="22"/>
        <v>*</v>
      </c>
      <c r="BT522" s="212" t="str">
        <f t="shared" si="23"/>
        <v/>
      </c>
    </row>
    <row r="523" spans="1:72" hidden="1">
      <c r="A523" s="161" t="str">
        <f t="shared" si="27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9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20"/>
        <v>Aderente</v>
      </c>
      <c r="BR523" s="18" t="str">
        <f t="shared" si="21"/>
        <v>*</v>
      </c>
      <c r="BS523" s="18" t="str">
        <f t="shared" si="22"/>
        <v>*</v>
      </c>
      <c r="BT523" s="212" t="str">
        <f t="shared" si="23"/>
        <v/>
      </c>
    </row>
    <row r="524" spans="1:72" hidden="1">
      <c r="A524" s="161" t="str">
        <f t="shared" si="27"/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9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20"/>
        <v>Aderente</v>
      </c>
      <c r="BR524" s="18" t="str">
        <f t="shared" si="21"/>
        <v>*</v>
      </c>
      <c r="BS524" s="18" t="str">
        <f t="shared" si="22"/>
        <v>*</v>
      </c>
      <c r="BT524" s="212" t="str">
        <f t="shared" si="23"/>
        <v/>
      </c>
    </row>
    <row r="525" spans="1:72" hidden="1">
      <c r="A525" s="161" t="str">
        <f t="shared" ref="A525:A530" si="28">D525&amp;B525</f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9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20"/>
        <v>Aderente</v>
      </c>
      <c r="BR525" s="18" t="str">
        <f t="shared" si="21"/>
        <v>*</v>
      </c>
      <c r="BS525" s="18" t="str">
        <f t="shared" si="22"/>
        <v>*</v>
      </c>
      <c r="BT525" s="212" t="str">
        <f t="shared" si="23"/>
        <v/>
      </c>
    </row>
    <row r="526" spans="1:72" hidden="1">
      <c r="A526" s="161" t="str">
        <f t="shared" si="28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9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20"/>
        <v>Aderente</v>
      </c>
      <c r="BR526" s="18" t="str">
        <f t="shared" si="21"/>
        <v>*</v>
      </c>
      <c r="BS526" s="18" t="str">
        <f t="shared" si="22"/>
        <v>*</v>
      </c>
      <c r="BT526" s="212" t="str">
        <f t="shared" si="23"/>
        <v/>
      </c>
    </row>
    <row r="527" spans="1:72" hidden="1">
      <c r="A527" s="161" t="str">
        <f t="shared" si="28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9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20"/>
        <v>Aderente</v>
      </c>
      <c r="BR527" s="18" t="str">
        <f t="shared" si="21"/>
        <v>*</v>
      </c>
      <c r="BS527" s="18" t="str">
        <f t="shared" si="22"/>
        <v>*</v>
      </c>
      <c r="BT527" s="212" t="str">
        <f t="shared" si="23"/>
        <v/>
      </c>
    </row>
    <row r="528" spans="1:72" hidden="1">
      <c r="A528" s="161" t="str">
        <f t="shared" si="28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9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20"/>
        <v>Aderente</v>
      </c>
      <c r="BR528" s="18" t="str">
        <f t="shared" si="21"/>
        <v>*</v>
      </c>
      <c r="BS528" s="18" t="str">
        <f t="shared" si="22"/>
        <v>*</v>
      </c>
      <c r="BT528" s="212" t="str">
        <f t="shared" si="23"/>
        <v/>
      </c>
    </row>
    <row r="529" spans="1:72" hidden="1">
      <c r="A529" s="161" t="str">
        <f t="shared" si="28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9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20"/>
        <v>Aderente</v>
      </c>
      <c r="BR529" s="18" t="str">
        <f t="shared" si="21"/>
        <v>*</v>
      </c>
      <c r="BS529" s="18" t="str">
        <f t="shared" si="22"/>
        <v>*</v>
      </c>
      <c r="BT529" s="212" t="str">
        <f t="shared" si="23"/>
        <v/>
      </c>
    </row>
    <row r="530" spans="1:72" hidden="1">
      <c r="A530" s="161" t="str">
        <f t="shared" si="28"/>
        <v/>
      </c>
      <c r="B530" s="162"/>
      <c r="C530" s="338"/>
      <c r="D530" s="5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9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20"/>
        <v>Aderente</v>
      </c>
      <c r="BR530" s="18" t="str">
        <f t="shared" si="21"/>
        <v>*</v>
      </c>
      <c r="BS530" s="18" t="str">
        <f t="shared" si="22"/>
        <v>*</v>
      </c>
      <c r="BT530" s="212" t="str">
        <f t="shared" si="23"/>
        <v/>
      </c>
    </row>
    <row r="531" spans="1:72" hidden="1">
      <c r="A531" s="161" t="str">
        <f>D531&amp;B531</f>
        <v/>
      </c>
      <c r="B531" s="162"/>
      <c r="C531" s="338"/>
      <c r="D531" s="341"/>
      <c r="E531" s="339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65"/>
      <c r="Y531" s="173"/>
      <c r="Z531" s="173"/>
      <c r="AA531" s="171"/>
      <c r="AB531" s="156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 t="shared" si="19"/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 t="shared" si="20"/>
        <v>Aderente</v>
      </c>
      <c r="BR531" s="18" t="str">
        <f t="shared" si="21"/>
        <v>*</v>
      </c>
      <c r="BS531" s="18" t="str">
        <f t="shared" si="22"/>
        <v>*</v>
      </c>
      <c r="BT531" s="212" t="str">
        <f t="shared" si="23"/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516" name="Range1_11_1"/>
    <protectedRange sqref="Z6:AD344 AA435:AD436 AA441:AD441 AA444:AD446 AA433:AD433 AB447:AB468 AB482:AB528" name="Range1_12_1"/>
    <protectedRange sqref="BF6:BF531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1 BE6:BE531 AY6:AY531">
    <cfRule type="cellIs" dxfId="163" priority="18470" operator="equal">
      <formula>"ERRO"</formula>
    </cfRule>
  </conditionalFormatting>
  <conditionalFormatting sqref="X4 Y1:Z368 Y369:Y446">
    <cfRule type="cellIs" dxfId="162" priority="18459" operator="equal">
      <formula>"OPORTUNIDADE"</formula>
    </cfRule>
  </conditionalFormatting>
  <conditionalFormatting sqref="AZ6:AZ416">
    <cfRule type="expression" dxfId="161" priority="18454">
      <formula>$BU6=1</formula>
    </cfRule>
  </conditionalFormatting>
  <conditionalFormatting sqref="BQ6:BQ486 BQ488:BQ531">
    <cfRule type="cellIs" dxfId="160" priority="18465" operator="equal">
      <formula>"Produção e Intervalo"</formula>
    </cfRule>
    <cfRule type="cellIs" dxfId="159" priority="18466" operator="equal">
      <formula>"Aderente"</formula>
    </cfRule>
    <cfRule type="cellIs" dxfId="158" priority="18467" operator="equal">
      <formula>"Intervalo"</formula>
    </cfRule>
    <cfRule type="cellIs" dxfId="157" priority="18468" operator="equal">
      <formula>"Produção"</formula>
    </cfRule>
    <cfRule type="cellIs" dxfId="156" priority="18469" operator="equal">
      <formula>"ERRO"</formula>
    </cfRule>
  </conditionalFormatting>
  <conditionalFormatting sqref="BR6:BS486 BR488:BS531">
    <cfRule type="cellIs" dxfId="155" priority="18447" operator="equal">
      <formula>"*"</formula>
    </cfRule>
    <cfRule type="cellIs" dxfId="154" priority="18448" operator="greaterThanOrEqual">
      <formula>1</formula>
    </cfRule>
    <cfRule type="cellIs" dxfId="153" priority="18449" operator="lessThan">
      <formula>1</formula>
    </cfRule>
  </conditionalFormatting>
  <conditionalFormatting sqref="Y6:Z368 X370:X416 X418 X420 Y369:Y446">
    <cfRule type="cellIs" dxfId="152" priority="18395" operator="equal">
      <formula>"NÃO"</formula>
    </cfRule>
    <cfRule type="cellIs" dxfId="151" priority="18396" operator="equal">
      <formula>"SIM"</formula>
    </cfRule>
  </conditionalFormatting>
  <conditionalFormatting sqref="X370:X416 X418 X420">
    <cfRule type="cellIs" dxfId="150" priority="18394" operator="equal">
      <formula>"OPORTUNIDADE"</formula>
    </cfRule>
  </conditionalFormatting>
  <conditionalFormatting sqref="Z369:Z416">
    <cfRule type="cellIs" dxfId="149" priority="18392" operator="equal">
      <formula>"NÃO"</formula>
    </cfRule>
    <cfRule type="cellIs" dxfId="148" priority="18393" operator="equal">
      <formula>"SIM"</formula>
    </cfRule>
  </conditionalFormatting>
  <conditionalFormatting sqref="Z369:Z416">
    <cfRule type="cellIs" dxfId="147" priority="18391" operator="equal">
      <formula>"OPORTUNIDADE"</formula>
    </cfRule>
  </conditionalFormatting>
  <conditionalFormatting sqref="Y1048507:Y1048576">
    <cfRule type="cellIs" dxfId="146" priority="18276" operator="equal">
      <formula>"OPORTUNIDADE"</formula>
    </cfRule>
  </conditionalFormatting>
  <conditionalFormatting sqref="Y1048507:Y1048576">
    <cfRule type="cellIs" dxfId="145" priority="18274" operator="equal">
      <formula>"NÃO"</formula>
    </cfRule>
    <cfRule type="cellIs" dxfId="144" priority="18275" operator="equal">
      <formula>"SIM"</formula>
    </cfRule>
  </conditionalFormatting>
  <conditionalFormatting sqref="Z417:Z444">
    <cfRule type="cellIs" dxfId="143" priority="18011" operator="equal">
      <formula>"OPORTUNIDADE"</formula>
    </cfRule>
  </conditionalFormatting>
  <conditionalFormatting sqref="Z417:Z444">
    <cfRule type="cellIs" dxfId="142" priority="18009" operator="equal">
      <formula>"NÃO"</formula>
    </cfRule>
    <cfRule type="cellIs" dxfId="141" priority="18010" operator="equal">
      <formula>"SIM"</formula>
    </cfRule>
  </conditionalFormatting>
  <conditionalFormatting sqref="Z443">
    <cfRule type="cellIs" dxfId="140" priority="17994" operator="equal">
      <formula>"NÃO"</formula>
    </cfRule>
    <cfRule type="cellIs" dxfId="139" priority="17995" operator="equal">
      <formula>"SIM"</formula>
    </cfRule>
  </conditionalFormatting>
  <conditionalFormatting sqref="Z443">
    <cfRule type="cellIs" dxfId="138" priority="17993" operator="equal">
      <formula>"OPORTUNIDADE"</formula>
    </cfRule>
  </conditionalFormatting>
  <conditionalFormatting sqref="BI443">
    <cfRule type="iconSet" priority="18002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8005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7" priority="18613">
      <formula>$BU386=1</formula>
    </cfRule>
  </conditionalFormatting>
  <conditionalFormatting sqref="AZ419:AZ443">
    <cfRule type="expression" dxfId="136" priority="18773">
      <formula>$BU391=1</formula>
    </cfRule>
  </conditionalFormatting>
  <conditionalFormatting sqref="BI417:BI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6">
      <iconSet showValue="0">
        <cfvo type="percent" val="0"/>
        <cfvo type="num" val="1"/>
        <cfvo type="num" val="1" gte="0"/>
      </iconSet>
    </cfRule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7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9">
      <iconSet showValue="0">
        <cfvo type="percent" val="0"/>
        <cfvo type="num" val="1"/>
        <cfvo type="num" val="1" gte="0"/>
      </iconSet>
    </cfRule>
    <cfRule type="iconSet" priority="2071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35" priority="33" operator="equal">
      <formula>"OPORTUNIDADE"</formula>
    </cfRule>
  </conditionalFormatting>
  <conditionalFormatting sqref="Y464:Y466">
    <cfRule type="cellIs" dxfId="134" priority="31" operator="equal">
      <formula>"NÃO"</formula>
    </cfRule>
    <cfRule type="cellIs" dxfId="133" priority="32" operator="equal">
      <formula>"SIM"</formula>
    </cfRule>
  </conditionalFormatting>
  <conditionalFormatting sqref="Y450">
    <cfRule type="cellIs" dxfId="132" priority="30" operator="equal">
      <formula>"OPORTUNIDADE"</formula>
    </cfRule>
  </conditionalFormatting>
  <conditionalFormatting sqref="Y450">
    <cfRule type="cellIs" dxfId="131" priority="28" operator="equal">
      <formula>"NÃO"</formula>
    </cfRule>
    <cfRule type="cellIs" dxfId="130" priority="29" operator="equal">
      <formula>"SIM"</formula>
    </cfRule>
  </conditionalFormatting>
  <conditionalFormatting sqref="Y453">
    <cfRule type="cellIs" dxfId="129" priority="27" operator="equal">
      <formula>"OPORTUNIDADE"</formula>
    </cfRule>
  </conditionalFormatting>
  <conditionalFormatting sqref="Y453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8">
    <cfRule type="cellIs" dxfId="126" priority="24" operator="equal">
      <formula>"OPORTUNIDADE"</formula>
    </cfRule>
  </conditionalFormatting>
  <conditionalFormatting sqref="Y458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7 Y455">
    <cfRule type="cellIs" dxfId="123" priority="21" operator="equal">
      <formula>"OPORTUNIDADE"</formula>
    </cfRule>
  </conditionalFormatting>
  <conditionalFormatting sqref="Y457 Y455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62 Y460">
    <cfRule type="cellIs" dxfId="120" priority="18" operator="equal">
      <formula>"OPORTUNIDADE"</formula>
    </cfRule>
  </conditionalFormatting>
  <conditionalFormatting sqref="Y462 Y460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69">
    <cfRule type="cellIs" dxfId="117" priority="12" operator="equal">
      <formula>"OPORTUNIDADE"</formula>
    </cfRule>
  </conditionalFormatting>
  <conditionalFormatting sqref="Y469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76:Y480 Y470:Y473">
    <cfRule type="cellIs" dxfId="114" priority="9" operator="equal">
      <formula>"OPORTUNIDADE"</formula>
    </cfRule>
  </conditionalFormatting>
  <conditionalFormatting sqref="Y476:Y480 Y470:Y473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1">
    <cfRule type="iconSet" priority="21571">
      <iconSet showValue="0">
        <cfvo type="percent" val="0"/>
        <cfvo type="num" val="1"/>
        <cfvo type="num" val="1" gte="0"/>
      </iconSet>
    </cfRule>
  </conditionalFormatting>
  <conditionalFormatting sqref="BK480:BK531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608">
      <iconSet showValue="0">
        <cfvo type="percent" val="0"/>
        <cfvo type="num" val="1"/>
        <cfvo type="num" val="1" gte="0"/>
      </iconSet>
    </cfRule>
  </conditionalFormatting>
  <conditionalFormatting sqref="BH443:BH531">
    <cfRule type="iconSet" priority="21671">
      <iconSet showValue="0">
        <cfvo type="percent" val="0"/>
        <cfvo type="num" val="1"/>
        <cfvo type="num" val="1" gte="0"/>
      </iconSet>
    </cfRule>
    <cfRule type="iconSet" priority="2167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1">
    <cfRule type="iconSet" priority="21675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1">
    <cfRule type="iconSet" priority="21691">
      <iconSet showValue="0">
        <cfvo type="percent" val="0"/>
        <cfvo type="num" val="1"/>
        <cfvo type="num" val="1" gte="0"/>
      </iconSet>
    </cfRule>
  </conditionalFormatting>
  <conditionalFormatting sqref="Y484">
    <cfRule type="cellIs" dxfId="111" priority="6" operator="equal">
      <formula>"OPORTUNIDADE"</formula>
    </cfRule>
  </conditionalFormatting>
  <conditionalFormatting sqref="Y484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504 Y501 Y499 Y496:Y497 Y494 Y491 Y486:Y489">
    <cfRule type="cellIs" dxfId="108" priority="3" operator="equal">
      <formula>"OPORTUNIDADE"</formula>
    </cfRule>
  </conditionalFormatting>
  <conditionalFormatting sqref="Y504 Y501 Y499 Y496:Y497 Y494 Y491 Y486:Y489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1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1" xr:uid="{0374E4CD-E1C2-4373-A381-0828C9AFF6FF}">
      <formula1>IMPCAUSADOR</formula1>
    </dataValidation>
    <dataValidation type="list" allowBlank="1" showInputMessage="1" showErrorMessage="1" sqref="BO33:BO45 BO6:BO31 BO48:BO286 BO288:BO367 BO369:BO531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F487:F531 AI6:AI531" xr:uid="{476B5A40-7A3E-4687-84DB-2A754471F1B3}">
      <formula1>DIN_ATIVIDADE</formula1>
    </dataValidation>
    <dataValidation type="list" allowBlank="1" showInputMessage="1" showErrorMessage="1" sqref="D6:D483 D487:D531" xr:uid="{3543C376-D522-40FC-94BB-748DF2500AFC}">
      <formula1>ATIVOS</formula1>
    </dataValidation>
    <dataValidation allowBlank="1" showInputMessage="1" showErrorMessage="1" sqref="BC6:BD53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X484:X516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9" t="s">
        <v>1952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291" t="s">
        <v>703</v>
      </c>
      <c r="D3" s="291" t="s">
        <v>1953</v>
      </c>
      <c r="E3" s="291" t="s">
        <v>1954</v>
      </c>
      <c r="F3" s="291" t="s">
        <v>1955</v>
      </c>
      <c r="G3" s="291" t="s">
        <v>1956</v>
      </c>
      <c r="H3" s="291" t="s">
        <v>1957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1958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1959</v>
      </c>
      <c r="G10" s="292" t="s">
        <v>1960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1961</v>
      </c>
      <c r="G11" s="292" t="s">
        <v>1962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1963</v>
      </c>
      <c r="G12" s="292" t="s">
        <v>1962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0" t="s">
        <v>1964</v>
      </c>
      <c r="C2" s="370"/>
      <c r="D2" s="370"/>
      <c r="E2" s="370"/>
      <c r="F2" s="370"/>
      <c r="G2" s="370"/>
      <c r="H2" s="181"/>
    </row>
    <row r="3" spans="1:8">
      <c r="A3" s="181"/>
      <c r="B3" s="371"/>
      <c r="C3" s="371"/>
      <c r="D3" s="371"/>
      <c r="E3" s="371"/>
      <c r="F3" s="371"/>
      <c r="G3" s="371"/>
      <c r="H3" s="181"/>
    </row>
    <row r="4" spans="1:8" ht="40.5">
      <c r="A4" s="181"/>
      <c r="B4" s="296" t="s">
        <v>1965</v>
      </c>
      <c r="C4" s="296" t="s">
        <v>1966</v>
      </c>
      <c r="D4" s="296" t="s">
        <v>1967</v>
      </c>
      <c r="E4" s="296" t="s">
        <v>1968</v>
      </c>
      <c r="F4" s="296" t="s">
        <v>7</v>
      </c>
      <c r="G4" s="296" t="s">
        <v>1969</v>
      </c>
      <c r="H4" s="181"/>
    </row>
    <row r="5" spans="1:8">
      <c r="A5" s="181"/>
      <c r="B5" s="297" t="s">
        <v>1970</v>
      </c>
      <c r="C5" s="297">
        <v>309525</v>
      </c>
      <c r="D5" s="297" t="s">
        <v>1971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1972</v>
      </c>
      <c r="C6" s="297">
        <v>257410</v>
      </c>
      <c r="D6" s="297" t="s">
        <v>1973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1974</v>
      </c>
      <c r="C7" s="297">
        <v>256875</v>
      </c>
      <c r="D7" s="297" t="s">
        <v>1975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1976</v>
      </c>
      <c r="C8" s="297">
        <v>257278</v>
      </c>
      <c r="D8" s="297" t="s">
        <v>1977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1978</v>
      </c>
      <c r="C9" s="297">
        <v>261794</v>
      </c>
      <c r="D9" s="297" t="s">
        <v>1979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1980</v>
      </c>
      <c r="C10" s="297">
        <v>257033</v>
      </c>
      <c r="D10" s="297" t="s">
        <v>1981</v>
      </c>
      <c r="E10" s="297" t="s">
        <v>838</v>
      </c>
      <c r="F10" s="297" t="s">
        <v>194</v>
      </c>
      <c r="G10" s="297" t="s">
        <v>1982</v>
      </c>
      <c r="H10" s="181"/>
    </row>
    <row r="11" spans="1:8">
      <c r="A11" s="181"/>
      <c r="B11" s="297" t="s">
        <v>1983</v>
      </c>
      <c r="C11" s="297">
        <v>396578</v>
      </c>
      <c r="D11" s="297" t="s">
        <v>1984</v>
      </c>
      <c r="E11" s="297" t="s">
        <v>838</v>
      </c>
      <c r="F11" s="297" t="s">
        <v>194</v>
      </c>
      <c r="G11" s="297" t="s">
        <v>1982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50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2"/>
      <c r="B1" s="373"/>
      <c r="C1" s="374"/>
      <c r="L1" s="301"/>
      <c r="M1" s="123"/>
      <c r="N1" s="276"/>
      <c r="O1" s="276"/>
      <c r="P1" s="164"/>
      <c r="Q1" s="375" t="s">
        <v>1227</v>
      </c>
      <c r="R1" s="376"/>
      <c r="U1" s="101"/>
      <c r="V1" s="377" t="s">
        <v>1985</v>
      </c>
      <c r="W1" s="377"/>
      <c r="X1" s="377"/>
      <c r="Y1" s="103"/>
    </row>
    <row r="2" spans="1:25" s="100" customFormat="1" ht="11.25" customHeight="1">
      <c r="A2" s="104" t="s">
        <v>1986</v>
      </c>
      <c r="B2" s="104" t="s">
        <v>1987</v>
      </c>
      <c r="C2" s="104" t="s">
        <v>605</v>
      </c>
      <c r="D2" s="105" t="s">
        <v>1179</v>
      </c>
      <c r="E2" s="105" t="s">
        <v>1180</v>
      </c>
      <c r="F2" s="105" t="s">
        <v>1988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1989</v>
      </c>
      <c r="U2" s="107" t="s">
        <v>1182</v>
      </c>
      <c r="V2" s="102">
        <f ca="1">TODAY()-1</f>
        <v>46051</v>
      </c>
      <c r="W2" s="102">
        <f ca="1">V2-1</f>
        <v>46050</v>
      </c>
      <c r="X2" s="102">
        <f ca="1">W2-1</f>
        <v>46049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3300</v>
      </c>
      <c r="W7" s="111">
        <f ca="1">_xlfn.XLOOKUP(G7&amp;$W$2,BS_CONTROLE[CHAVE],BS_CONTROLE[Quantidade_11],"-")</f>
        <v>3200</v>
      </c>
      <c r="X7" s="111">
        <f ca="1">_xlfn.XLOOKUP(G7&amp;$X$2,BS_CONTROLE[CHAVE],BS_CONTROLE[Quantidade_11],"-")</f>
        <v>800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28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27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3300</v>
      </c>
      <c r="W10" s="111">
        <f ca="1">_xlfn.XLOOKUP(G10&amp;$W$2,BS_CONTROLE[CHAVE],BS_CONTROLE[Quantidade_11],"-")</f>
        <v>3200</v>
      </c>
      <c r="X10" s="111">
        <f ca="1">_xlfn.XLOOKUP(G10&amp;$X$2,BS_CONTROLE[CHAVE],BS_CONTROLE[Quantidade_11],"-")</f>
        <v>800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351</v>
      </c>
      <c r="W11" s="111">
        <f ca="1">_xlfn.XLOOKUP(G11&amp;$W$2,BS_CONTROLE[CHAVE],BS_CONTROLE[Quantidade_11],"-")</f>
        <v>655</v>
      </c>
      <c r="X11" s="111">
        <f ca="1">_xlfn.XLOOKUP(G11&amp;$X$2,BS_CONTROLE[CHAVE],BS_CONTROLE[Quantidade_11],"-")</f>
        <v>624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1248</v>
      </c>
      <c r="W14" s="111">
        <f ca="1">_xlfn.XLOOKUP(G14&amp;$W$2,BS_CONTROLE[CHAVE],BS_CONTROLE[Quantidade_11],"-")</f>
        <v>0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28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27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3300</v>
      </c>
      <c r="W18" s="111">
        <f ca="1">_xlfn.XLOOKUP(G18&amp;$W$2,BS_CONTROLE[CHAVE],BS_CONTROLE[Quantidade_11],"-")</f>
        <v>3200</v>
      </c>
      <c r="X18" s="111">
        <f ca="1">_xlfn.XLOOKUP(G18&amp;$X$2,BS_CONTROLE[CHAVE],BS_CONTROLE[Quantidade_11],"-")</f>
        <v>800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351</v>
      </c>
      <c r="W19" s="111">
        <f ca="1">_xlfn.XLOOKUP(G19&amp;$W$2,BS_CONTROLE[CHAVE],BS_CONTROLE[Quantidade_11],"-")</f>
        <v>655</v>
      </c>
      <c r="X19" s="111">
        <f ca="1">_xlfn.XLOOKUP(G19&amp;$X$2,BS_CONTROLE[CHAVE],BS_CONTROLE[Quantidade_11],"-")</f>
        <v>624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3300</v>
      </c>
      <c r="W23" s="111">
        <f ca="1">_xlfn.XLOOKUP(G23&amp;$W$2,BS_CONTROLE[CHAVE],BS_CONTROLE[Quantidade_11],"-")</f>
        <v>3200</v>
      </c>
      <c r="X23" s="111">
        <f ca="1">_xlfn.XLOOKUP(G23&amp;$X$2,BS_CONTROLE[CHAVE],BS_CONTROLE[Quantidade_11],"-")</f>
        <v>800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28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27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3300</v>
      </c>
      <c r="W29" s="111">
        <f ca="1">_xlfn.XLOOKUP(G29&amp;$W$2,BS_CONTROLE[CHAVE],BS_CONTROLE[Quantidade_11],"-")</f>
        <v>3200</v>
      </c>
      <c r="X29" s="111">
        <f ca="1">_xlfn.XLOOKUP(G29&amp;$X$2,BS_CONTROLE[CHAVE],BS_CONTROLE[Quantidade_11],"-")</f>
        <v>800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351</v>
      </c>
      <c r="W30" s="111">
        <f ca="1">_xlfn.XLOOKUP(G30&amp;$W$2,BS_CONTROLE[CHAVE],BS_CONTROLE[Quantidade_11],"-")</f>
        <v>655</v>
      </c>
      <c r="X30" s="111">
        <f ca="1">_xlfn.XLOOKUP(G30&amp;$X$2,BS_CONTROLE[CHAVE],BS_CONTROLE[Quantidade_11],"-")</f>
        <v>624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>
        <f ca="1">_xlfn.XLOOKUP(G32&amp;$W$2,BS_CONTROLE[CHAVE],BS_CONTROLE[Quantidade_11],"-")</f>
        <v>80</v>
      </c>
      <c r="X32" s="111">
        <f ca="1">_xlfn.XLOOKUP(G32&amp;$X$2,BS_CONTROLE[CHAVE],BS_CONTROLE[Quantidade_11],"-")</f>
        <v>128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28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27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>
        <f ca="1">_xlfn.XLOOKUP(G37&amp;$V$2,BS_CONTROLE[CHAVE],BS_CONTROLE[Quantidade_11],"-")</f>
        <v>0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3300</v>
      </c>
      <c r="W38" s="111">
        <f ca="1">_xlfn.XLOOKUP(G38&amp;$W$2,BS_CONTROLE[CHAVE],BS_CONTROLE[Quantidade_11],"-")</f>
        <v>3200</v>
      </c>
      <c r="X38" s="111">
        <f ca="1">_xlfn.XLOOKUP(G38&amp;$X$2,BS_CONTROLE[CHAVE],BS_CONTROLE[Quantidade_11],"-")</f>
        <v>800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2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>
        <f ca="1">_xlfn.XLOOKUP(G44&amp;$W$2,BS_CONTROLE[CHAVE],BS_CONTROLE[Quantidade_11],"-")</f>
        <v>80</v>
      </c>
      <c r="X44" s="111">
        <f ca="1">_xlfn.XLOOKUP(G44&amp;$X$2,BS_CONTROLE[CHAVE],BS_CONTROLE[Quantidade_11],"-")</f>
        <v>128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1248</v>
      </c>
      <c r="W45" s="111">
        <f ca="1">_xlfn.XLOOKUP(G45&amp;$W$2,BS_CONTROLE[CHAVE],BS_CONTROLE[Quantidade_11],"-")</f>
        <v>0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351</v>
      </c>
      <c r="W46" s="111">
        <f ca="1">_xlfn.XLOOKUP(G46&amp;$W$2,BS_CONTROLE[CHAVE],BS_CONTROLE[Quantidade_11],"-")</f>
        <v>655</v>
      </c>
      <c r="X46" s="111">
        <f ca="1">_xlfn.XLOOKUP(G46&amp;$X$2,BS_CONTROLE[CHAVE],BS_CONTROLE[Quantidade_11],"-")</f>
        <v>624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3300</v>
      </c>
      <c r="W52" s="111">
        <f ca="1">_xlfn.XLOOKUP(G52&amp;$W$2,BS_CONTROLE[CHAVE],BS_CONTROLE[Quantidade_11],"-")</f>
        <v>3200</v>
      </c>
      <c r="X52" s="111">
        <f ca="1">_xlfn.XLOOKUP(G52&amp;$X$2,BS_CONTROLE[CHAVE],BS_CONTROLE[Quantidade_11],"-")</f>
        <v>800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>
        <f ca="1">_xlfn.XLOOKUP(G53&amp;$V$2,BS_CONTROLE[CHAVE],BS_CONTROLE[Quantidade_11],"-")</f>
        <v>0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28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27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28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27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2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351</v>
      </c>
      <c r="W63" s="111">
        <f ca="1">_xlfn.XLOOKUP(G63&amp;$W$2,BS_CONTROLE[CHAVE],BS_CONTROLE[Quantidade_11],"-")</f>
        <v>655</v>
      </c>
      <c r="X63" s="111">
        <f ca="1">_xlfn.XLOOKUP(G63&amp;$X$2,BS_CONTROLE[CHAVE],BS_CONTROLE[Quantidade_11],"-")</f>
        <v>624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28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27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3300</v>
      </c>
      <c r="W70" s="111">
        <f ca="1">_xlfn.XLOOKUP(G70&amp;$W$2,BS_CONTROLE[CHAVE],BS_CONTROLE[Quantidade_11],"-")</f>
        <v>3200</v>
      </c>
      <c r="X70" s="111">
        <f ca="1">_xlfn.XLOOKUP(G70&amp;$X$2,BS_CONTROLE[CHAVE],BS_CONTROLE[Quantidade_11],"-")</f>
        <v>800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>
        <f ca="1">_xlfn.XLOOKUP(G71&amp;$V$2,BS_CONTROLE[CHAVE],BS_CONTROLE[Quantidade_11],"-")</f>
        <v>0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2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1248</v>
      </c>
      <c r="W78" s="111">
        <f ca="1">_xlfn.XLOOKUP(G78&amp;$W$2,BS_CONTROLE[CHAVE],BS_CONTROLE[Quantidade_11],"-")</f>
        <v>0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28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27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3300</v>
      </c>
      <c r="W92" s="111">
        <f ca="1">_xlfn.XLOOKUP(G92&amp;$W$2,BS_CONTROLE[CHAVE],BS_CONTROLE[Quantidade_11],"-")</f>
        <v>3200</v>
      </c>
      <c r="X92" s="111">
        <f ca="1">_xlfn.XLOOKUP(G92&amp;$X$2,BS_CONTROLE[CHAVE],BS_CONTROLE[Quantidade_11],"-")</f>
        <v>800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2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1248</v>
      </c>
      <c r="W97" s="111">
        <f ca="1">_xlfn.XLOOKUP(G97&amp;$W$2,BS_CONTROLE[CHAVE],BS_CONTROLE[Quantidade_11],"-")</f>
        <v>0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351</v>
      </c>
      <c r="W102" s="111">
        <f ca="1">_xlfn.XLOOKUP(G102&amp;$W$2,BS_CONTROLE[CHAVE],BS_CONTROLE[Quantidade_11],"-")</f>
        <v>655</v>
      </c>
      <c r="X102" s="111">
        <f ca="1">_xlfn.XLOOKUP(G102&amp;$X$2,BS_CONTROLE[CHAVE],BS_CONTROLE[Quantidade_11],"-")</f>
        <v>624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3300</v>
      </c>
      <c r="W119" s="111">
        <f ca="1">_xlfn.XLOOKUP(G119&amp;$W$2,BS_CONTROLE[CHAVE],BS_CONTROLE[Quantidade_11],"-")</f>
        <v>3200</v>
      </c>
      <c r="X119" s="111">
        <f ca="1">_xlfn.XLOOKUP(G119&amp;$X$2,BS_CONTROLE[CHAVE],BS_CONTROLE[Quantidade_11],"-")</f>
        <v>800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28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27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2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3300</v>
      </c>
      <c r="W128" s="111">
        <f ca="1">_xlfn.XLOOKUP(G128&amp;$W$2,BS_CONTROLE[CHAVE],BS_CONTROLE[Quantidade_11],"-")</f>
        <v>3200</v>
      </c>
      <c r="X128" s="111">
        <f ca="1">_xlfn.XLOOKUP(G128&amp;$X$2,BS_CONTROLE[CHAVE],BS_CONTROLE[Quantidade_11],"-")</f>
        <v>800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351</v>
      </c>
      <c r="W132" s="111">
        <f ca="1">_xlfn.XLOOKUP(G132&amp;$W$2,BS_CONTROLE[CHAVE],BS_CONTROLE[Quantidade_11],"-")</f>
        <v>655</v>
      </c>
      <c r="X132" s="111">
        <f ca="1">_xlfn.XLOOKUP(G132&amp;$X$2,BS_CONTROLE[CHAVE],BS_CONTROLE[Quantidade_11],"-")</f>
        <v>624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3300</v>
      </c>
      <c r="W135" s="111">
        <f ca="1">_xlfn.XLOOKUP(G135&amp;$W$2,BS_CONTROLE[CHAVE],BS_CONTROLE[Quantidade_11],"-")</f>
        <v>3200</v>
      </c>
      <c r="X135" s="111">
        <f ca="1">_xlfn.XLOOKUP(G135&amp;$X$2,BS_CONTROLE[CHAVE],BS_CONTROLE[Quantidade_11],"-")</f>
        <v>800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28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27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2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>
        <f ca="1">_xlfn.XLOOKUP(G140&amp;$W$2,BS_CONTROLE[CHAVE],BS_CONTROLE[Quantidade_11],"-")</f>
        <v>80</v>
      </c>
      <c r="X140" s="111">
        <f ca="1">_xlfn.XLOOKUP(G140&amp;$X$2,BS_CONTROLE[CHAVE],BS_CONTROLE[Quantidade_11],"-")</f>
        <v>128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1248</v>
      </c>
      <c r="W153" s="111">
        <f ca="1">_xlfn.XLOOKUP(G153&amp;$W$2,BS_CONTROLE[CHAVE],BS_CONTROLE[Quantidade_11],"-")</f>
        <v>0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3300</v>
      </c>
      <c r="W156" s="111">
        <f ca="1">_xlfn.XLOOKUP(G156&amp;$W$2,BS_CONTROLE[CHAVE],BS_CONTROLE[Quantidade_11],"-")</f>
        <v>3200</v>
      </c>
      <c r="X156" s="111">
        <f ca="1">_xlfn.XLOOKUP(G156&amp;$X$2,BS_CONTROLE[CHAVE],BS_CONTROLE[Quantidade_11],"-")</f>
        <v>800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28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27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>
        <f ca="1">_xlfn.XLOOKUP(G160&amp;$X$2,BS_CONTROLE[CHAVE],BS_CONTROLE[Quantidade_11],"-")</f>
        <v>1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2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351</v>
      </c>
      <c r="W162" s="111">
        <f ca="1">_xlfn.XLOOKUP(G162&amp;$W$2,BS_CONTROLE[CHAVE],BS_CONTROLE[Quantidade_11],"-")</f>
        <v>655</v>
      </c>
      <c r="X162" s="111">
        <f ca="1">_xlfn.XLOOKUP(G162&amp;$X$2,BS_CONTROLE[CHAVE],BS_CONTROLE[Quantidade_11],"-")</f>
        <v>624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>
        <f ca="1">_xlfn.XLOOKUP(G169&amp;$W$2,BS_CONTROLE[CHAVE],BS_CONTROLE[Quantidade_11],"-")</f>
        <v>80</v>
      </c>
      <c r="X169" s="111">
        <f ca="1">_xlfn.XLOOKUP(G169&amp;$X$2,BS_CONTROLE[CHAVE],BS_CONTROLE[Quantidade_11],"-")</f>
        <v>128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>
        <f ca="1">_xlfn.XLOOKUP(G179&amp;$W$2,BS_CONTROLE[CHAVE],BS_CONTROLE[Quantidade_11],"-")</f>
        <v>1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3300</v>
      </c>
      <c r="W182" s="111">
        <f ca="1">_xlfn.XLOOKUP(G182&amp;$W$2,BS_CONTROLE[CHAVE],BS_CONTROLE[Quantidade_11],"-")</f>
        <v>3200</v>
      </c>
      <c r="X182" s="111">
        <f ca="1">_xlfn.XLOOKUP(G182&amp;$X$2,BS_CONTROLE[CHAVE],BS_CONTROLE[Quantidade_11],"-")</f>
        <v>800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1248</v>
      </c>
      <c r="W183" s="111">
        <f ca="1">_xlfn.XLOOKUP(G183&amp;$W$2,BS_CONTROLE[CHAVE],BS_CONTROLE[Quantidade_11],"-")</f>
        <v>0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28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27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2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>
        <f ca="1">_xlfn.XLOOKUP(G190&amp;$W$2,BS_CONTROLE[CHAVE],BS_CONTROLE[Quantidade_11],"-")</f>
        <v>80</v>
      </c>
      <c r="X190" s="111">
        <f ca="1">_xlfn.XLOOKUP(G190&amp;$X$2,BS_CONTROLE[CHAVE],BS_CONTROLE[Quantidade_11],"-")</f>
        <v>128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3300</v>
      </c>
      <c r="W204" s="111">
        <f ca="1">_xlfn.XLOOKUP(G204&amp;$W$2,BS_CONTROLE[CHAVE],BS_CONTROLE[Quantidade_11],"-")</f>
        <v>3200</v>
      </c>
      <c r="X204" s="111">
        <f ca="1">_xlfn.XLOOKUP(G204&amp;$X$2,BS_CONTROLE[CHAVE],BS_CONTROLE[Quantidade_11],"-")</f>
        <v>800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1248</v>
      </c>
      <c r="W207" s="111">
        <f ca="1">_xlfn.XLOOKUP(G207&amp;$W$2,BS_CONTROLE[CHAVE],BS_CONTROLE[Quantidade_11],"-")</f>
        <v>0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28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27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>
        <f ca="1">_xlfn.XLOOKUP(G212&amp;$W$2,BS_CONTROLE[CHAVE],BS_CONTROLE[Quantidade_11],"-")</f>
        <v>80</v>
      </c>
      <c r="X212" s="111">
        <f ca="1">_xlfn.XLOOKUP(G212&amp;$X$2,BS_CONTROLE[CHAVE],BS_CONTROLE[Quantidade_11],"-")</f>
        <v>128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2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0</v>
      </c>
      <c r="X221" s="111">
        <f ca="1">_xlfn.XLOOKUP(G221&amp;$X$2,BS_CONTROLE[CHAVE],BS_CONTROLE[Quantidade_11],"-")</f>
        <v>0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3300</v>
      </c>
      <c r="W227" s="111">
        <f ca="1">_xlfn.XLOOKUP(G227&amp;$W$2,BS_CONTROLE[CHAVE],BS_CONTROLE[Quantidade_11],"-")</f>
        <v>3200</v>
      </c>
      <c r="X227" s="111">
        <f ca="1">_xlfn.XLOOKUP(G227&amp;$X$2,BS_CONTROLE[CHAVE],BS_CONTROLE[Quantidade_11],"-")</f>
        <v>800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28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27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1248</v>
      </c>
      <c r="W230" s="111">
        <f ca="1">_xlfn.XLOOKUP(G230&amp;$W$2,BS_CONTROLE[CHAVE],BS_CONTROLE[Quantidade_11],"-")</f>
        <v>0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2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351</v>
      </c>
      <c r="W237" s="111">
        <f ca="1">_xlfn.XLOOKUP(G237&amp;$W$2,BS_CONTROLE[CHAVE],BS_CONTROLE[Quantidade_11],"-")</f>
        <v>655</v>
      </c>
      <c r="X237" s="111">
        <f ca="1">_xlfn.XLOOKUP(G237&amp;$X$2,BS_CONTROLE[CHAVE],BS_CONTROLE[Quantidade_11],"-")</f>
        <v>624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0</v>
      </c>
      <c r="X248" s="111">
        <f ca="1">_xlfn.XLOOKUP(G248&amp;$X$2,BS_CONTROLE[CHAVE],BS_CONTROLE[Quantidade_11],"-")</f>
        <v>0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3300</v>
      </c>
      <c r="W253" s="111">
        <f ca="1">_xlfn.XLOOKUP(G253&amp;$W$2,BS_CONTROLE[CHAVE],BS_CONTROLE[Quantidade_11],"-")</f>
        <v>3200</v>
      </c>
      <c r="X253" s="111">
        <f ca="1">_xlfn.XLOOKUP(G253&amp;$X$2,BS_CONTROLE[CHAVE],BS_CONTROLE[Quantidade_11],"-")</f>
        <v>800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28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27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1248</v>
      </c>
      <c r="W259" s="111">
        <f ca="1">_xlfn.XLOOKUP(G259&amp;$W$2,BS_CONTROLE[CHAVE],BS_CONTROLE[Quantidade_11],"-")</f>
        <v>0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2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3300</v>
      </c>
      <c r="W269" s="111">
        <f ca="1">_xlfn.XLOOKUP(G269&amp;$W$2,BS_CONTROLE[CHAVE],BS_CONTROLE[Quantidade_11],"-")</f>
        <v>3200</v>
      </c>
      <c r="X269" s="111">
        <f ca="1">_xlfn.XLOOKUP(G269&amp;$X$2,BS_CONTROLE[CHAVE],BS_CONTROLE[Quantidade_11],"-")</f>
        <v>800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28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27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1248</v>
      </c>
      <c r="W272" s="111">
        <f ca="1">_xlfn.XLOOKUP(G272&amp;$W$2,BS_CONTROLE[CHAVE],BS_CONTROLE[Quantidade_11],"-")</f>
        <v>0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3300</v>
      </c>
      <c r="W278" s="111">
        <f ca="1">_xlfn.XLOOKUP(G278&amp;$W$2,BS_CONTROLE[CHAVE],BS_CONTROLE[Quantidade_11],"-")</f>
        <v>3200</v>
      </c>
      <c r="X278" s="111">
        <f ca="1">_xlfn.XLOOKUP(G278&amp;$X$2,BS_CONTROLE[CHAVE],BS_CONTROLE[Quantidade_11],"-")</f>
        <v>800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28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27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1248</v>
      </c>
      <c r="W284" s="111">
        <f ca="1">_xlfn.XLOOKUP(G284&amp;$W$2,BS_CONTROLE[CHAVE],BS_CONTROLE[Quantidade_11],"-")</f>
        <v>0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28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27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2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351</v>
      </c>
      <c r="W287" s="111">
        <f ca="1">_xlfn.XLOOKUP(G287&amp;$W$2,BS_CONTROLE[CHAVE],BS_CONTROLE[Quantidade_11],"-")</f>
        <v>655</v>
      </c>
      <c r="X287" s="111">
        <f ca="1">_xlfn.XLOOKUP(G287&amp;$X$2,BS_CONTROLE[CHAVE],BS_CONTROLE[Quantidade_11],"-")</f>
        <v>624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80</v>
      </c>
      <c r="X292" s="111">
        <f ca="1">_xlfn.XLOOKUP(G292&amp;$X$2,BS_CONTROLE[CHAVE],BS_CONTROLE[Quantidade_11],"-")</f>
        <v>128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0</v>
      </c>
      <c r="X293" s="111">
        <f ca="1">_xlfn.XLOOKUP(G293&amp;$X$2,BS_CONTROLE[CHAVE],BS_CONTROLE[Quantidade_11],"-")</f>
        <v>0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1248</v>
      </c>
      <c r="W298" s="111">
        <f ca="1">_xlfn.XLOOKUP(G298&amp;$W$2,BS_CONTROLE[CHAVE],BS_CONTROLE[Quantidade_11],"-")</f>
        <v>0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3300</v>
      </c>
      <c r="W299" s="111">
        <f ca="1">_xlfn.XLOOKUP(G299&amp;$W$2,BS_CONTROLE[CHAVE],BS_CONTROLE[Quantidade_11],"-")</f>
        <v>3200</v>
      </c>
      <c r="X299" s="111">
        <f ca="1">_xlfn.XLOOKUP(G299&amp;$X$2,BS_CONTROLE[CHAVE],BS_CONTROLE[Quantidade_11],"-")</f>
        <v>800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28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27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2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>
        <f ca="1">_xlfn.XLOOKUP(G304&amp;$W$2,BS_CONTROLE[CHAVE],BS_CONTROLE[Quantidade_11],"-")</f>
        <v>80</v>
      </c>
      <c r="X304" s="111">
        <f ca="1">_xlfn.XLOOKUP(G304&amp;$X$2,BS_CONTROLE[CHAVE],BS_CONTROLE[Quantidade_11],"-")</f>
        <v>128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351</v>
      </c>
      <c r="W305" s="111">
        <f ca="1">_xlfn.XLOOKUP(G305&amp;$W$2,BS_CONTROLE[CHAVE],BS_CONTROLE[Quantidade_11],"-")</f>
        <v>655</v>
      </c>
      <c r="X305" s="111">
        <f ca="1">_xlfn.XLOOKUP(G305&amp;$X$2,BS_CONTROLE[CHAVE],BS_CONTROLE[Quantidade_11],"-")</f>
        <v>624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0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3300</v>
      </c>
      <c r="W311" s="111">
        <f ca="1">_xlfn.XLOOKUP(G311&amp;$W$2,BS_CONTROLE[CHAVE],BS_CONTROLE[Quantidade_11],"-")</f>
        <v>3200</v>
      </c>
      <c r="X311" s="111">
        <f ca="1">_xlfn.XLOOKUP(G311&amp;$X$2,BS_CONTROLE[CHAVE],BS_CONTROLE[Quantidade_11],"-")</f>
        <v>800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28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27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>
        <f ca="1">_xlfn.XLOOKUP(G315&amp;$W$2,BS_CONTROLE[CHAVE],BS_CONTROLE[Quantidade_11],"-")</f>
        <v>80</v>
      </c>
      <c r="X315" s="111">
        <f ca="1">_xlfn.XLOOKUP(G315&amp;$X$2,BS_CONTROLE[CHAVE],BS_CONTROLE[Quantidade_11],"-")</f>
        <v>128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2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351</v>
      </c>
      <c r="W322" s="111">
        <f ca="1">_xlfn.XLOOKUP(G322&amp;$W$2,BS_CONTROLE[CHAVE],BS_CONTROLE[Quantidade_11],"-")</f>
        <v>655</v>
      </c>
      <c r="X322" s="111">
        <f ca="1">_xlfn.XLOOKUP(G322&amp;$X$2,BS_CONTROLE[CHAVE],BS_CONTROLE[Quantidade_11],"-")</f>
        <v>624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>
        <f ca="1">_xlfn.XLOOKUP(G327&amp;$W$2,BS_CONTROLE[CHAVE],BS_CONTROLE[Quantidade_11],"-")</f>
        <v>0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0</v>
      </c>
      <c r="X333" s="111">
        <f ca="1">_xlfn.XLOOKUP(G333&amp;$X$2,BS_CONTROLE[CHAVE],BS_CONTROLE[Quantidade_11],"-")</f>
        <v>0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3300</v>
      </c>
      <c r="W341" s="111">
        <f ca="1">_xlfn.XLOOKUP(G341&amp;$W$2,BS_CONTROLE[CHAVE],BS_CONTROLE[Quantidade_11],"-")</f>
        <v>3200</v>
      </c>
      <c r="X341" s="111">
        <f ca="1">_xlfn.XLOOKUP(G341&amp;$X$2,BS_CONTROLE[CHAVE],BS_CONTROLE[Quantidade_11],"-")</f>
        <v>800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>
        <f ca="1">_xlfn.XLOOKUP(G343&amp;$W$2,BS_CONTROLE[CHAVE],BS_CONTROLE[Quantidade_11],"-")</f>
        <v>80</v>
      </c>
      <c r="X343" s="111">
        <f ca="1">_xlfn.XLOOKUP(G343&amp;$X$2,BS_CONTROLE[CHAVE],BS_CONTROLE[Quantidade_11],"-")</f>
        <v>128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2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351</v>
      </c>
      <c r="W360" s="111">
        <f ca="1">_xlfn.XLOOKUP(G360&amp;$W$2,BS_CONTROLE[CHAVE],BS_CONTROLE[Quantidade_11],"-")</f>
        <v>655</v>
      </c>
      <c r="X360" s="111">
        <f ca="1">_xlfn.XLOOKUP(G360&amp;$X$2,BS_CONTROLE[CHAVE],BS_CONTROLE[Quantidade_11],"-")</f>
        <v>624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>
        <f ca="1">_xlfn.XLOOKUP(G361&amp;$W$2,BS_CONTROLE[CHAVE],BS_CONTROLE[Quantidade_11],"-")</f>
        <v>0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0</v>
      </c>
      <c r="X366" s="111">
        <f ca="1">_xlfn.XLOOKUP(G366&amp;$X$2,BS_CONTROLE[CHAVE],BS_CONTROLE[Quantidade_11],"-")</f>
        <v>0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3300</v>
      </c>
      <c r="W370" s="111">
        <f ca="1">_xlfn.XLOOKUP(G370&amp;$W$2,BS_CONTROLE[CHAVE],BS_CONTROLE[Quantidade_11],"-")</f>
        <v>3200</v>
      </c>
      <c r="X370" s="111">
        <f ca="1">_xlfn.XLOOKUP(G370&amp;$X$2,BS_CONTROLE[CHAVE],BS_CONTROLE[Quantidade_11],"-")</f>
        <v>800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>
        <f ca="1">_xlfn.XLOOKUP(G371&amp;$W$2,BS_CONTROLE[CHAVE],BS_CONTROLE[Quantidade_11],"-")</f>
        <v>80</v>
      </c>
      <c r="X371" s="111">
        <f ca="1">_xlfn.XLOOKUP(G371&amp;$X$2,BS_CONTROLE[CHAVE],BS_CONTROLE[Quantidade_11],"-")</f>
        <v>128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28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27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351</v>
      </c>
      <c r="W377" s="111">
        <f ca="1">_xlfn.XLOOKUP(G377&amp;$W$2,BS_CONTROLE[CHAVE],BS_CONTROLE[Quantidade_11],"-")</f>
        <v>655</v>
      </c>
      <c r="X377" s="111">
        <f ca="1">_xlfn.XLOOKUP(G377&amp;$X$2,BS_CONTROLE[CHAVE],BS_CONTROLE[Quantidade_11],"-")</f>
        <v>624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>
        <f ca="1">_xlfn.XLOOKUP(G383&amp;$W$2,BS_CONTROLE[CHAVE],BS_CONTROLE[Quantidade_11],"-")</f>
        <v>0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0</v>
      </c>
      <c r="X386" s="111">
        <f ca="1">_xlfn.XLOOKUP(G386&amp;$X$2,BS_CONTROLE[CHAVE],BS_CONTROLE[Quantidade_11],"-")</f>
        <v>0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>
        <f ca="1">_xlfn.XLOOKUP(G398&amp;$V$2,BS_CONTROLE[CHAVE],BS_CONTROLE[Quantidade_11],"-")</f>
        <v>0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3300</v>
      </c>
      <c r="W400" s="111">
        <f ca="1">_xlfn.XLOOKUP(G400&amp;$W$2,BS_CONTROLE[CHAVE],BS_CONTROLE[Quantidade_11],"-")</f>
        <v>3200</v>
      </c>
      <c r="X400" s="111">
        <f ca="1">_xlfn.XLOOKUP(G400&amp;$X$2,BS_CONTROLE[CHAVE],BS_CONTROLE[Quantidade_11],"-")</f>
        <v>800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28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27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3300</v>
      </c>
      <c r="W415" s="111">
        <f ca="1">_xlfn.XLOOKUP(G415&amp;$W$2,BS_CONTROLE[CHAVE],BS_CONTROLE[Quantidade_11],"-")</f>
        <v>3200</v>
      </c>
      <c r="X415" s="111">
        <f ca="1">_xlfn.XLOOKUP(G415&amp;$X$2,BS_CONTROLE[CHAVE],BS_CONTROLE[Quantidade_11],"-")</f>
        <v>800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3300</v>
      </c>
      <c r="W421" s="111">
        <f ca="1">_xlfn.XLOOKUP(G421&amp;$W$2,BS_CONTROLE[CHAVE],BS_CONTROLE[Quantidade_11],"-")</f>
        <v>3200</v>
      </c>
      <c r="X421" s="111">
        <f ca="1">_xlfn.XLOOKUP(G421&amp;$X$2,BS_CONTROLE[CHAVE],BS_CONTROLE[Quantidade_11],"-")</f>
        <v>800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28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27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>
        <f ca="1">_xlfn.XLOOKUP(G426&amp;$W$2,BS_CONTROLE[CHAVE],BS_CONTROLE[Quantidade_11],"-")</f>
        <v>80</v>
      </c>
      <c r="X426" s="111">
        <f ca="1">_xlfn.XLOOKUP(G426&amp;$X$2,BS_CONTROLE[CHAVE],BS_CONTROLE[Quantidade_11],"-")</f>
        <v>128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28</v>
      </c>
      <c r="W430" s="111" t="str">
        <f ca="1">_xlfn.XLOOKUP(G430&amp;$W$2,BS_CONTROLE[CHAVE],BS_CONTROLE[Quantidade_11],"-")</f>
        <v>-</v>
      </c>
      <c r="X430" s="111">
        <f ca="1">_xlfn.XLOOKUP(G430&amp;$X$2,BS_CONTROLE[CHAVE],BS_CONTROLE[Quantidade_11],"-")</f>
        <v>27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3300</v>
      </c>
      <c r="W431" s="111">
        <f ca="1">_xlfn.XLOOKUP(G431&amp;$W$2,BS_CONTROLE[CHAVE],BS_CONTROLE[Quantidade_11],"-")</f>
        <v>3200</v>
      </c>
      <c r="X431" s="111">
        <f ca="1">_xlfn.XLOOKUP(G431&amp;$X$2,BS_CONTROLE[CHAVE],BS_CONTROLE[Quantidade_11],"-")</f>
        <v>800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1248</v>
      </c>
      <c r="W432" s="111">
        <f ca="1">_xlfn.XLOOKUP(G432&amp;$W$2,BS_CONTROLE[CHAVE],BS_CONTROLE[Quantidade_11],"-")</f>
        <v>0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>
        <f ca="1">_xlfn.XLOOKUP(G434&amp;$X$2,BS_CONTROLE[CHAVE],BS_CONTROLE[Quantidade_11],"-")</f>
        <v>1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351</v>
      </c>
      <c r="W435" s="111">
        <f ca="1">_xlfn.XLOOKUP(G435&amp;$W$2,BS_CONTROLE[CHAVE],BS_CONTROLE[Quantidade_11],"-")</f>
        <v>655</v>
      </c>
      <c r="X435" s="111">
        <f ca="1">_xlfn.XLOOKUP(G435&amp;$X$2,BS_CONTROLE[CHAVE],BS_CONTROLE[Quantidade_11],"-")</f>
        <v>624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>
        <f ca="1">_xlfn.XLOOKUP(G436&amp;$X$2,BS_CONTROLE[CHAVE],BS_CONTROLE[Quantidade_11],"-")</f>
        <v>8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 t="str">
        <f ca="1">_xlfn.XLOOKUP(G437&amp;$V$2,BS_CONTROLE[CHAVE],BS_CONTROLE[Quantidade_11],"-")</f>
        <v>-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2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 t="str">
        <f ca="1">_xlfn.XLOOKUP(G438&amp;$V$2,BS_CONTROLE[CHAVE],BS_CONTROLE[Quantidade_11],"-")</f>
        <v>-</v>
      </c>
      <c r="W438" s="111">
        <f ca="1">_xlfn.XLOOKUP(G438&amp;$W$2,BS_CONTROLE[CHAVE],BS_CONTROLE[Quantidade_11],"-")</f>
        <v>80</v>
      </c>
      <c r="X438" s="111">
        <f ca="1">_xlfn.XLOOKUP(G438&amp;$X$2,BS_CONTROLE[CHAVE],BS_CONTROLE[Quantidade_11],"-")</f>
        <v>128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>
        <f ca="1">_xlfn.XLOOKUP(G439&amp;$X$2,BS_CONTROLE[CHAVE],BS_CONTROLE[Quantidade_11],"-")</f>
        <v>32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1</v>
      </c>
      <c r="W440" s="111">
        <f ca="1">_xlfn.XLOOKUP(G440&amp;$W$2,BS_CONTROLE[CHAVE],BS_CONTROLE[Quantidade_11],"-")</f>
        <v>0</v>
      </c>
      <c r="X440" s="111">
        <f ca="1">_xlfn.XLOOKUP(G440&amp;$X$2,BS_CONTROLE[CHAVE],BS_CONTROLE[Quantidade_11],"-")</f>
        <v>0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>
        <f ca="1">_xlfn.XLOOKUP(G441&amp;$W$2,BS_CONTROLE[CHAVE],BS_CONTROLE[Quantidade_11],"-")</f>
        <v>1</v>
      </c>
      <c r="X441" s="111">
        <f ca="1">_xlfn.XLOOKUP(G441&amp;$X$2,BS_CONTROLE[CHAVE],BS_CONTROLE[Quantidade_11],"-")</f>
        <v>0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1</v>
      </c>
      <c r="W442" s="111">
        <f ca="1">_xlfn.XLOOKUP(G442&amp;$W$2,BS_CONTROLE[CHAVE],BS_CONTROLE[Quantidade_11],"-")</f>
        <v>0</v>
      </c>
      <c r="X442" s="111">
        <f ca="1">_xlfn.XLOOKUP(G442&amp;$X$2,BS_CONTROLE[CHAVE],BS_CONTROLE[Quantidade_11],"-")</f>
        <v>0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3300</v>
      </c>
      <c r="W447" s="111">
        <f ca="1">_xlfn.XLOOKUP(G447&amp;$W$2,BS_CONTROLE[CHAVE],BS_CONTROLE[Quantidade_11],"-")</f>
        <v>3200</v>
      </c>
      <c r="X447" s="111">
        <f ca="1">_xlfn.XLOOKUP(G447&amp;$X$2,BS_CONTROLE[CHAVE],BS_CONTROLE[Quantidade_11],"-")</f>
        <v>800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1248</v>
      </c>
      <c r="W450" s="111">
        <f ca="1">_xlfn.XLOOKUP(G450&amp;$W$2,BS_CONTROLE[CHAVE],BS_CONTROLE[Quantidade_11],"-")</f>
        <v>0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28</v>
      </c>
      <c r="W451" s="111" t="str">
        <f ca="1">_xlfn.XLOOKUP(G451&amp;$W$2,BS_CONTROLE[CHAVE],BS_CONTROLE[Quantidade_11],"-")</f>
        <v>-</v>
      </c>
      <c r="X451" s="111">
        <f ca="1">_xlfn.XLOOKUP(G451&amp;$X$2,BS_CONTROLE[CHAVE],BS_CONTROLE[Quantidade_11],"-")</f>
        <v>27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>
        <f ca="1">_xlfn.XLOOKUP(G452&amp;$W$2,BS_CONTROLE[CHAVE],BS_CONTROLE[Quantidade_11],"-")</f>
        <v>2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 t="str">
        <f ca="1">_xlfn.XLOOKUP(G454&amp;$V$2,BS_CONTROLE[CHAVE],BS_CONTROLE[Quantidade_11],"-")</f>
        <v>-</v>
      </c>
      <c r="W454" s="111">
        <f ca="1">_xlfn.XLOOKUP(G454&amp;$W$2,BS_CONTROLE[CHAVE],BS_CONTROLE[Quantidade_11],"-")</f>
        <v>80</v>
      </c>
      <c r="X454" s="111">
        <f ca="1">_xlfn.XLOOKUP(G454&amp;$X$2,BS_CONTROLE[CHAVE],BS_CONTROLE[Quantidade_11],"-")</f>
        <v>128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351</v>
      </c>
      <c r="W455" s="111">
        <f ca="1">_xlfn.XLOOKUP(G455&amp;$W$2,BS_CONTROLE[CHAVE],BS_CONTROLE[Quantidade_11],"-")</f>
        <v>655</v>
      </c>
      <c r="X455" s="111">
        <f ca="1">_xlfn.XLOOKUP(G455&amp;$X$2,BS_CONTROLE[CHAVE],BS_CONTROLE[Quantidade_11],"-")</f>
        <v>624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 t="str">
        <f ca="1">_xlfn.XLOOKUP(G456&amp;$V$2,BS_CONTROLE[CHAVE],BS_CONTROLE[Quantidade_11],"-")</f>
        <v>-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2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1</v>
      </c>
      <c r="W457" s="111">
        <f ca="1">_xlfn.XLOOKUP(G457&amp;$W$2,BS_CONTROLE[CHAVE],BS_CONTROLE[Quantidade_11],"-")</f>
        <v>0</v>
      </c>
      <c r="X457" s="111">
        <f ca="1">_xlfn.XLOOKUP(G457&amp;$X$2,BS_CONTROLE[CHAVE],BS_CONTROLE[Quantidade_11],"-")</f>
        <v>0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 t="str">
        <f ca="1">_xlfn.XLOOKUP(G459&amp;$V$2,BS_CONTROLE[CHAVE],BS_CONTROLE[Quantidade_11],"-")</f>
        <v>-</v>
      </c>
      <c r="W459" s="111">
        <f ca="1">_xlfn.XLOOKUP(G459&amp;$W$2,BS_CONTROLE[CHAVE],BS_CONTROLE[Quantidade_11],"-")</f>
        <v>1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>
        <f ca="1">_xlfn.XLOOKUP(G461&amp;$W$2,BS_CONTROLE[CHAVE],BS_CONTROLE[Quantidade_11],"-")</f>
        <v>1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>
        <f ca="1">_xlfn.XLOOKUP(G462&amp;$W$2,BS_CONTROLE[CHAVE],BS_CONTROLE[Quantidade_11],"-")</f>
        <v>1</v>
      </c>
      <c r="X462" s="111">
        <f ca="1">_xlfn.XLOOKUP(G462&amp;$X$2,BS_CONTROLE[CHAVE],BS_CONTROLE[Quantidade_11],"-")</f>
        <v>0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1</v>
      </c>
      <c r="W463" s="111">
        <f ca="1">_xlfn.XLOOKUP(G463&amp;$W$2,BS_CONTROLE[CHAVE],BS_CONTROLE[Quantidade_11],"-")</f>
        <v>0</v>
      </c>
      <c r="X463" s="111">
        <f ca="1">_xlfn.XLOOKUP(G463&amp;$X$2,BS_CONTROLE[CHAVE],BS_CONTROLE[Quantidade_11],"-")</f>
        <v>0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>
        <f ca="1">_xlfn.XLOOKUP(G466&amp;$V$2,BS_CONTROLE[CHAVE],BS_CONTROLE[Quantidade_11],"-")</f>
        <v>0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3000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3300</v>
      </c>
      <c r="W468" s="111">
        <f ca="1">_xlfn.XLOOKUP(G468&amp;$W$2,BS_CONTROLE[CHAVE],BS_CONTROLE[Quantidade_11],"-")</f>
        <v>3200</v>
      </c>
      <c r="X468" s="111">
        <f ca="1">_xlfn.XLOOKUP(G468&amp;$X$2,BS_CONTROLE[CHAVE],BS_CONTROLE[Quantidade_11],"-")</f>
        <v>800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>
        <f ca="1">_xlfn.XLOOKUP(G469&amp;$V$2,BS_CONTROLE[CHAVE],BS_CONTROLE[Quantidade_11],"-")</f>
        <v>28</v>
      </c>
      <c r="W469" s="111" t="str">
        <f ca="1">_xlfn.XLOOKUP(G469&amp;$W$2,BS_CONTROLE[CHAVE],BS_CONTROLE[Quantidade_11],"-")</f>
        <v>-</v>
      </c>
      <c r="X469" s="111">
        <f ca="1">_xlfn.XLOOKUP(G469&amp;$X$2,BS_CONTROLE[CHAVE],BS_CONTROLE[Quantidade_11],"-")</f>
        <v>27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1248</v>
      </c>
      <c r="W470" s="111">
        <f ca="1">_xlfn.XLOOKUP(G470&amp;$W$2,BS_CONTROLE[CHAVE],BS_CONTROLE[Quantidade_11],"-")</f>
        <v>0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>
        <f ca="1">_xlfn.XLOOKUP(G471&amp;$W$2,BS_CONTROLE[CHAVE],BS_CONTROLE[Quantidade_11],"-")</f>
        <v>2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351</v>
      </c>
      <c r="W474" s="111">
        <f ca="1">_xlfn.XLOOKUP(G474&amp;$W$2,BS_CONTROLE[CHAVE],BS_CONTROLE[Quantidade_11],"-")</f>
        <v>655</v>
      </c>
      <c r="X474" s="111">
        <f ca="1">_xlfn.XLOOKUP(G474&amp;$X$2,BS_CONTROLE[CHAVE],BS_CONTROLE[Quantidade_11],"-")</f>
        <v>624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>
        <f ca="1">_xlfn.XLOOKUP(G476&amp;$V$2,BS_CONTROLE[CHAVE],BS_CONTROLE[Quantidade_11],"-")</f>
        <v>1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1</v>
      </c>
      <c r="W478" s="111">
        <f ca="1">_xlfn.XLOOKUP(G478&amp;$W$2,BS_CONTROLE[CHAVE],BS_CONTROLE[Quantidade_11],"-")</f>
        <v>0</v>
      </c>
      <c r="X478" s="111">
        <f ca="1">_xlfn.XLOOKUP(G478&amp;$X$2,BS_CONTROLE[CHAVE],BS_CONTROLE[Quantidade_11],"-")</f>
        <v>0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1</v>
      </c>
      <c r="W479" s="111">
        <f ca="1">_xlfn.XLOOKUP(G479&amp;$W$2,BS_CONTROLE[CHAVE],BS_CONTROLE[Quantidade_11],"-")</f>
        <v>0</v>
      </c>
      <c r="X479" s="111">
        <f ca="1">_xlfn.XLOOKUP(G479&amp;$X$2,BS_CONTROLE[CHAVE],BS_CONTROLE[Quantidade_11],"-")</f>
        <v>0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>
        <f ca="1">_xlfn.XLOOKUP(G481&amp;$V$2,BS_CONTROLE[CHAVE],BS_CONTROLE[Quantidade_11],"-")</f>
        <v>1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>
        <f ca="1">_xlfn.XLOOKUP(G485&amp;$V$2,BS_CONTROLE[CHAVE],BS_CONTROLE[Quantidade_11],"-")</f>
        <v>0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>
      <c r="A487" s="108" t="str">
        <f>IF(FN_MC!Y486="","*",FN_MC!Y486)</f>
        <v>OPORTUNIDADE</v>
      </c>
      <c r="B487" s="108" t="str">
        <f>IF(FN_MC!X486="","*",FN_MC!X486)</f>
        <v>Contrato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3300</v>
      </c>
      <c r="W487" s="111">
        <f ca="1">_xlfn.XLOOKUP(G487&amp;$W$2,BS_CONTROLE[CHAVE],BS_CONTROLE[Quantidade_11],"-")</f>
        <v>3200</v>
      </c>
      <c r="X487" s="111">
        <f ca="1">_xlfn.XLOOKUP(G487&amp;$X$2,BS_CONTROLE[CHAVE],BS_CONTROLE[Quantidade_11],"-")</f>
        <v>800</v>
      </c>
    </row>
    <row r="488" spans="1:24" s="112" customFormat="1" hidden="1">
      <c r="A488" s="108" t="str">
        <f>IF(FN_MC!Y487="","*",FN_MC!Y487)</f>
        <v>OPORTUNIDADE</v>
      </c>
      <c r="B488" s="108" t="str">
        <f>IF(FN_MC!X487="","*",FN_MC!X487)</f>
        <v>Contrato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>
        <f ca="1">_xlfn.XLOOKUP(G488&amp;$V$2,BS_CONTROLE[CHAVE],BS_CONTROLE[Quantidade_11],"-")</f>
        <v>28</v>
      </c>
      <c r="W488" s="111" t="str">
        <f ca="1">_xlfn.XLOOKUP(G488&amp;$W$2,BS_CONTROLE[CHAVE],BS_CONTROLE[Quantidade_11],"-")</f>
        <v>-</v>
      </c>
      <c r="X488" s="111">
        <f ca="1">_xlfn.XLOOKUP(G488&amp;$X$2,BS_CONTROLE[CHAVE],BS_CONTROLE[Quantidade_11],"-")</f>
        <v>27</v>
      </c>
    </row>
    <row r="489" spans="1:24" s="112" customFormat="1" hidden="1">
      <c r="A489" s="108" t="str">
        <f>IF(FN_MC!Y488="","*",FN_MC!Y488)</f>
        <v>OPORTUNIDADE</v>
      </c>
      <c r="B489" s="108" t="str">
        <f>IF(FN_MC!X488="","*",FN_MC!X488)</f>
        <v>Contrato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0.125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OPORTUNIDADE</v>
      </c>
      <c r="B490" s="108" t="str">
        <f>IF(FN_MC!X489="","*",FN_MC!X489)</f>
        <v>Contrato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8.3333333333333329E-2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OPORTUNIDADE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>
        <f ca="1">_xlfn.XLOOKUP(G492&amp;$W$2,BS_CONTROLE[CHAVE],BS_CONTROLE[Quantidade_11],"-")</f>
        <v>2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351</v>
      </c>
      <c r="W494" s="111">
        <f ca="1">_xlfn.XLOOKUP(G494&amp;$W$2,BS_CONTROLE[CHAVE],BS_CONTROLE[Quantidade_11],"-")</f>
        <v>655</v>
      </c>
      <c r="X494" s="111">
        <f ca="1">_xlfn.XLOOKUP(G494&amp;$X$2,BS_CONTROLE[CHAVE],BS_CONTROLE[Quantidade_11],"-")</f>
        <v>624</v>
      </c>
    </row>
    <row r="495" spans="1:24" s="112" customFormat="1" hidden="1">
      <c r="A495" s="108" t="str">
        <f>IF(FN_MC!Y494="","*",FN_MC!Y494)</f>
        <v>OPORTUNIDADE</v>
      </c>
      <c r="B495" s="108" t="str">
        <f>IF(FN_MC!X494="","*",FN_MC!X494)</f>
        <v>Contrato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351</v>
      </c>
      <c r="W495" s="111">
        <f ca="1">_xlfn.XLOOKUP(G495&amp;$W$2,BS_CONTROLE[CHAVE],BS_CONTROLE[Quantidade_11],"-")</f>
        <v>655</v>
      </c>
      <c r="X495" s="111">
        <f ca="1">_xlfn.XLOOKUP(G495&amp;$X$2,BS_CONTROLE[CHAVE],BS_CONTROLE[Quantidade_11],"-")</f>
        <v>624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OPORTUNIDADE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 t="str">
        <f ca="1">_xlfn.XLOOKUP(G497&amp;$V$2,BS_CONTROLE[CHAVE],BS_CONTROLE[Quantidade_11],"-")</f>
        <v>-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2</v>
      </c>
    </row>
    <row r="498" spans="1:24" s="112" customFormat="1" hidden="1">
      <c r="A498" s="108" t="str">
        <f>IF(FN_MC!Y497="","*",FN_MC!Y497)</f>
        <v>OPORTUNIDADE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>
        <f ca="1">_xlfn.XLOOKUP(G498&amp;$X$2,BS_CONTROLE[CHAVE],BS_CONTROLE[Quantidade_11],"-")</f>
        <v>8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>
      <c r="A500" s="108" t="str">
        <f>IF(FN_MC!Y499="","*",FN_MC!Y499)</f>
        <v>OPORTUNIDADE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OPORTUNIDADE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1248</v>
      </c>
      <c r="W502" s="111">
        <f ca="1">_xlfn.XLOOKUP(G502&amp;$W$2,BS_CONTROLE[CHAVE],BS_CONTROLE[Quantidade_11],"-")</f>
        <v>0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OPORTUNIDADE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>
        <f ca="1">_xlfn.XLOOKUP(G505&amp;$V$2,BS_CONTROLE[CHAVE],BS_CONTROLE[Quantidade_11],"-")</f>
        <v>1</v>
      </c>
      <c r="W505" s="111">
        <f ca="1">_xlfn.XLOOKUP(G505&amp;$W$2,BS_CONTROLE[CHAVE],BS_CONTROLE[Quantidade_11],"-")</f>
        <v>0</v>
      </c>
      <c r="X505" s="111">
        <f ca="1">_xlfn.XLOOKUP(G505&amp;$X$2,BS_CONTROLE[CHAVE],BS_CONTROLE[Quantidade_11],"-")</f>
        <v>0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03" t="str">
        <f>IF(FN_MC!N510="","*",FN_MC!N510)</f>
        <v>-</v>
      </c>
      <c r="M511" s="110" t="str">
        <f>IF(FN_MC!J510="","*",FN_MC!J510)</f>
        <v>*</v>
      </c>
      <c r="N511" s="278" t="str">
        <f>IF(FN_MC!K510="","*",FN_MC!K510)</f>
        <v>*</v>
      </c>
      <c r="O511" s="278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03" t="str">
        <f>IF(FN_MC!N512="","*",FN_MC!N512)</f>
        <v>-</v>
      </c>
      <c r="M513" s="110" t="str">
        <f>IF(FN_MC!J512="","*",FN_MC!J512)</f>
        <v>*</v>
      </c>
      <c r="N513" s="278" t="str">
        <f>IF(FN_MC!K512="","*",FN_MC!K512)</f>
        <v>*</v>
      </c>
      <c r="O513" s="278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03" t="str">
        <f>IF(FN_MC!N513="","*",FN_MC!N513)</f>
        <v>-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03" t="str">
        <f>IF(FN_MC!N514="","*",FN_MC!N514)</f>
        <v>-</v>
      </c>
      <c r="M515" s="110" t="str">
        <f>IF(FN_MC!J514="","*",FN_MC!J514)</f>
        <v>*</v>
      </c>
      <c r="N515" s="278" t="str">
        <f>IF(FN_MC!K514="","*",FN_MC!K514)</f>
        <v>*</v>
      </c>
      <c r="O515" s="278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IF(FN_MC!Y557="","*",FN_MC!Y557)</f>
        <v>*</v>
      </c>
      <c r="B516" s="108" t="str">
        <f>IF(FN_MC!X557="","*",FN_MC!X557)</f>
        <v>*</v>
      </c>
      <c r="C516" s="108" t="str">
        <f>IF(FN_MC!Z557="","*",FN_MC!Z557)</f>
        <v>*</v>
      </c>
      <c r="D516" s="109" t="str">
        <f>IF(FN_MC!S557="","*",FN_MC!S557)</f>
        <v>*</v>
      </c>
      <c r="E516" s="109" t="str">
        <f>IF(FN_MC!T557="","*",FN_MC!T557)</f>
        <v>*</v>
      </c>
      <c r="F516" s="109" t="str">
        <f>IF(FN_MC!B557="","*",FN_MC!B557)</f>
        <v>*</v>
      </c>
      <c r="G516" s="109" t="str">
        <f>IF(FN_MC!D557="","*",FN_MC!D557)</f>
        <v>*</v>
      </c>
      <c r="H516" s="109" t="str">
        <f>IF(FN_MC!F557="","*",FN_MC!F557)</f>
        <v>*</v>
      </c>
      <c r="I516" s="109" t="str">
        <f>IF(FN_MC!H557="","*",FN_MC!H557)</f>
        <v>*</v>
      </c>
      <c r="J516" s="109" t="str">
        <f>IF(FN_MC!I557="","*",FN_MC!I557)</f>
        <v>*</v>
      </c>
      <c r="K516" s="109" t="str">
        <f>IF(FN_MC!M557="","*",FN_MC!M557)</f>
        <v>*</v>
      </c>
      <c r="L516" s="303" t="str">
        <f>IF(FN_MC!N557="","*",FN_MC!N557)</f>
        <v>*</v>
      </c>
      <c r="M516" s="110" t="str">
        <f>IF(FN_MC!J557="","*",FN_MC!J557)</f>
        <v>*</v>
      </c>
      <c r="N516" s="278" t="str">
        <f>IF(FN_MC!K557="","*",FN_MC!K557)</f>
        <v>*</v>
      </c>
      <c r="O516" s="278" t="str">
        <f>IF(FN_MC!L557="","*",FN_MC!L557)</f>
        <v>*</v>
      </c>
      <c r="P516" s="110"/>
      <c r="Q516" s="127" t="str">
        <f>IF(FN_MC!O557="","*",FN_MC!O557)</f>
        <v>*</v>
      </c>
      <c r="R516" s="127" t="str">
        <f>IF(FN_MC!P557="","*",FN_MC!P557)</f>
        <v>*</v>
      </c>
      <c r="S516" s="109" t="str">
        <f>IF(FN_MC!Q557="","*",CONCATENATE(FN_MC!Q557," ",FN_MC!R557))</f>
        <v>*</v>
      </c>
      <c r="T516" s="109" t="str">
        <f>IF(FN_MC!V557="","*",FN_MC!V557)</f>
        <v>*</v>
      </c>
      <c r="U516" s="109" t="str">
        <f>IF(FN_MC!W557="","*",FN_MC!W557)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IF(FN_MC!Y558="","*",FN_MC!Y558)</f>
        <v>*</v>
      </c>
      <c r="B517" s="108" t="str">
        <f>IF(FN_MC!X558="","*",FN_MC!X558)</f>
        <v>*</v>
      </c>
      <c r="C517" s="108" t="str">
        <f>IF(FN_MC!Z558="","*",FN_MC!Z558)</f>
        <v>*</v>
      </c>
      <c r="D517" s="109" t="str">
        <f>IF(FN_MC!S558="","*",FN_MC!S558)</f>
        <v>*</v>
      </c>
      <c r="E517" s="109" t="str">
        <f>IF(FN_MC!T558="","*",FN_MC!T558)</f>
        <v>*</v>
      </c>
      <c r="F517" s="109" t="str">
        <f>IF(FN_MC!B558="","*",FN_MC!B558)</f>
        <v>*</v>
      </c>
      <c r="G517" s="109" t="str">
        <f>IF(FN_MC!D558="","*",FN_MC!D558)</f>
        <v>*</v>
      </c>
      <c r="H517" s="109" t="str">
        <f>IF(FN_MC!F558="","*",FN_MC!F558)</f>
        <v>*</v>
      </c>
      <c r="I517" s="109" t="str">
        <f>IF(FN_MC!H558="","*",FN_MC!H558)</f>
        <v>*</v>
      </c>
      <c r="J517" s="109" t="str">
        <f>IF(FN_MC!I558="","*",FN_MC!I558)</f>
        <v>*</v>
      </c>
      <c r="K517" s="109" t="str">
        <f>IF(FN_MC!M558="","*",FN_MC!M558)</f>
        <v>*</v>
      </c>
      <c r="L517" s="303" t="str">
        <f>IF(FN_MC!N558="","*",FN_MC!N558)</f>
        <v>*</v>
      </c>
      <c r="M517" s="110" t="str">
        <f>IF(FN_MC!J558="","*",FN_MC!J558)</f>
        <v>*</v>
      </c>
      <c r="N517" s="278" t="str">
        <f>IF(FN_MC!K558="","*",FN_MC!K558)</f>
        <v>*</v>
      </c>
      <c r="O517" s="278" t="str">
        <f>IF(FN_MC!L558="","*",FN_MC!L558)</f>
        <v>*</v>
      </c>
      <c r="P517" s="110"/>
      <c r="Q517" s="127" t="str">
        <f>IF(FN_MC!O558="","*",FN_MC!O558)</f>
        <v>*</v>
      </c>
      <c r="R517" s="127" t="str">
        <f>IF(FN_MC!P558="","*",FN_MC!P558)</f>
        <v>*</v>
      </c>
      <c r="S517" s="109" t="str">
        <f>IF(FN_MC!Q558="","*",CONCATENATE(FN_MC!Q558," ",FN_MC!R558))</f>
        <v>*</v>
      </c>
      <c r="T517" s="109" t="str">
        <f>IF(FN_MC!V558="","*",FN_MC!V558)</f>
        <v>*</v>
      </c>
      <c r="U517" s="109" t="str">
        <f>IF(FN_MC!W558="","*",FN_MC!W558)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IF(FN_MC!Y559="","*",FN_MC!Y559)</f>
        <v>*</v>
      </c>
      <c r="B518" s="108" t="str">
        <f>IF(FN_MC!X559="","*",FN_MC!X559)</f>
        <v>*</v>
      </c>
      <c r="C518" s="108" t="str">
        <f>IF(FN_MC!Z559="","*",FN_MC!Z559)</f>
        <v>*</v>
      </c>
      <c r="D518" s="109" t="str">
        <f>IF(FN_MC!S559="","*",FN_MC!S559)</f>
        <v>*</v>
      </c>
      <c r="E518" s="109" t="str">
        <f>IF(FN_MC!T559="","*",FN_MC!T559)</f>
        <v>*</v>
      </c>
      <c r="F518" s="109" t="str">
        <f>IF(FN_MC!B559="","*",FN_MC!B559)</f>
        <v>*</v>
      </c>
      <c r="G518" s="109" t="str">
        <f>IF(FN_MC!D559="","*",FN_MC!D559)</f>
        <v>*</v>
      </c>
      <c r="H518" s="109" t="str">
        <f>IF(FN_MC!F559="","*",FN_MC!F559)</f>
        <v>*</v>
      </c>
      <c r="I518" s="109" t="str">
        <f>IF(FN_MC!H559="","*",FN_MC!H559)</f>
        <v>*</v>
      </c>
      <c r="J518" s="109" t="str">
        <f>IF(FN_MC!I559="","*",FN_MC!I559)</f>
        <v>*</v>
      </c>
      <c r="K518" s="109" t="str">
        <f>IF(FN_MC!M559="","*",FN_MC!M559)</f>
        <v>*</v>
      </c>
      <c r="L518" s="303" t="str">
        <f>IF(FN_MC!N559="","*",FN_MC!N559)</f>
        <v>*</v>
      </c>
      <c r="M518" s="110" t="str">
        <f>IF(FN_MC!J559="","*",FN_MC!J559)</f>
        <v>*</v>
      </c>
      <c r="N518" s="278" t="str">
        <f>IF(FN_MC!K559="","*",FN_MC!K559)</f>
        <v>*</v>
      </c>
      <c r="O518" s="278" t="str">
        <f>IF(FN_MC!L559="","*",FN_MC!L559)</f>
        <v>*</v>
      </c>
      <c r="P518" s="110"/>
      <c r="Q518" s="127" t="str">
        <f>IF(FN_MC!O559="","*",FN_MC!O559)</f>
        <v>*</v>
      </c>
      <c r="R518" s="127" t="str">
        <f>IF(FN_MC!P559="","*",FN_MC!P559)</f>
        <v>*</v>
      </c>
      <c r="S518" s="109" t="str">
        <f>IF(FN_MC!Q559="","*",CONCATENATE(FN_MC!Q559," ",FN_MC!R559))</f>
        <v>*</v>
      </c>
      <c r="T518" s="109" t="str">
        <f>IF(FN_MC!V559="","*",FN_MC!V559)</f>
        <v>*</v>
      </c>
      <c r="U518" s="109" t="str">
        <f>IF(FN_MC!W559="","*",FN_MC!W559)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IF(FN_MC!Y560="","*",FN_MC!Y560)</f>
        <v>*</v>
      </c>
      <c r="B519" s="108" t="str">
        <f>IF(FN_MC!X560="","*",FN_MC!X560)</f>
        <v>*</v>
      </c>
      <c r="C519" s="108" t="str">
        <f>IF(FN_MC!Z560="","*",FN_MC!Z560)</f>
        <v>*</v>
      </c>
      <c r="D519" s="109" t="str">
        <f>IF(FN_MC!S560="","*",FN_MC!S560)</f>
        <v>*</v>
      </c>
      <c r="E519" s="109" t="str">
        <f>IF(FN_MC!T560="","*",FN_MC!T560)</f>
        <v>*</v>
      </c>
      <c r="F519" s="109" t="str">
        <f>IF(FN_MC!B560="","*",FN_MC!B560)</f>
        <v>*</v>
      </c>
      <c r="G519" s="109" t="str">
        <f>IF(FN_MC!D560="","*",FN_MC!D560)</f>
        <v>*</v>
      </c>
      <c r="H519" s="109" t="str">
        <f>IF(FN_MC!F560="","*",FN_MC!F560)</f>
        <v>*</v>
      </c>
      <c r="I519" s="109" t="str">
        <f>IF(FN_MC!H560="","*",FN_MC!H560)</f>
        <v>*</v>
      </c>
      <c r="J519" s="109" t="str">
        <f>IF(FN_MC!I560="","*",FN_MC!I560)</f>
        <v>*</v>
      </c>
      <c r="K519" s="109" t="str">
        <f>IF(FN_MC!M560="","*",FN_MC!M560)</f>
        <v>*</v>
      </c>
      <c r="L519" s="303" t="str">
        <f>IF(FN_MC!N560="","*",FN_MC!N560)</f>
        <v>*</v>
      </c>
      <c r="M519" s="110" t="str">
        <f>IF(FN_MC!J560="","*",FN_MC!J560)</f>
        <v>*</v>
      </c>
      <c r="N519" s="278" t="str">
        <f>IF(FN_MC!K560="","*",FN_MC!K560)</f>
        <v>*</v>
      </c>
      <c r="O519" s="278" t="str">
        <f>IF(FN_MC!L560="","*",FN_MC!L560)</f>
        <v>*</v>
      </c>
      <c r="P519" s="110"/>
      <c r="Q519" s="127" t="str">
        <f>IF(FN_MC!O560="","*",FN_MC!O560)</f>
        <v>*</v>
      </c>
      <c r="R519" s="127" t="str">
        <f>IF(FN_MC!P560="","*",FN_MC!P560)</f>
        <v>*</v>
      </c>
      <c r="S519" s="109" t="str">
        <f>IF(FN_MC!Q560="","*",CONCATENATE(FN_MC!Q560," ",FN_MC!R560))</f>
        <v>*</v>
      </c>
      <c r="T519" s="109" t="str">
        <f>IF(FN_MC!V560="","*",FN_MC!V560)</f>
        <v>*</v>
      </c>
      <c r="U519" s="109" t="str">
        <f>IF(FN_MC!W560="","*",FN_MC!W560)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IF(FN_MC!Y561="","*",FN_MC!Y561)</f>
        <v>*</v>
      </c>
      <c r="B520" s="108" t="str">
        <f>IF(FN_MC!X561="","*",FN_MC!X561)</f>
        <v>*</v>
      </c>
      <c r="C520" s="108" t="str">
        <f>IF(FN_MC!Z561="","*",FN_MC!Z561)</f>
        <v>*</v>
      </c>
      <c r="D520" s="109" t="str">
        <f>IF(FN_MC!S561="","*",FN_MC!S561)</f>
        <v>*</v>
      </c>
      <c r="E520" s="109" t="str">
        <f>IF(FN_MC!T561="","*",FN_MC!T561)</f>
        <v>*</v>
      </c>
      <c r="F520" s="109" t="str">
        <f>IF(FN_MC!B561="","*",FN_MC!B561)</f>
        <v>*</v>
      </c>
      <c r="G520" s="109" t="str">
        <f>IF(FN_MC!D561="","*",FN_MC!D561)</f>
        <v>*</v>
      </c>
      <c r="H520" s="109" t="str">
        <f>IF(FN_MC!F561="","*",FN_MC!F561)</f>
        <v>*</v>
      </c>
      <c r="I520" s="109" t="str">
        <f>IF(FN_MC!H561="","*",FN_MC!H561)</f>
        <v>*</v>
      </c>
      <c r="J520" s="109" t="str">
        <f>IF(FN_MC!I561="","*",FN_MC!I561)</f>
        <v>*</v>
      </c>
      <c r="K520" s="109" t="str">
        <f>IF(FN_MC!M561="","*",FN_MC!M561)</f>
        <v>*</v>
      </c>
      <c r="L520" s="303" t="str">
        <f>IF(FN_MC!N561="","*",FN_MC!N561)</f>
        <v>*</v>
      </c>
      <c r="M520" s="110" t="str">
        <f>IF(FN_MC!J561="","*",FN_MC!J561)</f>
        <v>*</v>
      </c>
      <c r="N520" s="278" t="str">
        <f>IF(FN_MC!K561="","*",FN_MC!K561)</f>
        <v>*</v>
      </c>
      <c r="O520" s="278" t="str">
        <f>IF(FN_MC!L561="","*",FN_MC!L561)</f>
        <v>*</v>
      </c>
      <c r="P520" s="110"/>
      <c r="Q520" s="127" t="str">
        <f>IF(FN_MC!O561="","*",FN_MC!O561)</f>
        <v>*</v>
      </c>
      <c r="R520" s="127" t="str">
        <f>IF(FN_MC!P561="","*",FN_MC!P561)</f>
        <v>*</v>
      </c>
      <c r="S520" s="109" t="str">
        <f>IF(FN_MC!Q561="","*",CONCATENATE(FN_MC!Q561," ",FN_MC!R561))</f>
        <v>*</v>
      </c>
      <c r="T520" s="109" t="str">
        <f>IF(FN_MC!V561="","*",FN_MC!V561)</f>
        <v>*</v>
      </c>
      <c r="U520" s="109" t="str">
        <f>IF(FN_MC!W561="","*",FN_MC!W561)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IF(FN_MC!Y562="","*",FN_MC!Y562)</f>
        <v>*</v>
      </c>
      <c r="B521" s="108" t="str">
        <f>IF(FN_MC!X562="","*",FN_MC!X562)</f>
        <v>*</v>
      </c>
      <c r="C521" s="108" t="str">
        <f>IF(FN_MC!Z562="","*",FN_MC!Z562)</f>
        <v>*</v>
      </c>
      <c r="D521" s="109" t="str">
        <f>IF(FN_MC!S562="","*",FN_MC!S562)</f>
        <v>*</v>
      </c>
      <c r="E521" s="109" t="str">
        <f>IF(FN_MC!T562="","*",FN_MC!T562)</f>
        <v>*</v>
      </c>
      <c r="F521" s="109" t="str">
        <f>IF(FN_MC!B562="","*",FN_MC!B562)</f>
        <v>*</v>
      </c>
      <c r="G521" s="109" t="str">
        <f>IF(FN_MC!D562="","*",FN_MC!D562)</f>
        <v>*</v>
      </c>
      <c r="H521" s="109" t="str">
        <f>IF(FN_MC!F562="","*",FN_MC!F562)</f>
        <v>*</v>
      </c>
      <c r="I521" s="109" t="str">
        <f>IF(FN_MC!H562="","*",FN_MC!H562)</f>
        <v>*</v>
      </c>
      <c r="J521" s="109" t="str">
        <f>IF(FN_MC!I562="","*",FN_MC!I562)</f>
        <v>*</v>
      </c>
      <c r="K521" s="109" t="str">
        <f>IF(FN_MC!M562="","*",FN_MC!M562)</f>
        <v>*</v>
      </c>
      <c r="L521" s="303" t="str">
        <f>IF(FN_MC!N562="","*",FN_MC!N562)</f>
        <v>*</v>
      </c>
      <c r="M521" s="110" t="str">
        <f>IF(FN_MC!J562="","*",FN_MC!J562)</f>
        <v>*</v>
      </c>
      <c r="N521" s="278" t="str">
        <f>IF(FN_MC!K562="","*",FN_MC!K562)</f>
        <v>*</v>
      </c>
      <c r="O521" s="278" t="str">
        <f>IF(FN_MC!L562="","*",FN_MC!L562)</f>
        <v>*</v>
      </c>
      <c r="P521" s="110"/>
      <c r="Q521" s="127" t="str">
        <f>IF(FN_MC!O562="","*",FN_MC!O562)</f>
        <v>*</v>
      </c>
      <c r="R521" s="127" t="str">
        <f>IF(FN_MC!P562="","*",FN_MC!P562)</f>
        <v>*</v>
      </c>
      <c r="S521" s="109" t="str">
        <f>IF(FN_MC!Q562="","*",CONCATENATE(FN_MC!Q562," ",FN_MC!R562))</f>
        <v>*</v>
      </c>
      <c r="T521" s="109" t="str">
        <f>IF(FN_MC!V562="","*",FN_MC!V562)</f>
        <v>*</v>
      </c>
      <c r="U521" s="109" t="str">
        <f>IF(FN_MC!W562="","*",FN_MC!W562)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IF(FN_MC!Y563="","*",FN_MC!Y563)</f>
        <v>*</v>
      </c>
      <c r="B522" s="108" t="str">
        <f>IF(FN_MC!X563="","*",FN_MC!X563)</f>
        <v>*</v>
      </c>
      <c r="C522" s="108" t="str">
        <f>IF(FN_MC!Z563="","*",FN_MC!Z563)</f>
        <v>*</v>
      </c>
      <c r="D522" s="109" t="str">
        <f>IF(FN_MC!S563="","*",FN_MC!S563)</f>
        <v>*</v>
      </c>
      <c r="E522" s="109" t="str">
        <f>IF(FN_MC!T563="","*",FN_MC!T563)</f>
        <v>*</v>
      </c>
      <c r="F522" s="109" t="str">
        <f>IF(FN_MC!B563="","*",FN_MC!B563)</f>
        <v>*</v>
      </c>
      <c r="G522" s="109" t="str">
        <f>IF(FN_MC!D563="","*",FN_MC!D563)</f>
        <v>*</v>
      </c>
      <c r="H522" s="109" t="str">
        <f>IF(FN_MC!F563="","*",FN_MC!F563)</f>
        <v>*</v>
      </c>
      <c r="I522" s="109" t="str">
        <f>IF(FN_MC!H563="","*",FN_MC!H563)</f>
        <v>*</v>
      </c>
      <c r="J522" s="109" t="str">
        <f>IF(FN_MC!I563="","*",FN_MC!I563)</f>
        <v>*</v>
      </c>
      <c r="K522" s="109" t="str">
        <f>IF(FN_MC!M563="","*",FN_MC!M563)</f>
        <v>*</v>
      </c>
      <c r="L522" s="303" t="str">
        <f>IF(FN_MC!N563="","*",FN_MC!N563)</f>
        <v>*</v>
      </c>
      <c r="M522" s="110" t="str">
        <f>IF(FN_MC!J563="","*",FN_MC!J563)</f>
        <v>*</v>
      </c>
      <c r="N522" s="278" t="str">
        <f>IF(FN_MC!K563="","*",FN_MC!K563)</f>
        <v>*</v>
      </c>
      <c r="O522" s="278" t="str">
        <f>IF(FN_MC!L563="","*",FN_MC!L563)</f>
        <v>*</v>
      </c>
      <c r="P522" s="110"/>
      <c r="Q522" s="127" t="str">
        <f>IF(FN_MC!O563="","*",FN_MC!O563)</f>
        <v>*</v>
      </c>
      <c r="R522" s="127" t="str">
        <f>IF(FN_MC!P563="","*",FN_MC!P563)</f>
        <v>*</v>
      </c>
      <c r="S522" s="109" t="str">
        <f>IF(FN_MC!Q563="","*",CONCATENATE(FN_MC!Q563," ",FN_MC!R563))</f>
        <v>*</v>
      </c>
      <c r="T522" s="109" t="str">
        <f>IF(FN_MC!V563="","*",FN_MC!V563)</f>
        <v>*</v>
      </c>
      <c r="U522" s="109" t="str">
        <f>IF(FN_MC!W563="","*",FN_MC!W563)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IF(FN_MC!Y564="","*",FN_MC!Y564)</f>
        <v>*</v>
      </c>
      <c r="B523" s="108" t="str">
        <f>IF(FN_MC!X564="","*",FN_MC!X564)</f>
        <v>*</v>
      </c>
      <c r="C523" s="108" t="str">
        <f>IF(FN_MC!Z564="","*",FN_MC!Z564)</f>
        <v>*</v>
      </c>
      <c r="D523" s="109" t="str">
        <f>IF(FN_MC!S564="","*",FN_MC!S564)</f>
        <v>*</v>
      </c>
      <c r="E523" s="109" t="str">
        <f>IF(FN_MC!T564="","*",FN_MC!T564)</f>
        <v>*</v>
      </c>
      <c r="F523" s="109" t="str">
        <f>IF(FN_MC!B564="","*",FN_MC!B564)</f>
        <v>*</v>
      </c>
      <c r="G523" s="109" t="str">
        <f>IF(FN_MC!D564="","*",FN_MC!D564)</f>
        <v>*</v>
      </c>
      <c r="H523" s="109" t="str">
        <f>IF(FN_MC!F564="","*",FN_MC!F564)</f>
        <v>*</v>
      </c>
      <c r="I523" s="109" t="str">
        <f>IF(FN_MC!H564="","*",FN_MC!H564)</f>
        <v>*</v>
      </c>
      <c r="J523" s="109" t="str">
        <f>IF(FN_MC!I564="","*",FN_MC!I564)</f>
        <v>*</v>
      </c>
      <c r="K523" s="109" t="str">
        <f>IF(FN_MC!M564="","*",FN_MC!M564)</f>
        <v>*</v>
      </c>
      <c r="L523" s="303" t="str">
        <f>IF(FN_MC!N564="","*",FN_MC!N564)</f>
        <v>*</v>
      </c>
      <c r="M523" s="110" t="str">
        <f>IF(FN_MC!J564="","*",FN_MC!J564)</f>
        <v>*</v>
      </c>
      <c r="N523" s="278" t="str">
        <f>IF(FN_MC!K564="","*",FN_MC!K564)</f>
        <v>*</v>
      </c>
      <c r="O523" s="278" t="str">
        <f>IF(FN_MC!L564="","*",FN_MC!L564)</f>
        <v>*</v>
      </c>
      <c r="P523" s="110"/>
      <c r="Q523" s="127" t="str">
        <f>IF(FN_MC!O564="","*",FN_MC!O564)</f>
        <v>*</v>
      </c>
      <c r="R523" s="127" t="str">
        <f>IF(FN_MC!P564="","*",FN_MC!P564)</f>
        <v>*</v>
      </c>
      <c r="S523" s="109" t="str">
        <f>IF(FN_MC!Q564="","*",CONCATENATE(FN_MC!Q564," ",FN_MC!R564))</f>
        <v>*</v>
      </c>
      <c r="T523" s="109" t="str">
        <f>IF(FN_MC!V564="","*",FN_MC!V564)</f>
        <v>*</v>
      </c>
      <c r="U523" s="109" t="str">
        <f>IF(FN_MC!W564="","*",FN_MC!W564)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IF(FN_MC!Y565="","*",FN_MC!Y565)</f>
        <v>*</v>
      </c>
      <c r="B524" s="108" t="str">
        <f>IF(FN_MC!X565="","*",FN_MC!X565)</f>
        <v>*</v>
      </c>
      <c r="C524" s="108" t="str">
        <f>IF(FN_MC!Z565="","*",FN_MC!Z565)</f>
        <v>*</v>
      </c>
      <c r="D524" s="109" t="str">
        <f>IF(FN_MC!S565="","*",FN_MC!S565)</f>
        <v>*</v>
      </c>
      <c r="E524" s="109" t="str">
        <f>IF(FN_MC!T565="","*",FN_MC!T565)</f>
        <v>*</v>
      </c>
      <c r="F524" s="109" t="str">
        <f>IF(FN_MC!B565="","*",FN_MC!B565)</f>
        <v>*</v>
      </c>
      <c r="G524" s="109" t="str">
        <f>IF(FN_MC!D565="","*",FN_MC!D565)</f>
        <v>*</v>
      </c>
      <c r="H524" s="109" t="str">
        <f>IF(FN_MC!F565="","*",FN_MC!F565)</f>
        <v>*</v>
      </c>
      <c r="I524" s="109" t="str">
        <f>IF(FN_MC!H565="","*",FN_MC!H565)</f>
        <v>*</v>
      </c>
      <c r="J524" s="109" t="str">
        <f>IF(FN_MC!I565="","*",FN_MC!I565)</f>
        <v>*</v>
      </c>
      <c r="K524" s="109" t="str">
        <f>IF(FN_MC!M565="","*",FN_MC!M565)</f>
        <v>*</v>
      </c>
      <c r="L524" s="303" t="str">
        <f>IF(FN_MC!N565="","*",FN_MC!N565)</f>
        <v>*</v>
      </c>
      <c r="M524" s="110" t="str">
        <f>IF(FN_MC!J565="","*",FN_MC!J565)</f>
        <v>*</v>
      </c>
      <c r="N524" s="278" t="str">
        <f>IF(FN_MC!K565="","*",FN_MC!K565)</f>
        <v>*</v>
      </c>
      <c r="O524" s="278" t="str">
        <f>IF(FN_MC!L565="","*",FN_MC!L565)</f>
        <v>*</v>
      </c>
      <c r="P524" s="110"/>
      <c r="Q524" s="127" t="str">
        <f>IF(FN_MC!O565="","*",FN_MC!O565)</f>
        <v>*</v>
      </c>
      <c r="R524" s="127" t="str">
        <f>IF(FN_MC!P565="","*",FN_MC!P565)</f>
        <v>*</v>
      </c>
      <c r="S524" s="109" t="str">
        <f>IF(FN_MC!Q565="","*",CONCATENATE(FN_MC!Q565," ",FN_MC!R565))</f>
        <v>*</v>
      </c>
      <c r="T524" s="109" t="str">
        <f>IF(FN_MC!V565="","*",FN_MC!V565)</f>
        <v>*</v>
      </c>
      <c r="U524" s="109" t="str">
        <f>IF(FN_MC!W565="","*",FN_MC!W565)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IF(FN_MC!Y566="","*",FN_MC!Y566)</f>
        <v>*</v>
      </c>
      <c r="B525" s="108" t="str">
        <f>IF(FN_MC!X566="","*",FN_MC!X566)</f>
        <v>*</v>
      </c>
      <c r="C525" s="108" t="str">
        <f>IF(FN_MC!Z566="","*",FN_MC!Z566)</f>
        <v>*</v>
      </c>
      <c r="D525" s="109" t="str">
        <f>IF(FN_MC!S566="","*",FN_MC!S566)</f>
        <v>*</v>
      </c>
      <c r="E525" s="109" t="str">
        <f>IF(FN_MC!T566="","*",FN_MC!T566)</f>
        <v>*</v>
      </c>
      <c r="F525" s="109" t="str">
        <f>IF(FN_MC!B566="","*",FN_MC!B566)</f>
        <v>*</v>
      </c>
      <c r="G525" s="109" t="str">
        <f>IF(FN_MC!D566="","*",FN_MC!D566)</f>
        <v>*</v>
      </c>
      <c r="H525" s="109" t="str">
        <f>IF(FN_MC!F566="","*",FN_MC!F566)</f>
        <v>*</v>
      </c>
      <c r="I525" s="109" t="str">
        <f>IF(FN_MC!H566="","*",FN_MC!H566)</f>
        <v>*</v>
      </c>
      <c r="J525" s="109" t="str">
        <f>IF(FN_MC!I566="","*",FN_MC!I566)</f>
        <v>*</v>
      </c>
      <c r="K525" s="109" t="str">
        <f>IF(FN_MC!M566="","*",FN_MC!M566)</f>
        <v>*</v>
      </c>
      <c r="L525" s="303" t="str">
        <f>IF(FN_MC!N566="","*",FN_MC!N566)</f>
        <v>*</v>
      </c>
      <c r="M525" s="110" t="str">
        <f>IF(FN_MC!J566="","*",FN_MC!J566)</f>
        <v>*</v>
      </c>
      <c r="N525" s="278" t="str">
        <f>IF(FN_MC!K566="","*",FN_MC!K566)</f>
        <v>*</v>
      </c>
      <c r="O525" s="278" t="str">
        <f>IF(FN_MC!L566="","*",FN_MC!L566)</f>
        <v>*</v>
      </c>
      <c r="P525" s="110"/>
      <c r="Q525" s="127" t="str">
        <f>IF(FN_MC!O566="","*",FN_MC!O566)</f>
        <v>*</v>
      </c>
      <c r="R525" s="127" t="str">
        <f>IF(FN_MC!P566="","*",FN_MC!P566)</f>
        <v>*</v>
      </c>
      <c r="S525" s="109" t="str">
        <f>IF(FN_MC!Q566="","*",CONCATENATE(FN_MC!Q566," ",FN_MC!R566))</f>
        <v>*</v>
      </c>
      <c r="T525" s="109" t="str">
        <f>IF(FN_MC!V566="","*",FN_MC!V566)</f>
        <v>*</v>
      </c>
      <c r="U525" s="109" t="str">
        <f>IF(FN_MC!W566="","*",FN_MC!W566)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IF(FN_MC!Y567="","*",FN_MC!Y567)</f>
        <v>*</v>
      </c>
      <c r="B526" s="108" t="str">
        <f>IF(FN_MC!X567="","*",FN_MC!X567)</f>
        <v>*</v>
      </c>
      <c r="C526" s="108" t="str">
        <f>IF(FN_MC!Z567="","*",FN_MC!Z567)</f>
        <v>*</v>
      </c>
      <c r="D526" s="109" t="str">
        <f>IF(FN_MC!S567="","*",FN_MC!S567)</f>
        <v>*</v>
      </c>
      <c r="E526" s="109" t="str">
        <f>IF(FN_MC!T567="","*",FN_MC!T567)</f>
        <v>*</v>
      </c>
      <c r="F526" s="109" t="str">
        <f>IF(FN_MC!B567="","*",FN_MC!B567)</f>
        <v>*</v>
      </c>
      <c r="G526" s="109" t="str">
        <f>IF(FN_MC!D567="","*",FN_MC!D567)</f>
        <v>*</v>
      </c>
      <c r="H526" s="109" t="str">
        <f>IF(FN_MC!F567="","*",FN_MC!F567)</f>
        <v>*</v>
      </c>
      <c r="I526" s="109" t="str">
        <f>IF(FN_MC!H567="","*",FN_MC!H567)</f>
        <v>*</v>
      </c>
      <c r="J526" s="109" t="str">
        <f>IF(FN_MC!I567="","*",FN_MC!I567)</f>
        <v>*</v>
      </c>
      <c r="K526" s="109" t="str">
        <f>IF(FN_MC!M567="","*",FN_MC!M567)</f>
        <v>*</v>
      </c>
      <c r="L526" s="303" t="str">
        <f>IF(FN_MC!N567="","*",FN_MC!N567)</f>
        <v>*</v>
      </c>
      <c r="M526" s="110" t="str">
        <f>IF(FN_MC!J567="","*",FN_MC!J567)</f>
        <v>*</v>
      </c>
      <c r="N526" s="278" t="str">
        <f>IF(FN_MC!K567="","*",FN_MC!K567)</f>
        <v>*</v>
      </c>
      <c r="O526" s="278" t="str">
        <f>IF(FN_MC!L567="","*",FN_MC!L567)</f>
        <v>*</v>
      </c>
      <c r="P526" s="110"/>
      <c r="Q526" s="127" t="str">
        <f>IF(FN_MC!O567="","*",FN_MC!O567)</f>
        <v>*</v>
      </c>
      <c r="R526" s="127" t="str">
        <f>IF(FN_MC!P567="","*",FN_MC!P567)</f>
        <v>*</v>
      </c>
      <c r="S526" s="109" t="str">
        <f>IF(FN_MC!Q567="","*",CONCATENATE(FN_MC!Q567," ",FN_MC!R567))</f>
        <v>*</v>
      </c>
      <c r="T526" s="109" t="str">
        <f>IF(FN_MC!V567="","*",FN_MC!V567)</f>
        <v>*</v>
      </c>
      <c r="U526" s="109" t="str">
        <f>IF(FN_MC!W567="","*",FN_MC!W567)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IF(FN_MC!Y568="","*",FN_MC!Y568)</f>
        <v>*</v>
      </c>
      <c r="B527" s="108" t="str">
        <f>IF(FN_MC!X568="","*",FN_MC!X568)</f>
        <v>*</v>
      </c>
      <c r="C527" s="108" t="str">
        <f>IF(FN_MC!Z568="","*",FN_MC!Z568)</f>
        <v>*</v>
      </c>
      <c r="D527" s="109" t="str">
        <f>IF(FN_MC!S568="","*",FN_MC!S568)</f>
        <v>*</v>
      </c>
      <c r="E527" s="109" t="str">
        <f>IF(FN_MC!T568="","*",FN_MC!T568)</f>
        <v>*</v>
      </c>
      <c r="F527" s="109" t="str">
        <f>IF(FN_MC!B568="","*",FN_MC!B568)</f>
        <v>*</v>
      </c>
      <c r="G527" s="109" t="str">
        <f>IF(FN_MC!D568="","*",FN_MC!D568)</f>
        <v>*</v>
      </c>
      <c r="H527" s="109" t="str">
        <f>IF(FN_MC!F568="","*",FN_MC!F568)</f>
        <v>*</v>
      </c>
      <c r="I527" s="109" t="str">
        <f>IF(FN_MC!H568="","*",FN_MC!H568)</f>
        <v>*</v>
      </c>
      <c r="J527" s="109" t="str">
        <f>IF(FN_MC!I568="","*",FN_MC!I568)</f>
        <v>*</v>
      </c>
      <c r="K527" s="109" t="str">
        <f>IF(FN_MC!M568="","*",FN_MC!M568)</f>
        <v>*</v>
      </c>
      <c r="L527" s="303" t="str">
        <f>IF(FN_MC!N568="","*",FN_MC!N568)</f>
        <v>*</v>
      </c>
      <c r="M527" s="110" t="str">
        <f>IF(FN_MC!J568="","*",FN_MC!J568)</f>
        <v>*</v>
      </c>
      <c r="N527" s="278" t="str">
        <f>IF(FN_MC!K568="","*",FN_MC!K568)</f>
        <v>*</v>
      </c>
      <c r="O527" s="278" t="str">
        <f>IF(FN_MC!L568="","*",FN_MC!L568)</f>
        <v>*</v>
      </c>
      <c r="P527" s="110"/>
      <c r="Q527" s="127" t="str">
        <f>IF(FN_MC!O568="","*",FN_MC!O568)</f>
        <v>*</v>
      </c>
      <c r="R527" s="127" t="str">
        <f>IF(FN_MC!P568="","*",FN_MC!P568)</f>
        <v>*</v>
      </c>
      <c r="S527" s="109" t="str">
        <f>IF(FN_MC!Q568="","*",CONCATENATE(FN_MC!Q568," ",FN_MC!R568))</f>
        <v>*</v>
      </c>
      <c r="T527" s="109" t="str">
        <f>IF(FN_MC!V568="","*",FN_MC!V568)</f>
        <v>*</v>
      </c>
      <c r="U527" s="109" t="str">
        <f>IF(FN_MC!W568="","*",FN_MC!W568)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IF(FN_MC!Y569="","*",FN_MC!Y569)</f>
        <v>*</v>
      </c>
      <c r="B528" s="108" t="str">
        <f>IF(FN_MC!X569="","*",FN_MC!X569)</f>
        <v>*</v>
      </c>
      <c r="C528" s="108" t="str">
        <f>IF(FN_MC!Z569="","*",FN_MC!Z569)</f>
        <v>*</v>
      </c>
      <c r="D528" s="109" t="str">
        <f>IF(FN_MC!S569="","*",FN_MC!S569)</f>
        <v>*</v>
      </c>
      <c r="E528" s="109" t="str">
        <f>IF(FN_MC!T569="","*",FN_MC!T569)</f>
        <v>*</v>
      </c>
      <c r="F528" s="109" t="str">
        <f>IF(FN_MC!B569="","*",FN_MC!B569)</f>
        <v>*</v>
      </c>
      <c r="G528" s="109" t="str">
        <f>IF(FN_MC!D569="","*",FN_MC!D569)</f>
        <v>*</v>
      </c>
      <c r="H528" s="109" t="str">
        <f>IF(FN_MC!F569="","*",FN_MC!F569)</f>
        <v>*</v>
      </c>
      <c r="I528" s="109" t="str">
        <f>IF(FN_MC!H569="","*",FN_MC!H569)</f>
        <v>*</v>
      </c>
      <c r="J528" s="109" t="str">
        <f>IF(FN_MC!I569="","*",FN_MC!I569)</f>
        <v>*</v>
      </c>
      <c r="K528" s="109" t="str">
        <f>IF(FN_MC!M569="","*",FN_MC!M569)</f>
        <v>*</v>
      </c>
      <c r="L528" s="303" t="str">
        <f>IF(FN_MC!N569="","*",FN_MC!N569)</f>
        <v>*</v>
      </c>
      <c r="M528" s="110" t="str">
        <f>IF(FN_MC!J569="","*",FN_MC!J569)</f>
        <v>*</v>
      </c>
      <c r="N528" s="278" t="str">
        <f>IF(FN_MC!K569="","*",FN_MC!K569)</f>
        <v>*</v>
      </c>
      <c r="O528" s="278" t="str">
        <f>IF(FN_MC!L569="","*",FN_MC!L569)</f>
        <v>*</v>
      </c>
      <c r="P528" s="110"/>
      <c r="Q528" s="127" t="str">
        <f>IF(FN_MC!O569="","*",FN_MC!O569)</f>
        <v>*</v>
      </c>
      <c r="R528" s="127" t="str">
        <f>IF(FN_MC!P569="","*",FN_MC!P569)</f>
        <v>*</v>
      </c>
      <c r="S528" s="109" t="str">
        <f>IF(FN_MC!Q569="","*",CONCATENATE(FN_MC!Q569," ",FN_MC!R569))</f>
        <v>*</v>
      </c>
      <c r="T528" s="109" t="str">
        <f>IF(FN_MC!V569="","*",FN_MC!V569)</f>
        <v>*</v>
      </c>
      <c r="U528" s="109" t="str">
        <f>IF(FN_MC!W569="","*",FN_MC!W569)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IF(FN_MC!Y570="","*",FN_MC!Y570)</f>
        <v>*</v>
      </c>
      <c r="B529" s="108" t="str">
        <f>IF(FN_MC!X570="","*",FN_MC!X570)</f>
        <v>*</v>
      </c>
      <c r="C529" s="108" t="str">
        <f>IF(FN_MC!Z570="","*",FN_MC!Z570)</f>
        <v>*</v>
      </c>
      <c r="D529" s="109" t="str">
        <f>IF(FN_MC!S570="","*",FN_MC!S570)</f>
        <v>*</v>
      </c>
      <c r="E529" s="109" t="str">
        <f>IF(FN_MC!T570="","*",FN_MC!T570)</f>
        <v>*</v>
      </c>
      <c r="F529" s="109" t="str">
        <f>IF(FN_MC!B570="","*",FN_MC!B570)</f>
        <v>*</v>
      </c>
      <c r="G529" s="109" t="str">
        <f>IF(FN_MC!D570="","*",FN_MC!D570)</f>
        <v>*</v>
      </c>
      <c r="H529" s="109" t="str">
        <f>IF(FN_MC!F570="","*",FN_MC!F570)</f>
        <v>*</v>
      </c>
      <c r="I529" s="109" t="str">
        <f>IF(FN_MC!H570="","*",FN_MC!H570)</f>
        <v>*</v>
      </c>
      <c r="J529" s="109" t="str">
        <f>IF(FN_MC!I570="","*",FN_MC!I570)</f>
        <v>*</v>
      </c>
      <c r="K529" s="109" t="str">
        <f>IF(FN_MC!M570="","*",FN_MC!M570)</f>
        <v>*</v>
      </c>
      <c r="L529" s="303" t="str">
        <f>IF(FN_MC!N570="","*",FN_MC!N570)</f>
        <v>*</v>
      </c>
      <c r="M529" s="110" t="str">
        <f>IF(FN_MC!J570="","*",FN_MC!J570)</f>
        <v>*</v>
      </c>
      <c r="N529" s="278" t="str">
        <f>IF(FN_MC!K570="","*",FN_MC!K570)</f>
        <v>*</v>
      </c>
      <c r="O529" s="278" t="str">
        <f>IF(FN_MC!L570="","*",FN_MC!L570)</f>
        <v>*</v>
      </c>
      <c r="P529" s="110"/>
      <c r="Q529" s="127" t="str">
        <f>IF(FN_MC!O570="","*",FN_MC!O570)</f>
        <v>*</v>
      </c>
      <c r="R529" s="127" t="str">
        <f>IF(FN_MC!P570="","*",FN_MC!P570)</f>
        <v>*</v>
      </c>
      <c r="S529" s="109" t="str">
        <f>IF(FN_MC!Q570="","*",CONCATENATE(FN_MC!Q570," ",FN_MC!R570))</f>
        <v>*</v>
      </c>
      <c r="T529" s="109" t="str">
        <f>IF(FN_MC!V570="","*",FN_MC!V570)</f>
        <v>*</v>
      </c>
      <c r="U529" s="109" t="str">
        <f>IF(FN_MC!W570="","*",FN_MC!W570)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*</v>
      </c>
      <c r="E530" s="109" t="str">
        <f>IF(FN_MC!T571="","*",FN_MC!T571)</f>
        <v>*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*</v>
      </c>
      <c r="L530" s="303" t="str">
        <f>IF(FN_MC!N571="","*",FN_MC!N571)</f>
        <v>*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*</v>
      </c>
      <c r="E531" s="109" t="str">
        <f>IF(FN_MC!T572="","*",FN_MC!T572)</f>
        <v>*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*</v>
      </c>
      <c r="L531" s="303" t="str">
        <f>IF(FN_MC!N572="","*",FN_MC!N572)</f>
        <v>*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*</v>
      </c>
      <c r="E532" s="109" t="str">
        <f>IF(FN_MC!T573="","*",FN_MC!T573)</f>
        <v>*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*</v>
      </c>
      <c r="L532" s="303" t="str">
        <f>IF(FN_MC!N573="","*",FN_MC!N573)</f>
        <v>*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*</v>
      </c>
      <c r="E533" s="109" t="str">
        <f>IF(FN_MC!T574="","*",FN_MC!T574)</f>
        <v>*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*</v>
      </c>
      <c r="L533" s="303" t="str">
        <f>IF(FN_MC!N574="","*",FN_MC!N574)</f>
        <v>*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*</v>
      </c>
      <c r="E534" s="109" t="str">
        <f>IF(FN_MC!T575="","*",FN_MC!T575)</f>
        <v>*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*</v>
      </c>
      <c r="L534" s="303" t="str">
        <f>IF(FN_MC!N575="","*",FN_MC!N575)</f>
        <v>*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*</v>
      </c>
      <c r="E535" s="109" t="str">
        <f>IF(FN_MC!T576="","*",FN_MC!T576)</f>
        <v>*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*</v>
      </c>
      <c r="L535" s="303" t="str">
        <f>IF(FN_MC!N576="","*",FN_MC!N576)</f>
        <v>*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*</v>
      </c>
      <c r="E536" s="109" t="str">
        <f>IF(FN_MC!T577="","*",FN_MC!T577)</f>
        <v>*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*</v>
      </c>
      <c r="L536" s="303" t="str">
        <f>IF(FN_MC!N577="","*",FN_MC!N577)</f>
        <v>*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*</v>
      </c>
      <c r="E537" s="109" t="str">
        <f>IF(FN_MC!T578="","*",FN_MC!T578)</f>
        <v>*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*</v>
      </c>
      <c r="L537" s="303" t="str">
        <f>IF(FN_MC!N578="","*",FN_MC!N578)</f>
        <v>*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*</v>
      </c>
      <c r="E538" s="109" t="str">
        <f>IF(FN_MC!T579="","*",FN_MC!T579)</f>
        <v>*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*</v>
      </c>
      <c r="L538" s="303" t="str">
        <f>IF(FN_MC!N579="","*",FN_MC!N579)</f>
        <v>*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*</v>
      </c>
      <c r="E539" s="109" t="str">
        <f>IF(FN_MC!T580="","*",FN_MC!T580)</f>
        <v>*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*</v>
      </c>
      <c r="L539" s="303" t="str">
        <f>IF(FN_MC!N580="","*",FN_MC!N580)</f>
        <v>*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*</v>
      </c>
      <c r="E540" s="109" t="str">
        <f>IF(FN_MC!T581="","*",FN_MC!T581)</f>
        <v>*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*</v>
      </c>
      <c r="L540" s="303" t="str">
        <f>IF(FN_MC!N581="","*",FN_MC!N581)</f>
        <v>*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*</v>
      </c>
      <c r="E541" s="109" t="str">
        <f>IF(FN_MC!T582="","*",FN_MC!T582)</f>
        <v>*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*</v>
      </c>
      <c r="L541" s="303" t="str">
        <f>IF(FN_MC!N582="","*",FN_MC!N582)</f>
        <v>*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*</v>
      </c>
      <c r="E542" s="109" t="str">
        <f>IF(FN_MC!T583="","*",FN_MC!T583)</f>
        <v>*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*</v>
      </c>
      <c r="L542" s="303" t="str">
        <f>IF(FN_MC!N583="","*",FN_MC!N583)</f>
        <v>*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*</v>
      </c>
      <c r="E543" s="109" t="str">
        <f>IF(FN_MC!T584="","*",FN_MC!T584)</f>
        <v>*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*</v>
      </c>
      <c r="L543" s="303" t="str">
        <f>IF(FN_MC!N584="","*",FN_MC!N584)</f>
        <v>*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*</v>
      </c>
      <c r="E544" s="109" t="str">
        <f>IF(FN_MC!T585="","*",FN_MC!T585)</f>
        <v>*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*</v>
      </c>
      <c r="L544" s="303" t="str">
        <f>IF(FN_MC!N585="","*",FN_MC!N585)</f>
        <v>*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*</v>
      </c>
      <c r="E545" s="109" t="str">
        <f>IF(FN_MC!T586="","*",FN_MC!T586)</f>
        <v>*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*</v>
      </c>
      <c r="L545" s="303" t="str">
        <f>IF(FN_MC!N586="","*",FN_MC!N586)</f>
        <v>*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*</v>
      </c>
      <c r="E546" s="109" t="str">
        <f>IF(FN_MC!T587="","*",FN_MC!T587)</f>
        <v>*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*</v>
      </c>
      <c r="L546" s="303" t="str">
        <f>IF(FN_MC!N587="","*",FN_MC!N587)</f>
        <v>*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*</v>
      </c>
      <c r="E547" s="109" t="str">
        <f>IF(FN_MC!T588="","*",FN_MC!T588)</f>
        <v>*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*</v>
      </c>
      <c r="L547" s="303" t="str">
        <f>IF(FN_MC!N588="","*",FN_MC!N588)</f>
        <v>*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*</v>
      </c>
      <c r="E548" s="109" t="str">
        <f>IF(FN_MC!T589="","*",FN_MC!T589)</f>
        <v>*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*</v>
      </c>
      <c r="L548" s="303" t="str">
        <f>IF(FN_MC!N589="","*",FN_MC!N589)</f>
        <v>*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*</v>
      </c>
      <c r="E549" s="109" t="str">
        <f>IF(FN_MC!T590="","*",FN_MC!T590)</f>
        <v>*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*</v>
      </c>
      <c r="L549" s="303" t="str">
        <f>IF(FN_MC!N590="","*",FN_MC!N590)</f>
        <v>*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*</v>
      </c>
      <c r="E550" s="109" t="str">
        <f>IF(FN_MC!T591="","*",FN_MC!T591)</f>
        <v>*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*</v>
      </c>
      <c r="L550" s="303" t="str">
        <f>IF(FN_MC!N591="","*",FN_MC!N591)</f>
        <v>*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*</v>
      </c>
      <c r="E551" s="109" t="str">
        <f>IF(FN_MC!T592="","*",FN_MC!T592)</f>
        <v>*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*</v>
      </c>
      <c r="L551" s="303" t="str">
        <f>IF(FN_MC!N592="","*",FN_MC!N592)</f>
        <v>*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*</v>
      </c>
      <c r="E552" s="109" t="str">
        <f>IF(FN_MC!T593="","*",FN_MC!T593)</f>
        <v>*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*</v>
      </c>
      <c r="L552" s="303" t="str">
        <f>IF(FN_MC!N593="","*",FN_MC!N593)</f>
        <v>*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*</v>
      </c>
      <c r="E553" s="109" t="str">
        <f>IF(FN_MC!T594="","*",FN_MC!T594)</f>
        <v>*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*</v>
      </c>
      <c r="L553" s="303" t="str">
        <f>IF(FN_MC!N594="","*",FN_MC!N594)</f>
        <v>*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*</v>
      </c>
      <c r="E554" s="109" t="str">
        <f>IF(FN_MC!T595="","*",FN_MC!T595)</f>
        <v>*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*</v>
      </c>
      <c r="L554" s="303" t="str">
        <f>IF(FN_MC!N595="","*",FN_MC!N595)</f>
        <v>*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*</v>
      </c>
      <c r="E555" s="109" t="str">
        <f>IF(FN_MC!T596="","*",FN_MC!T596)</f>
        <v>*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*</v>
      </c>
      <c r="L555" s="303" t="str">
        <f>IF(FN_MC!N596="","*",FN_MC!N596)</f>
        <v>*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*</v>
      </c>
      <c r="E556" s="109" t="str">
        <f>IF(FN_MC!T597="","*",FN_MC!T597)</f>
        <v>*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*</v>
      </c>
      <c r="L556" s="303" t="str">
        <f>IF(FN_MC!N597="","*",FN_MC!N597)</f>
        <v>*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*</v>
      </c>
      <c r="E557" s="109" t="str">
        <f>IF(FN_MC!T598="","*",FN_MC!T598)</f>
        <v>*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*</v>
      </c>
      <c r="L557" s="303" t="str">
        <f>IF(FN_MC!N598="","*",FN_MC!N598)</f>
        <v>*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*</v>
      </c>
      <c r="E558" s="109" t="str">
        <f>IF(FN_MC!T599="","*",FN_MC!T599)</f>
        <v>*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*</v>
      </c>
      <c r="L558" s="303" t="str">
        <f>IF(FN_MC!N599="","*",FN_MC!N599)</f>
        <v>*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*</v>
      </c>
      <c r="E559" s="109" t="str">
        <f>IF(FN_MC!T600="","*",FN_MC!T600)</f>
        <v>*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*</v>
      </c>
      <c r="L559" s="303" t="str">
        <f>IF(FN_MC!N600="","*",FN_MC!N600)</f>
        <v>*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*</v>
      </c>
      <c r="E560" s="109" t="str">
        <f>IF(FN_MC!T601="","*",FN_MC!T601)</f>
        <v>*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*</v>
      </c>
      <c r="L560" s="303" t="str">
        <f>IF(FN_MC!N601="","*",FN_MC!N601)</f>
        <v>*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*</v>
      </c>
      <c r="E561" s="109" t="str">
        <f>IF(FN_MC!T602="","*",FN_MC!T602)</f>
        <v>*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*</v>
      </c>
      <c r="L561" s="303" t="str">
        <f>IF(FN_MC!N602="","*",FN_MC!N602)</f>
        <v>*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*</v>
      </c>
      <c r="E562" s="109" t="str">
        <f>IF(FN_MC!T603="","*",FN_MC!T603)</f>
        <v>*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*</v>
      </c>
      <c r="L562" s="303" t="str">
        <f>IF(FN_MC!N603="","*",FN_MC!N603)</f>
        <v>*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*</v>
      </c>
      <c r="E563" s="109" t="str">
        <f>IF(FN_MC!T604="","*",FN_MC!T604)</f>
        <v>*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*</v>
      </c>
      <c r="L563" s="303" t="str">
        <f>IF(FN_MC!N604="","*",FN_MC!N604)</f>
        <v>*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*</v>
      </c>
      <c r="E564" s="109" t="str">
        <f>IF(FN_MC!T605="","*",FN_MC!T605)</f>
        <v>*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*</v>
      </c>
      <c r="L564" s="303" t="str">
        <f>IF(FN_MC!N605="","*",FN_MC!N605)</f>
        <v>*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*</v>
      </c>
      <c r="E565" s="109" t="str">
        <f>IF(FN_MC!T606="","*",FN_MC!T606)</f>
        <v>*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*</v>
      </c>
      <c r="L565" s="303" t="str">
        <f>IF(FN_MC!N606="","*",FN_MC!N606)</f>
        <v>*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*</v>
      </c>
      <c r="E566" s="109" t="str">
        <f>IF(FN_MC!T607="","*",FN_MC!T607)</f>
        <v>*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*</v>
      </c>
      <c r="L566" s="303" t="str">
        <f>IF(FN_MC!N607="","*",FN_MC!N607)</f>
        <v>*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*</v>
      </c>
      <c r="E567" s="109" t="str">
        <f>IF(FN_MC!T608="","*",FN_MC!T608)</f>
        <v>*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*</v>
      </c>
      <c r="L567" s="303" t="str">
        <f>IF(FN_MC!N608="","*",FN_MC!N608)</f>
        <v>*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*</v>
      </c>
      <c r="E568" s="109" t="str">
        <f>IF(FN_MC!T609="","*",FN_MC!T609)</f>
        <v>*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*</v>
      </c>
      <c r="L568" s="303" t="str">
        <f>IF(FN_MC!N609="","*",FN_MC!N609)</f>
        <v>*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*</v>
      </c>
      <c r="E569" s="109" t="str">
        <f>IF(FN_MC!T610="","*",FN_MC!T610)</f>
        <v>*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*</v>
      </c>
      <c r="L569" s="303" t="str">
        <f>IF(FN_MC!N610="","*",FN_MC!N610)</f>
        <v>*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*</v>
      </c>
      <c r="E570" s="109" t="str">
        <f>IF(FN_MC!T611="","*",FN_MC!T611)</f>
        <v>*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*</v>
      </c>
      <c r="L570" s="303" t="str">
        <f>IF(FN_MC!N611="","*",FN_MC!N611)</f>
        <v>*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*</v>
      </c>
      <c r="E571" s="109" t="str">
        <f>IF(FN_MC!T612="","*",FN_MC!T612)</f>
        <v>*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*</v>
      </c>
      <c r="L571" s="303" t="str">
        <f>IF(FN_MC!N612="","*",FN_MC!N612)</f>
        <v>*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*</v>
      </c>
      <c r="E572" s="109" t="str">
        <f>IF(FN_MC!T613="","*",FN_MC!T613)</f>
        <v>*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*</v>
      </c>
      <c r="L572" s="303" t="str">
        <f>IF(FN_MC!N613="","*",FN_MC!N613)</f>
        <v>*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*</v>
      </c>
      <c r="E573" s="109" t="str">
        <f>IF(FN_MC!T614="","*",FN_MC!T614)</f>
        <v>*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*</v>
      </c>
      <c r="L573" s="303" t="str">
        <f>IF(FN_MC!N614="","*",FN_MC!N614)</f>
        <v>*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*</v>
      </c>
      <c r="E574" s="109" t="str">
        <f>IF(FN_MC!T615="","*",FN_MC!T615)</f>
        <v>*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*</v>
      </c>
      <c r="L574" s="303" t="str">
        <f>IF(FN_MC!N615="","*",FN_MC!N615)</f>
        <v>*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*</v>
      </c>
      <c r="E575" s="109" t="str">
        <f>IF(FN_MC!T616="","*",FN_MC!T616)</f>
        <v>*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*</v>
      </c>
      <c r="L575" s="303" t="str">
        <f>IF(FN_MC!N616="","*",FN_MC!N616)</f>
        <v>*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*</v>
      </c>
      <c r="E576" s="109" t="str">
        <f>IF(FN_MC!T617="","*",FN_MC!T617)</f>
        <v>*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*</v>
      </c>
      <c r="L576" s="303" t="str">
        <f>IF(FN_MC!N617="","*",FN_MC!N617)</f>
        <v>*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*</v>
      </c>
      <c r="E577" s="109" t="str">
        <f>IF(FN_MC!T618="","*",FN_MC!T618)</f>
        <v>*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*</v>
      </c>
      <c r="L577" s="303" t="str">
        <f>IF(FN_MC!N618="","*",FN_MC!N618)</f>
        <v>*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*</v>
      </c>
      <c r="E578" s="109" t="str">
        <f>IF(FN_MC!T619="","*",FN_MC!T619)</f>
        <v>*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*</v>
      </c>
      <c r="L578" s="303" t="str">
        <f>IF(FN_MC!N619="","*",FN_MC!N619)</f>
        <v>*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*</v>
      </c>
      <c r="E579" s="109" t="str">
        <f>IF(FN_MC!T620="","*",FN_MC!T620)</f>
        <v>*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*</v>
      </c>
      <c r="L579" s="303" t="str">
        <f>IF(FN_MC!N620="","*",FN_MC!N620)</f>
        <v>*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*</v>
      </c>
      <c r="E580" s="109" t="str">
        <f>IF(FN_MC!T621="","*",FN_MC!T621)</f>
        <v>*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*</v>
      </c>
      <c r="L580" s="303" t="str">
        <f>IF(FN_MC!N621="","*",FN_MC!N621)</f>
        <v>*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*</v>
      </c>
      <c r="E581" s="109" t="str">
        <f>IF(FN_MC!T622="","*",FN_MC!T622)</f>
        <v>*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*</v>
      </c>
      <c r="L581" s="303" t="str">
        <f>IF(FN_MC!N622="","*",FN_MC!N622)</f>
        <v>*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*</v>
      </c>
      <c r="E582" s="109" t="str">
        <f>IF(FN_MC!T623="","*",FN_MC!T623)</f>
        <v>*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*</v>
      </c>
      <c r="L582" s="303" t="str">
        <f>IF(FN_MC!N623="","*",FN_MC!N623)</f>
        <v>*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*</v>
      </c>
      <c r="E583" s="109" t="str">
        <f>IF(FN_MC!T624="","*",FN_MC!T624)</f>
        <v>*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*</v>
      </c>
      <c r="L583" s="303" t="str">
        <f>IF(FN_MC!N624="","*",FN_MC!N624)</f>
        <v>*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*</v>
      </c>
      <c r="E584" s="109" t="str">
        <f>IF(FN_MC!T625="","*",FN_MC!T625)</f>
        <v>*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*</v>
      </c>
      <c r="L584" s="303" t="str">
        <f>IF(FN_MC!N625="","*",FN_MC!N625)</f>
        <v>*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*</v>
      </c>
      <c r="E585" s="109" t="str">
        <f>IF(FN_MC!T626="","*",FN_MC!T626)</f>
        <v>*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*</v>
      </c>
      <c r="L585" s="303" t="str">
        <f>IF(FN_MC!N626="","*",FN_MC!N626)</f>
        <v>*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*</v>
      </c>
      <c r="E586" s="109" t="str">
        <f>IF(FN_MC!T627="","*",FN_MC!T627)</f>
        <v>*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*</v>
      </c>
      <c r="L586" s="303" t="str">
        <f>IF(FN_MC!N627="","*",FN_MC!N627)</f>
        <v>*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*</v>
      </c>
      <c r="E587" s="109" t="str">
        <f>IF(FN_MC!T628="","*",FN_MC!T628)</f>
        <v>*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*</v>
      </c>
      <c r="L587" s="303" t="str">
        <f>IF(FN_MC!N628="","*",FN_MC!N628)</f>
        <v>*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*</v>
      </c>
      <c r="E588" s="109" t="str">
        <f>IF(FN_MC!T629="","*",FN_MC!T629)</f>
        <v>*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*</v>
      </c>
      <c r="L588" s="303" t="str">
        <f>IF(FN_MC!N629="","*",FN_MC!N629)</f>
        <v>*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*</v>
      </c>
      <c r="E589" s="109" t="str">
        <f>IF(FN_MC!T630="","*",FN_MC!T630)</f>
        <v>*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*</v>
      </c>
      <c r="L589" s="303" t="str">
        <f>IF(FN_MC!N630="","*",FN_MC!N630)</f>
        <v>*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*</v>
      </c>
      <c r="E590" s="109" t="str">
        <f>IF(FN_MC!T631="","*",FN_MC!T631)</f>
        <v>*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*</v>
      </c>
      <c r="L590" s="303" t="str">
        <f>IF(FN_MC!N631="","*",FN_MC!N631)</f>
        <v>*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*</v>
      </c>
      <c r="E591" s="109" t="str">
        <f>IF(FN_MC!T632="","*",FN_MC!T632)</f>
        <v>*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*</v>
      </c>
      <c r="L591" s="303" t="str">
        <f>IF(FN_MC!N632="","*",FN_MC!N632)</f>
        <v>*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*</v>
      </c>
      <c r="E592" s="109" t="str">
        <f>IF(FN_MC!T633="","*",FN_MC!T633)</f>
        <v>*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*</v>
      </c>
      <c r="L592" s="303" t="str">
        <f>IF(FN_MC!N633="","*",FN_MC!N633)</f>
        <v>*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*</v>
      </c>
      <c r="E593" s="109" t="str">
        <f>IF(FN_MC!T634="","*",FN_MC!T634)</f>
        <v>*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*</v>
      </c>
      <c r="L593" s="303" t="str">
        <f>IF(FN_MC!N634="","*",FN_MC!N634)</f>
        <v>*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*</v>
      </c>
      <c r="E594" s="109" t="str">
        <f>IF(FN_MC!T635="","*",FN_MC!T635)</f>
        <v>*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*</v>
      </c>
      <c r="L594" s="303" t="str">
        <f>IF(FN_MC!N635="","*",FN_MC!N635)</f>
        <v>*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*</v>
      </c>
      <c r="E595" s="109" t="str">
        <f>IF(FN_MC!T636="","*",FN_MC!T636)</f>
        <v>*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*</v>
      </c>
      <c r="L595" s="303" t="str">
        <f>IF(FN_MC!N636="","*",FN_MC!N636)</f>
        <v>*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*</v>
      </c>
      <c r="E596" s="109" t="str">
        <f>IF(FN_MC!T637="","*",FN_MC!T637)</f>
        <v>*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*</v>
      </c>
      <c r="L596" s="303" t="str">
        <f>IF(FN_MC!N637="","*",FN_MC!N637)</f>
        <v>*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*</v>
      </c>
      <c r="E597" s="109" t="str">
        <f>IF(FN_MC!T638="","*",FN_MC!T638)</f>
        <v>*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*</v>
      </c>
      <c r="L597" s="303" t="str">
        <f>IF(FN_MC!N638="","*",FN_MC!N638)</f>
        <v>*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*</v>
      </c>
      <c r="E598" s="109" t="str">
        <f>IF(FN_MC!T639="","*",FN_MC!T639)</f>
        <v>*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*</v>
      </c>
      <c r="L598" s="303" t="str">
        <f>IF(FN_MC!N639="","*",FN_MC!N639)</f>
        <v>*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*</v>
      </c>
      <c r="E599" s="109" t="str">
        <f>IF(FN_MC!T640="","*",FN_MC!T640)</f>
        <v>*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*</v>
      </c>
      <c r="L599" s="303" t="str">
        <f>IF(FN_MC!N640="","*",FN_MC!N640)</f>
        <v>*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*</v>
      </c>
      <c r="E600" s="109" t="str">
        <f>IF(FN_MC!T641="","*",FN_MC!T641)</f>
        <v>*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*</v>
      </c>
      <c r="L600" s="303" t="str">
        <f>IF(FN_MC!N641="","*",FN_MC!N641)</f>
        <v>*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*</v>
      </c>
      <c r="E601" s="109" t="str">
        <f>IF(FN_MC!T642="","*",FN_MC!T642)</f>
        <v>*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*</v>
      </c>
      <c r="L601" s="303" t="str">
        <f>IF(FN_MC!N642="","*",FN_MC!N642)</f>
        <v>*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*</v>
      </c>
      <c r="E602" s="109" t="str">
        <f>IF(FN_MC!T643="","*",FN_MC!T643)</f>
        <v>*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*</v>
      </c>
      <c r="L602" s="303" t="str">
        <f>IF(FN_MC!N643="","*",FN_MC!N643)</f>
        <v>*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*</v>
      </c>
      <c r="E603" s="109" t="str">
        <f>IF(FN_MC!T644="","*",FN_MC!T644)</f>
        <v>*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*</v>
      </c>
      <c r="L603" s="303" t="str">
        <f>IF(FN_MC!N644="","*",FN_MC!N644)</f>
        <v>*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*</v>
      </c>
      <c r="E604" s="109" t="str">
        <f>IF(FN_MC!T645="","*",FN_MC!T645)</f>
        <v>*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*</v>
      </c>
      <c r="L604" s="303" t="str">
        <f>IF(FN_MC!N645="","*",FN_MC!N645)</f>
        <v>*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*</v>
      </c>
      <c r="E605" s="109" t="str">
        <f>IF(FN_MC!T646="","*",FN_MC!T646)</f>
        <v>*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*</v>
      </c>
      <c r="L605" s="303" t="str">
        <f>IF(FN_MC!N646="","*",FN_MC!N646)</f>
        <v>*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*</v>
      </c>
      <c r="E606" s="109" t="str">
        <f>IF(FN_MC!T647="","*",FN_MC!T647)</f>
        <v>*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*</v>
      </c>
      <c r="L606" s="303" t="str">
        <f>IF(FN_MC!N647="","*",FN_MC!N647)</f>
        <v>*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*</v>
      </c>
      <c r="E607" s="109" t="str">
        <f>IF(FN_MC!T648="","*",FN_MC!T648)</f>
        <v>*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*</v>
      </c>
      <c r="L607" s="303" t="str">
        <f>IF(FN_MC!N648="","*",FN_MC!N648)</f>
        <v>*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*</v>
      </c>
      <c r="E608" s="109" t="str">
        <f>IF(FN_MC!T649="","*",FN_MC!T649)</f>
        <v>*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*</v>
      </c>
      <c r="L608" s="303" t="str">
        <f>IF(FN_MC!N649="","*",FN_MC!N649)</f>
        <v>*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*</v>
      </c>
      <c r="E609" s="109" t="str">
        <f>IF(FN_MC!T650="","*",FN_MC!T650)</f>
        <v>*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*</v>
      </c>
      <c r="L609" s="303" t="str">
        <f>IF(FN_MC!N650="","*",FN_MC!N650)</f>
        <v>*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1990</v>
      </c>
    </row>
  </sheetData>
  <autoFilter ref="A2:Y2999" xr:uid="{D1126E52-FA3F-4EAC-A720-DDE9797BEFF6}">
    <filterColumn colId="5">
      <filters>
        <dateGroupItem year="2026" month="1" day="3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49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1991</v>
      </c>
      <c r="C2" s="95" t="s">
        <v>1164</v>
      </c>
      <c r="D2" s="95" t="s">
        <v>1166</v>
      </c>
      <c r="E2" s="95" t="s">
        <v>1992</v>
      </c>
      <c r="F2" s="95" t="s">
        <v>1993</v>
      </c>
      <c r="G2" s="95" t="s">
        <v>1994</v>
      </c>
      <c r="H2" s="95" t="s">
        <v>1995</v>
      </c>
      <c r="I2" s="95" t="s">
        <v>1996</v>
      </c>
      <c r="J2" s="95" t="s">
        <v>1997</v>
      </c>
      <c r="K2" s="130" t="s">
        <v>1998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IF(FN_MC!Y304="","*",FN_MC!Y304)</f>
        <v>OPORTUNIDADE</v>
      </c>
      <c r="C302" s="120">
        <f>IF(FN_MC!B304="","*",FN_MC!B304)</f>
        <v>46042</v>
      </c>
      <c r="D302" s="120" t="str">
        <f>IF(FN_MC!D304="","*",FN_MC!D304)</f>
        <v>DILL (TF-519)</v>
      </c>
      <c r="E302" s="120" t="str">
        <f>IF(FN_MC!H304="","*",FN_MC!H304)</f>
        <v>TVL1</v>
      </c>
      <c r="F302" s="136" t="str">
        <f>IF(FN_MC!M304="","*",FN_MC!M304)</f>
        <v>TVL</v>
      </c>
      <c r="G302" s="120" t="str">
        <f>IF(FN_MC!I304="","*",FN_MC!I304)</f>
        <v>-</v>
      </c>
      <c r="H302" s="120" t="str">
        <f>IF(FN_MC!AB304="","*",FN_MC!AB304)</f>
        <v>-</v>
      </c>
      <c r="I302" s="120" t="str">
        <f>IF(FN_MC!AC304="","*",FN_MC!AC304)</f>
        <v>-</v>
      </c>
      <c r="J302" s="121" t="str">
        <f>IF(FN_MC!AA304="","*",FN_MC!AA304)</f>
        <v>-</v>
      </c>
      <c r="K302" s="133" t="str">
        <f>IF(FN_MC!AD304="","*",FN_MC!AD304)</f>
        <v>-</v>
      </c>
    </row>
    <row r="303" spans="2:11" s="122" customFormat="1" hidden="1">
      <c r="B303" s="119" t="str">
        <f>IF(FN_MC!Y305="","*",FN_MC!Y305)</f>
        <v>OPORTUNIDADE</v>
      </c>
      <c r="C303" s="120">
        <f>IF(FN_MC!B305="","*",FN_MC!B305)</f>
        <v>46042</v>
      </c>
      <c r="D303" s="120" t="str">
        <f>IF(FN_MC!D305="","*",FN_MC!D305)</f>
        <v>ELSON (TF-526)</v>
      </c>
      <c r="E303" s="120" t="str">
        <f>IF(FN_MC!H305="","*",FN_MC!H305)</f>
        <v>309TMR</v>
      </c>
      <c r="F303" s="136" t="str">
        <f>IF(FN_MC!M305="","*",FN_MC!M305)</f>
        <v>TRC-THE</v>
      </c>
      <c r="G303" s="120" t="str">
        <f>IF(FN_MC!I305="","*",FN_MC!I305)</f>
        <v>-</v>
      </c>
      <c r="H303" s="120" t="str">
        <f>IF(FN_MC!AB305="","*",FN_MC!AB305)</f>
        <v>-</v>
      </c>
      <c r="I303" s="120" t="str">
        <f>IF(FN_MC!AC305="","*",FN_MC!AC305)</f>
        <v>-</v>
      </c>
      <c r="J303" s="121" t="str">
        <f>IF(FN_MC!AA305="","*",FN_MC!AA305)</f>
        <v>-</v>
      </c>
      <c r="K303" s="133" t="str">
        <f>IF(FN_MC!AD305="","*",FN_MC!AD305)</f>
        <v>-</v>
      </c>
    </row>
    <row r="304" spans="2:11" s="122" customFormat="1" hidden="1">
      <c r="B304" s="119" t="str">
        <f>IF(FN_MC!Y306="","*",FN_MC!Y306)</f>
        <v>OPORTUNIDADE</v>
      </c>
      <c r="C304" s="120">
        <f>IF(FN_MC!B306="","*",FN_MC!B306)</f>
        <v>46042</v>
      </c>
      <c r="D304" s="120" t="str">
        <f>IF(FN_MC!D306="","*",FN_MC!D306)</f>
        <v>MARCOS (TF-520)</v>
      </c>
      <c r="E304" s="120" t="str">
        <f>IF(FN_MC!H306="","*",FN_MC!H306)</f>
        <v>TCS2</v>
      </c>
      <c r="F304" s="136" t="str">
        <f>IF(FN_MC!M306="","*",FN_MC!M306)</f>
        <v>TCS</v>
      </c>
      <c r="G304" s="120" t="str">
        <f>IF(FN_MC!I306="","*",FN_MC!I306)</f>
        <v>-</v>
      </c>
      <c r="H304" s="120" t="str">
        <f>IF(FN_MC!AB306="","*",FN_MC!AB306)</f>
        <v>-</v>
      </c>
      <c r="I304" s="120" t="str">
        <f>IF(FN_MC!AC306="","*",FN_MC!AC306)</f>
        <v>-</v>
      </c>
      <c r="J304" s="121" t="str">
        <f>IF(FN_MC!AA306="","*",FN_MC!AA306)</f>
        <v>-</v>
      </c>
      <c r="K304" s="133" t="str">
        <f>IF(FN_MC!AD306="","*",FN_MC!AD306)</f>
        <v>-</v>
      </c>
    </row>
    <row r="305" spans="2:11" s="122" customFormat="1" hidden="1">
      <c r="B305" s="119" t="str">
        <f>IF(FN_MC!Y307="","*",FN_MC!Y307)</f>
        <v>OPORTUNIDADE</v>
      </c>
      <c r="C305" s="120">
        <f>IF(FN_MC!B307="","*",FN_MC!B307)</f>
        <v>46042</v>
      </c>
      <c r="D305" s="120" t="str">
        <f>IF(FN_MC!D307="","*",FN_MC!D307)</f>
        <v>A60</v>
      </c>
      <c r="E305" s="120" t="str">
        <f>IF(FN_MC!H307="","*",FN_MC!H307)</f>
        <v>TVI</v>
      </c>
      <c r="F305" s="136" t="str">
        <f>IF(FN_MC!M307="","*",FN_MC!M307)</f>
        <v>TVI-TOM</v>
      </c>
      <c r="G305" s="120" t="str">
        <f>IF(FN_MC!I307="","*",FN_MC!I307)</f>
        <v>TOM2</v>
      </c>
      <c r="H305" s="120" t="str">
        <f>IF(FN_MC!AB307="","*",FN_MC!AB307)</f>
        <v>FIXO</v>
      </c>
      <c r="I305" s="120" t="str">
        <f>IF(FN_MC!AC307="","*",FN_MC!AC307)</f>
        <v>ACIONAMENTO</v>
      </c>
      <c r="J305" s="121">
        <f>IF(FN_MC!AA307="","*",FN_MC!AA307)</f>
        <v>1</v>
      </c>
      <c r="K305" s="133">
        <f>IF(FN_MC!AD307="","*",FN_MC!AD307)</f>
        <v>0.33333333333333331</v>
      </c>
    </row>
    <row r="306" spans="2:11" s="122" customFormat="1" hidden="1">
      <c r="B306" s="119" t="str">
        <f>IF(FN_MC!Y308="","*",FN_MC!Y308)</f>
        <v>OPORTUNIDADE</v>
      </c>
      <c r="C306" s="120">
        <f>IF(FN_MC!B308="","*",FN_MC!B308)</f>
        <v>46042</v>
      </c>
      <c r="D306" s="120" t="str">
        <f>IF(FN_MC!D308="","*",FN_MC!D308)</f>
        <v>W50</v>
      </c>
      <c r="E306" s="120" t="str">
        <f>IF(FN_MC!H308="","*",FN_MC!H308)</f>
        <v>TCS2</v>
      </c>
      <c r="F306" s="136" t="str">
        <f>IF(FN_MC!M308="","*",FN_MC!M308)</f>
        <v>TID-TVI</v>
      </c>
      <c r="G306" s="120" t="str">
        <f>IF(FN_MC!I308="","*",FN_MC!I308)</f>
        <v>TCS2</v>
      </c>
      <c r="H306" s="120" t="str">
        <f>IF(FN_MC!AB308="","*",FN_MC!AB308)</f>
        <v>FIXO</v>
      </c>
      <c r="I306" s="120" t="str">
        <f>IF(FN_MC!AC308="","*",FN_MC!AC308)</f>
        <v>ACIONAMENTO</v>
      </c>
      <c r="J306" s="121" t="str">
        <f>IF(FN_MC!AA308="","*",FN_MC!AA308)</f>
        <v>Maicon + Eder</v>
      </c>
      <c r="K306" s="133">
        <f>IF(FN_MC!AD308="","*",FN_MC!AD308)</f>
        <v>0.3125</v>
      </c>
    </row>
    <row r="307" spans="2:11" s="122" customFormat="1" hidden="1">
      <c r="B307" s="119" t="str">
        <f>IF(FN_MC!Y309="","*",FN_MC!Y309)</f>
        <v>OPORTUNIDADE</v>
      </c>
      <c r="C307" s="120">
        <f>IF(FN_MC!B309="","*",FN_MC!B309)</f>
        <v>46042</v>
      </c>
      <c r="D307" s="120" t="str">
        <f>IF(FN_MC!D309="","*",FN_MC!D309)</f>
        <v>A88</v>
      </c>
      <c r="E307" s="120" t="str">
        <f>IF(FN_MC!H309="","*",FN_MC!H309)</f>
        <v>ZDK2</v>
      </c>
      <c r="F307" s="136" t="str">
        <f>IF(FN_MC!M309="","*",FN_MC!M309)</f>
        <v>ZTE-ZVT</v>
      </c>
      <c r="G307" s="120" t="str">
        <f>IF(FN_MC!I309="","*",FN_MC!I309)</f>
        <v>ZTR2</v>
      </c>
      <c r="H307" s="120" t="str">
        <f>IF(FN_MC!AB309="","*",FN_MC!AB309)</f>
        <v>FIXO</v>
      </c>
      <c r="I307" s="120" t="str">
        <f>IF(FN_MC!AC309="","*",FN_MC!AC309)</f>
        <v>ACIONAMENTO</v>
      </c>
      <c r="J307" s="121">
        <f>IF(FN_MC!AA309="","*",FN_MC!AA309)</f>
        <v>1</v>
      </c>
      <c r="K307" s="133">
        <f>IF(FN_MC!AD309="","*",FN_MC!AD309)</f>
        <v>0.33333333333333331</v>
      </c>
    </row>
    <row r="308" spans="2:11" s="122" customFormat="1" hidden="1">
      <c r="B308" s="119" t="str">
        <f>IF(FN_MC!Y310="","*",FN_MC!Y310)</f>
        <v>OPORTUNIDADE</v>
      </c>
      <c r="C308" s="120">
        <f>IF(FN_MC!B310="","*",FN_MC!B310)</f>
        <v>46042</v>
      </c>
      <c r="D308" s="120" t="str">
        <f>IF(FN_MC!D310="","*",FN_MC!D310)</f>
        <v>FRANCISCO (TF-670)</v>
      </c>
      <c r="E308" s="120" t="str">
        <f>IF(FN_MC!H310="","*",FN_MC!H310)</f>
        <v>ZBOZEP</v>
      </c>
      <c r="F308" s="136" t="str">
        <f>IF(FN_MC!M310="","*",FN_MC!M310)</f>
        <v>ZBO-ZEP</v>
      </c>
      <c r="G308" s="120" t="str">
        <f>IF(FN_MC!I310="","*",FN_MC!I310)</f>
        <v>-</v>
      </c>
      <c r="H308" s="120" t="str">
        <f>IF(FN_MC!AB310="","*",FN_MC!AB310)</f>
        <v>-</v>
      </c>
      <c r="I308" s="120" t="str">
        <f>IF(FN_MC!AC310="","*",FN_MC!AC310)</f>
        <v>-</v>
      </c>
      <c r="J308" s="121" t="str">
        <f>IF(FN_MC!AA310="","*",FN_MC!AA310)</f>
        <v>-</v>
      </c>
      <c r="K308" s="133" t="str">
        <f>IF(FN_MC!AD310="","*",FN_MC!AD310)</f>
        <v>-</v>
      </c>
    </row>
    <row r="309" spans="2:11" s="122" customFormat="1" hidden="1">
      <c r="B309" s="119" t="str">
        <f>IF(FN_MC!Y311="","*",FN_MC!Y311)</f>
        <v>OPORTUNIDADE</v>
      </c>
      <c r="C309" s="120">
        <f>IF(FN_MC!B311="","*",FN_MC!B311)</f>
        <v>46042</v>
      </c>
      <c r="D309" s="120" t="str">
        <f>IF(FN_MC!D311="","*",FN_MC!D311)</f>
        <v>A10</v>
      </c>
      <c r="E309" s="120" t="str">
        <f>IF(FN_MC!H311="","*",FN_MC!H311)</f>
        <v>PNNPCB</v>
      </c>
      <c r="F309" s="136" t="str">
        <f>IF(FN_MC!M311="","*",FN_MC!M311)</f>
        <v>PNN-PCB</v>
      </c>
      <c r="G309" s="120" t="str">
        <f>IF(FN_MC!I311="","*",FN_MC!I311)</f>
        <v>PNNPCB</v>
      </c>
      <c r="H309" s="120" t="str">
        <f>IF(FN_MC!AB311="","*",FN_MC!AB311)</f>
        <v>-</v>
      </c>
      <c r="I309" s="120" t="str">
        <f>IF(FN_MC!AC311="","*",FN_MC!AC311)</f>
        <v>-</v>
      </c>
      <c r="J309" s="121" t="str">
        <f>IF(FN_MC!AA311="","*",FN_MC!AA311)</f>
        <v>-</v>
      </c>
      <c r="K309" s="133" t="str">
        <f>IF(FN_MC!AD311="","*",FN_MC!AD311)</f>
        <v>-</v>
      </c>
    </row>
    <row r="310" spans="2:11" s="122" customFormat="1" hidden="1">
      <c r="B310" s="119" t="str">
        <f>IF(FN_MC!Y312="","*",FN_MC!Y312)</f>
        <v>*</v>
      </c>
      <c r="C310" s="120">
        <f>IF(FN_MC!B312="","*",FN_MC!B312)</f>
        <v>46042</v>
      </c>
      <c r="D310" s="120" t="str">
        <f>IF(FN_MC!D312="","*",FN_MC!D312)</f>
        <v>E14</v>
      </c>
      <c r="E310" s="120" t="str">
        <f>IF(FN_MC!H312="","*",FN_MC!H312)</f>
        <v>PSG</v>
      </c>
      <c r="F310" s="136" t="str">
        <f>IF(FN_MC!M312="","*",FN_MC!M312)</f>
        <v>PSG-PAR</v>
      </c>
      <c r="G310" s="120" t="str">
        <f>IF(FN_MC!I312="","*",FN_MC!I312)</f>
        <v>PAR</v>
      </c>
      <c r="H310" s="120" t="str">
        <f>IF(FN_MC!AB312="","*",FN_MC!AB312)</f>
        <v>*</v>
      </c>
      <c r="I310" s="120" t="str">
        <f>IF(FN_MC!AC312="","*",FN_MC!AC312)</f>
        <v>*</v>
      </c>
      <c r="J310" s="121">
        <f>IF(FN_MC!AA312="","*",FN_MC!AA312)</f>
        <v>1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V86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SIM</v>
      </c>
      <c r="C314" s="120">
        <f>IF(FN_MC!B316="","*",FN_MC!B316)</f>
        <v>46043</v>
      </c>
      <c r="D314" s="120" t="str">
        <f>IF(FN_MC!D316="","*",FN_MC!D316)</f>
        <v>W70</v>
      </c>
      <c r="E314" s="120" t="str">
        <f>IF(FN_MC!H316="","*",FN_MC!H316)</f>
        <v>TIQ</v>
      </c>
      <c r="F314" s="136" t="str">
        <f>IF(FN_MC!M316="","*",FN_MC!M316)</f>
        <v>TAL-TSF</v>
      </c>
      <c r="G314" s="120" t="str">
        <f>IF(FN_MC!I316="","*",FN_MC!I316)</f>
        <v>TGR2</v>
      </c>
      <c r="H314" s="120" t="str">
        <f>IF(FN_MC!AB316="","*",FN_MC!AB316)</f>
        <v>FIXO + ESCALA</v>
      </c>
      <c r="I314" s="120" t="str">
        <f>IF(FN_MC!AC316="","*",FN_MC!AC316)</f>
        <v>*</v>
      </c>
      <c r="J314" s="121" t="str">
        <f>IF(FN_MC!AA316="","*",FN_MC!AA316)</f>
        <v>2 (Enio e Uanderson) + 2 escala para deslocamento TGR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OPORTUNIDADE</v>
      </c>
      <c r="C316" s="120">
        <f>IF(FN_MC!B318="","*",FN_MC!B318)</f>
        <v>46043</v>
      </c>
      <c r="D316" s="120" t="str">
        <f>IF(FN_MC!D318="","*",FN_MC!D318)</f>
        <v>A60</v>
      </c>
      <c r="E316" s="120" t="str">
        <f>IF(FN_MC!H318="","*",FN_MC!H318)</f>
        <v>TBA</v>
      </c>
      <c r="F316" s="136" t="str">
        <f>IF(FN_MC!M318="","*",FN_MC!M318)</f>
        <v>TBA-TRO</v>
      </c>
      <c r="G316" s="120" t="str">
        <f>IF(FN_MC!I318="","*",FN_MC!I318)</f>
        <v>TRO</v>
      </c>
      <c r="H316" s="120" t="str">
        <f>IF(FN_MC!AB318="","*",FN_MC!AB318)</f>
        <v>FIXO</v>
      </c>
      <c r="I316" s="120" t="str">
        <f>IF(FN_MC!AC318="","*",FN_MC!AC318)</f>
        <v>*</v>
      </c>
      <c r="J316" s="121">
        <f>IF(FN_MC!AA318="","*",FN_MC!AA318)</f>
        <v>1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SIM</v>
      </c>
      <c r="C318" s="120">
        <f>IF(FN_MC!B320="","*",FN_MC!B320)</f>
        <v>46043</v>
      </c>
      <c r="D318" s="120" t="str">
        <f>IF(FN_MC!D320="","*",FN_MC!D320)</f>
        <v>ELSON (TF-526)</v>
      </c>
      <c r="E318" s="120" t="str">
        <f>IF(FN_MC!H320="","*",FN_MC!H320)</f>
        <v>THESUL</v>
      </c>
      <c r="F318" s="136" t="str">
        <f>IF(FN_MC!M320="","*",FN_MC!M320)</f>
        <v>TRC-THE</v>
      </c>
      <c r="G318" s="120" t="str">
        <f>IF(FN_MC!I320="","*",FN_MC!I320)</f>
        <v>-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-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SIM</v>
      </c>
      <c r="C321" s="120">
        <f>IF(FN_MC!B323="","*",FN_MC!B323)</f>
        <v>46043</v>
      </c>
      <c r="D321" s="120" t="str">
        <f>IF(FN_MC!D323="","*",FN_MC!D323)</f>
        <v>MARCOS (TF-520)</v>
      </c>
      <c r="E321" s="120" t="str">
        <f>IF(FN_MC!H323="","*",FN_MC!H323)</f>
        <v>TCS2</v>
      </c>
      <c r="F321" s="136" t="str">
        <f>IF(FN_MC!M323="","*",FN_MC!M323)</f>
        <v>TCS</v>
      </c>
      <c r="G321" s="120" t="str">
        <f>IF(FN_MC!I323="","*",FN_MC!I323)</f>
        <v>-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-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SIM</v>
      </c>
      <c r="C323" s="120">
        <f>IF(FN_MC!B325="","*",FN_MC!B325)</f>
        <v>46043</v>
      </c>
      <c r="D323" s="120" t="str">
        <f>IF(FN_MC!D325="","*",FN_MC!D325)</f>
        <v>W50</v>
      </c>
      <c r="E323" s="120" t="str">
        <f>IF(FN_MC!H325="","*",FN_MC!H325)</f>
        <v>TCS</v>
      </c>
      <c r="F323" s="136" t="str">
        <f>IF(FN_MC!M325="","*",FN_MC!M325)</f>
        <v>TVI-TJA</v>
      </c>
      <c r="G323" s="120" t="str">
        <f>IF(FN_MC!I325="","*",FN_MC!I325)</f>
        <v>TCS</v>
      </c>
      <c r="H323" s="120" t="str">
        <f>IF(FN_MC!AB325="","*",FN_MC!AB325)</f>
        <v>FIXO</v>
      </c>
      <c r="I323" s="120" t="str">
        <f>IF(FN_MC!AC325="","*",FN_MC!AC325)</f>
        <v>*</v>
      </c>
      <c r="J323" s="121" t="str">
        <f>IF(FN_MC!AA325="","*",FN_MC!AA325)</f>
        <v>2 (Eder e Maicon)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OPORTUNIDADE</v>
      </c>
      <c r="C326" s="120">
        <f>IF(FN_MC!B328="","*",FN_MC!B328)</f>
        <v>46043</v>
      </c>
      <c r="D326" s="120" t="str">
        <f>IF(FN_MC!D328="","*",FN_MC!D328)</f>
        <v>V66</v>
      </c>
      <c r="E326" s="120" t="str">
        <f>IF(FN_MC!H328="","*",FN_MC!H328)</f>
        <v>TID</v>
      </c>
      <c r="F326" s="136" t="str">
        <f>IF(FN_MC!M328="","*",FN_MC!M328)</f>
        <v>TCE-TID</v>
      </c>
      <c r="G326" s="120" t="str">
        <f>IF(FN_MC!I328="","*",FN_MC!I328)</f>
        <v>TID</v>
      </c>
      <c r="H326" s="120" t="str">
        <f>IF(FN_MC!AB328="","*",FN_MC!AB328)</f>
        <v>FIXO</v>
      </c>
      <c r="I326" s="120" t="str">
        <f>IF(FN_MC!AC328="","*",FN_MC!AC328)</f>
        <v>*</v>
      </c>
      <c r="J326" s="121">
        <f>IF(FN_MC!AA328="","*",FN_MC!AA328)</f>
        <v>1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OPORTUNIDADE</v>
      </c>
      <c r="C328" s="120">
        <f>IF(FN_MC!B330="","*",FN_MC!B330)</f>
        <v>46043</v>
      </c>
      <c r="D328" s="120" t="str">
        <f>IF(FN_MC!D330="","*",FN_MC!D330)</f>
        <v>W94</v>
      </c>
      <c r="E328" s="120" t="str">
        <f>IF(FN_MC!H330="","*",FN_MC!H330)</f>
        <v>PSG</v>
      </c>
      <c r="F328" s="136" t="str">
        <f>IF(FN_MC!M330="","*",FN_MC!M330)</f>
        <v>PSG-PPR</v>
      </c>
      <c r="G328" s="120" t="str">
        <f>IF(FN_MC!I330="","*",FN_MC!I330)</f>
        <v>PPR</v>
      </c>
      <c r="H328" s="120" t="str">
        <f>IF(FN_MC!AB330="","*",FN_MC!AB330)</f>
        <v>FIXO</v>
      </c>
      <c r="I328" s="120" t="str">
        <f>IF(FN_MC!AC330="","*",FN_MC!AC330)</f>
        <v>*</v>
      </c>
      <c r="J328" s="121">
        <f>IF(FN_MC!AA330="","*",FN_MC!AA330)</f>
        <v>1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OPORTUNIDADE</v>
      </c>
      <c r="C329" s="120">
        <f>IF(FN_MC!B331="","*",FN_MC!B331)</f>
        <v>46043</v>
      </c>
      <c r="D329" s="120" t="str">
        <f>IF(FN_MC!D331="","*",FN_MC!D331)</f>
        <v>E14</v>
      </c>
      <c r="E329" s="120" t="str">
        <f>IF(FN_MC!H331="","*",FN_MC!H331)</f>
        <v xml:space="preserve">PAR </v>
      </c>
      <c r="F329" s="136" t="str">
        <f>IF(FN_MC!M331="","*",FN_MC!M331)</f>
        <v>PAR-POV</v>
      </c>
      <c r="G329" s="120" t="str">
        <f>IF(FN_MC!I331="","*",FN_MC!I331)</f>
        <v>POV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OPORTUNIDADE</v>
      </c>
      <c r="C330" s="120">
        <f>IF(FN_MC!B332="","*",FN_MC!B332)</f>
        <v>46043</v>
      </c>
      <c r="D330" s="120" t="str">
        <f>IF(FN_MC!D332="","*",FN_MC!D332)</f>
        <v>A71</v>
      </c>
      <c r="E330" s="120" t="str">
        <f>IF(FN_MC!H332="","*",FN_MC!H332)</f>
        <v>PARPPG</v>
      </c>
      <c r="F330" s="136" t="str">
        <f>IF(FN_MC!M332="","*",FN_MC!M332)</f>
        <v>PAR-PPG</v>
      </c>
      <c r="G330" s="120" t="str">
        <f>IF(FN_MC!I332="","*",FN_MC!I332)</f>
        <v>-</v>
      </c>
      <c r="H330" s="120" t="str">
        <f>IF(FN_MC!AB332="","*",FN_MC!AB332)</f>
        <v>FIXO</v>
      </c>
      <c r="I330" s="120" t="str">
        <f>IF(FN_MC!AC332="","*",FN_MC!AC332)</f>
        <v>*</v>
      </c>
      <c r="J330" s="121">
        <f>IF(FN_MC!AA332="","*",FN_MC!AA332)</f>
        <v>1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OPORTUNIDADE</v>
      </c>
      <c r="C332" s="120">
        <f>IF(FN_MC!B334="","*",FN_MC!B334)</f>
        <v>46043</v>
      </c>
      <c r="D332" s="120" t="str">
        <f>IF(FN_MC!D334="","*",FN_MC!D334)</f>
        <v>FRANCISCO (TF-670)</v>
      </c>
      <c r="E332" s="120" t="str">
        <f>IF(FN_MC!H334="","*",FN_MC!H334)</f>
        <v>ZBOZEP</v>
      </c>
      <c r="F332" s="136" t="str">
        <f>IF(FN_MC!M334="","*",FN_MC!M334)</f>
        <v>ZBO-ZEP</v>
      </c>
      <c r="G332" s="120" t="str">
        <f>IF(FN_MC!I334="","*",FN_MC!I334)</f>
        <v>-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-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OPORTUNIDADE</v>
      </c>
      <c r="C334" s="120">
        <f>IF(FN_MC!B336="","*",FN_MC!B336)</f>
        <v>46043</v>
      </c>
      <c r="D334" s="120" t="str">
        <f>IF(FN_MC!D336="","*",FN_MC!D336)</f>
        <v>A88</v>
      </c>
      <c r="E334" s="120" t="str">
        <f>IF(FN_MC!H336="","*",FN_MC!H336)</f>
        <v>ZTR</v>
      </c>
      <c r="F334" s="136" t="str">
        <f>IF(FN_MC!M336="","*",FN_MC!M336)</f>
        <v>ZBO-ZEP</v>
      </c>
      <c r="G334" s="120" t="str">
        <f>IF(FN_MC!I336="","*",FN_MC!I336)</f>
        <v>ZFH2</v>
      </c>
      <c r="H334" s="120" t="str">
        <f>IF(FN_MC!AB336="","*",FN_MC!AB336)</f>
        <v>FIXO</v>
      </c>
      <c r="I334" s="120" t="str">
        <f>IF(FN_MC!AC336="","*",FN_MC!AC336)</f>
        <v>*</v>
      </c>
      <c r="J334" s="121">
        <f>IF(FN_MC!AA336="","*",FN_MC!AA336)</f>
        <v>1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OPORTUNIDADE</v>
      </c>
      <c r="C336" s="120" t="str">
        <f>IF(FN_MC!B338="","*",FN_MC!B338)</f>
        <v>*</v>
      </c>
      <c r="D336" s="120" t="str">
        <f>IF(FN_MC!D338="","*",FN_MC!D338)</f>
        <v>E41</v>
      </c>
      <c r="E336" s="120" t="str">
        <f>IF(FN_MC!H338="","*",FN_MC!H338)</f>
        <v>ZFH</v>
      </c>
      <c r="F336" s="136" t="str">
        <f>IF(FN_MC!M338="","*",FN_MC!M338)</f>
        <v>ZQY-ZFH</v>
      </c>
      <c r="G336" s="120" t="str">
        <f>IF(FN_MC!I338="","*",FN_MC!I338)</f>
        <v>ZIQ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SIM</v>
      </c>
      <c r="C339" s="120">
        <f>IF(FN_MC!B341="","*",FN_MC!B341)</f>
        <v>46044</v>
      </c>
      <c r="D339" s="120" t="str">
        <f>IF(FN_MC!D341="","*",FN_MC!D341)</f>
        <v>W71</v>
      </c>
      <c r="E339" s="120" t="str">
        <f>IF(FN_MC!H341="","*",FN_MC!H341)</f>
        <v>744TEX</v>
      </c>
      <c r="F339" s="136" t="str">
        <f>IF(FN_MC!M341="","*",FN_MC!M341)</f>
        <v>TAL-TSF</v>
      </c>
      <c r="G339" s="120" t="str">
        <f>IF(FN_MC!I341="","*",FN_MC!I341)</f>
        <v>744TEX</v>
      </c>
      <c r="H339" s="120" t="str">
        <f>IF(FN_MC!AB341="","*",FN_MC!AB341)</f>
        <v>FIXO</v>
      </c>
      <c r="I339" s="120" t="str">
        <f>IF(FN_MC!AC341="","*",FN_MC!AC341)</f>
        <v>*</v>
      </c>
      <c r="J339" s="121" t="str">
        <f>IF(FN_MC!AA341="","*",FN_MC!AA341)</f>
        <v>2 (Enio e Uanderson)</v>
      </c>
      <c r="K339" s="133">
        <f>IF(FN_MC!AD341="","*",FN_MC!AD341)</f>
        <v>0.29166666666666669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OPORTUNIDADE</v>
      </c>
      <c r="C342" s="120">
        <f>IF(FN_MC!B344="","*",FN_MC!B344)</f>
        <v>46044</v>
      </c>
      <c r="D342" s="120" t="str">
        <f>IF(FN_MC!D344="","*",FN_MC!D344)</f>
        <v>V86</v>
      </c>
      <c r="E342" s="120" t="str">
        <f>IF(FN_MC!H344="","*",FN_MC!H344)</f>
        <v>TIQ</v>
      </c>
      <c r="F342" s="136" t="str">
        <f>IF(FN_MC!M344="","*",FN_MC!M344)</f>
        <v>TBS-TAL</v>
      </c>
      <c r="G342" s="120" t="str">
        <f>IF(FN_MC!I344="","*",FN_MC!I344)</f>
        <v>TIQ</v>
      </c>
      <c r="H342" s="120" t="str">
        <f>IF(FN_MC!AB344="","*",FN_MC!AB344)</f>
        <v>FIXO</v>
      </c>
      <c r="I342" s="120" t="str">
        <f>IF(FN_MC!AC344="","*",FN_MC!AC344)</f>
        <v>*</v>
      </c>
      <c r="J342" s="121">
        <f>IF(FN_MC!AA344="","*",FN_MC!AA344)</f>
        <v>1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OPORTUNIDADE</v>
      </c>
      <c r="C344" s="120">
        <f>IF(FN_MC!B346="","*",FN_MC!B346)</f>
        <v>46044</v>
      </c>
      <c r="D344" s="120" t="str">
        <f>IF(FN_MC!D346="","*",FN_MC!D346)</f>
        <v>A60</v>
      </c>
      <c r="E344" s="120" t="str">
        <f>IF(FN_MC!H346="","*",FN_MC!H346)</f>
        <v>TIQ</v>
      </c>
      <c r="F344" s="136" t="str">
        <f>IF(FN_MC!M346="","*",FN_MC!M346)</f>
        <v>TIQ-TRO</v>
      </c>
      <c r="G344" s="120" t="str">
        <f>IF(FN_MC!I346="","*",FN_MC!I346)</f>
        <v>TRO</v>
      </c>
      <c r="H344" s="120" t="str">
        <f>IF(FN_MC!AB346="","*",FN_MC!AB346)</f>
        <v>FIXO</v>
      </c>
      <c r="I344" s="120" t="str">
        <f>IF(FN_MC!AC346="","*",FN_MC!AC346)</f>
        <v>*</v>
      </c>
      <c r="J344" s="121">
        <f>IF(FN_MC!AA346="","*",FN_MC!AA346)</f>
        <v>1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OPORTUNIDADE</v>
      </c>
      <c r="C345" s="120">
        <f>IF(FN_MC!B347="","*",FN_MC!B347)</f>
        <v>46044</v>
      </c>
      <c r="D345" s="120" t="str">
        <f>IF(FN_MC!D347="","*",FN_MC!D347)</f>
        <v>N70</v>
      </c>
      <c r="E345" s="120" t="str">
        <f>IF(FN_MC!H347="","*",FN_MC!H347)</f>
        <v>TGR</v>
      </c>
      <c r="F345" s="136" t="str">
        <f>IF(FN_MC!M347="","*",FN_MC!M347)</f>
        <v>TGR-TIQ</v>
      </c>
      <c r="G345" s="120" t="str">
        <f>IF(FN_MC!I347="","*",FN_MC!I347)</f>
        <v>TIQ</v>
      </c>
      <c r="H345" s="120" t="str">
        <f>IF(FN_MC!AB347="","*",FN_MC!AB347)</f>
        <v>ESCALA</v>
      </c>
      <c r="I345" s="120" t="str">
        <f>IF(FN_MC!AC347="","*",FN_MC!AC347)</f>
        <v>*</v>
      </c>
      <c r="J345" s="121">
        <f>IF(FN_MC!AA347="","*",FN_MC!AA347)</f>
        <v>1</v>
      </c>
      <c r="K345" s="133">
        <f>IF(FN_MC!AD347="","*",FN_MC!AD347)</f>
        <v>0.29166666666666669</v>
      </c>
    </row>
    <row r="346" spans="2:11" s="122" customFormat="1" hidden="1">
      <c r="B346" s="119" t="str">
        <f>IF(FN_MC!Y348="","*",FN_MC!Y348)</f>
        <v>OPORTUNIDADE</v>
      </c>
      <c r="C346" s="120">
        <f>IF(FN_MC!B348="","*",FN_MC!B348)</f>
        <v>46044</v>
      </c>
      <c r="D346" s="120" t="str">
        <f>IF(FN_MC!D348="","*",FN_MC!D348)</f>
        <v>ELSON (TF-526)</v>
      </c>
      <c r="E346" s="120" t="str">
        <f>IF(FN_MC!H348="","*",FN_MC!H348)</f>
        <v>THESUL</v>
      </c>
      <c r="F346" s="136" t="str">
        <f>IF(FN_MC!M348="","*",FN_MC!M348)</f>
        <v>TRC-THE</v>
      </c>
      <c r="G346" s="120" t="str">
        <f>IF(FN_MC!I348="","*",FN_MC!I348)</f>
        <v>-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-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*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OPORTUNIDADE</v>
      </c>
      <c r="C349" s="120">
        <f>IF(FN_MC!B351="","*",FN_MC!B351)</f>
        <v>46044</v>
      </c>
      <c r="D349" s="120" t="str">
        <f>IF(FN_MC!D351="","*",FN_MC!D351)</f>
        <v>A15</v>
      </c>
      <c r="E349" s="120" t="str">
        <f>IF(FN_MC!H351="","*",FN_MC!H351)</f>
        <v>TOM</v>
      </c>
      <c r="F349" s="136" t="str">
        <f>IF(FN_MC!M351="","*",FN_MC!M351)</f>
        <v>TCS-TOM</v>
      </c>
      <c r="G349" s="120" t="str">
        <f>IF(FN_MC!I351="","*",FN_MC!I351)</f>
        <v>TCS</v>
      </c>
      <c r="H349" s="120" t="str">
        <f>IF(FN_MC!AB351="","*",FN_MC!AB351)</f>
        <v>FIXO</v>
      </c>
      <c r="I349" s="120" t="str">
        <f>IF(FN_MC!AC351="","*",FN_MC!AC351)</f>
        <v>*</v>
      </c>
      <c r="J349" s="121">
        <f>IF(FN_MC!AA351="","*",FN_MC!AA351)</f>
        <v>1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OPORTUNIDADE</v>
      </c>
      <c r="C352" s="120">
        <f>IF(FN_MC!B354="","*",FN_MC!B354)</f>
        <v>46044</v>
      </c>
      <c r="D352" s="120" t="str">
        <f>IF(FN_MC!D354="","*",FN_MC!D354)</f>
        <v>MARCOS (TF-520)</v>
      </c>
      <c r="E352" s="120" t="str">
        <f>IF(FN_MC!H354="","*",FN_MC!H354)</f>
        <v>TCS2</v>
      </c>
      <c r="F352" s="136" t="str">
        <f>IF(FN_MC!M354="","*",FN_MC!M354)</f>
        <v>TCS</v>
      </c>
      <c r="G352" s="120" t="str">
        <f>IF(FN_MC!I354="","*",FN_MC!I354)</f>
        <v>-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-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OPORTUNIDADE</v>
      </c>
      <c r="C361" s="120">
        <f>IF(FN_MC!B363="","*",FN_MC!B363)</f>
        <v>46044</v>
      </c>
      <c r="D361" s="120" t="str">
        <f>IF(FN_MC!D363="","*",FN_MC!D363)</f>
        <v>W50</v>
      </c>
      <c r="E361" s="120" t="str">
        <f>IF(FN_MC!H363="","*",FN_MC!H363)</f>
        <v>TCS</v>
      </c>
      <c r="F361" s="136" t="str">
        <f>IF(FN_MC!M363="","*",FN_MC!M363)</f>
        <v>TVI-TJA</v>
      </c>
      <c r="G361" s="120" t="str">
        <f>IF(FN_MC!I363="","*",FN_MC!I363)</f>
        <v>TCS</v>
      </c>
      <c r="H361" s="120" t="str">
        <f>IF(FN_MC!AB363="","*",FN_MC!AB363)</f>
        <v>FIXO</v>
      </c>
      <c r="I361" s="120" t="str">
        <f>IF(FN_MC!AC363="","*",FN_MC!AC363)</f>
        <v>*</v>
      </c>
      <c r="J361" s="121" t="str">
        <f>IF(FN_MC!AA363="","*",FN_MC!AA363)</f>
        <v>2 (Maicon e Eder)</v>
      </c>
      <c r="K361" s="133">
        <f>IF(FN_MC!AD363="","*",FN_MC!AD363)</f>
        <v>0.29166666666666669</v>
      </c>
    </row>
    <row r="362" spans="2:11" s="122" customFormat="1" hidden="1">
      <c r="B362" s="119" t="str">
        <f>IF(FN_MC!Y364="","*",FN_MC!Y364)</f>
        <v>OPORTUNIDADE</v>
      </c>
      <c r="C362" s="120">
        <f>IF(FN_MC!B364="","*",FN_MC!B364)</f>
        <v>46044</v>
      </c>
      <c r="D362" s="120" t="str">
        <f>IF(FN_MC!D364="","*",FN_MC!D364)</f>
        <v>W94</v>
      </c>
      <c r="E362" s="120" t="str">
        <f>IF(FN_MC!H364="","*",FN_MC!H364)</f>
        <v>PPR</v>
      </c>
      <c r="F362" s="136" t="str">
        <f>IF(FN_MC!M364="","*",FN_MC!M364)</f>
        <v>PPR-PIT</v>
      </c>
      <c r="G362" s="120" t="str">
        <f>IF(FN_MC!I364="","*",FN_MC!I364)</f>
        <v>PIT</v>
      </c>
      <c r="H362" s="120" t="str">
        <f>IF(FN_MC!AB364="","*",FN_MC!AB364)</f>
        <v>FIXO</v>
      </c>
      <c r="I362" s="120" t="str">
        <f>IF(FN_MC!AC364="","*",FN_MC!AC364)</f>
        <v>*</v>
      </c>
      <c r="J362" s="121">
        <f>IF(FN_MC!AA364="","*",FN_MC!AA364)</f>
        <v>1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OPORTUNIDADE</v>
      </c>
      <c r="C364" s="120">
        <f>IF(FN_MC!B366="","*",FN_MC!B366)</f>
        <v>46044</v>
      </c>
      <c r="D364" s="120" t="str">
        <f>IF(FN_MC!D366="","*",FN_MC!D366)</f>
        <v>A71</v>
      </c>
      <c r="E364" s="120" t="str">
        <f>IF(FN_MC!H366="","*",FN_MC!H366)</f>
        <v>PARPPG</v>
      </c>
      <c r="F364" s="136" t="str">
        <f>IF(FN_MC!M366="","*",FN_MC!M366)</f>
        <v>PAR-PPG</v>
      </c>
      <c r="G364" s="120" t="str">
        <f>IF(FN_MC!I366="","*",FN_MC!I366)</f>
        <v>-</v>
      </c>
      <c r="H364" s="120" t="str">
        <f>IF(FN_MC!AB366="","*",FN_MC!AB366)</f>
        <v>FIXO</v>
      </c>
      <c r="I364" s="120" t="str">
        <f>IF(FN_MC!AC366="","*",FN_MC!AC366)</f>
        <v>*</v>
      </c>
      <c r="J364" s="121">
        <f>IF(FN_MC!AA366="","*",FN_MC!AA366)</f>
        <v>1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OPORTUNIDADE</v>
      </c>
      <c r="C365" s="120">
        <f>IF(FN_MC!B367="","*",FN_MC!B367)</f>
        <v>46044</v>
      </c>
      <c r="D365" s="120" t="str">
        <f>IF(FN_MC!D367="","*",FN_MC!D367)</f>
        <v>A10</v>
      </c>
      <c r="E365" s="120" t="str">
        <f>IF(FN_MC!H367="","*",FN_MC!H367)</f>
        <v>PNN2</v>
      </c>
      <c r="F365" s="136" t="str">
        <f>IF(FN_MC!M367="","*",FN_MC!M367)</f>
        <v>PNN-PCB</v>
      </c>
      <c r="G365" s="120" t="str">
        <f>IF(FN_MC!I367="","*",FN_MC!I367)</f>
        <v>PNN2</v>
      </c>
      <c r="H365" s="120" t="str">
        <f>IF(FN_MC!AB367="","*",FN_MC!AB367)</f>
        <v>FIXO</v>
      </c>
      <c r="I365" s="120" t="str">
        <f>IF(FN_MC!AC367="","*",FN_MC!AC367)</f>
        <v>*</v>
      </c>
      <c r="J365" s="121">
        <f>IF(FN_MC!AA367="","*",FN_MC!AA367)</f>
        <v>1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>
        <f>IF(FN_MC!B368="","*",FN_MC!B368)</f>
        <v>46044</v>
      </c>
      <c r="D366" s="120" t="str">
        <f>IF(FN_MC!D368="","*",FN_MC!D368)</f>
        <v>E14</v>
      </c>
      <c r="E366" s="120" t="str">
        <f>IF(FN_MC!H368="","*",FN_MC!H368)</f>
        <v>POV</v>
      </c>
      <c r="F366" s="136" t="str">
        <f>IF(FN_MC!M368="","*",FN_MC!M368)</f>
        <v>POV-PJA</v>
      </c>
      <c r="G366" s="120" t="str">
        <f>IF(FN_MC!I368="","*",FN_MC!I368)</f>
        <v>PUR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OPORTUNIDADE</v>
      </c>
      <c r="C367" s="120">
        <f>IF(FN_MC!B369="","*",FN_MC!B369)</f>
        <v>46044</v>
      </c>
      <c r="D367" s="120" t="str">
        <f>IF(FN_MC!D369="","*",FN_MC!D369)</f>
        <v>A88</v>
      </c>
      <c r="E367" s="120" t="str">
        <f>IF(FN_MC!H369="","*",FN_MC!H369)</f>
        <v>ZFH2</v>
      </c>
      <c r="F367" s="136" t="str">
        <f>IF(FN_MC!M369="","*",FN_MC!M369)</f>
        <v>ZQY-ZFH</v>
      </c>
      <c r="G367" s="120" t="str">
        <f>IF(FN_MC!I369="","*",FN_MC!I369)</f>
        <v>ZIQ</v>
      </c>
      <c r="H367" s="120" t="str">
        <f>IF(FN_MC!AB369="","*",FN_MC!AB369)</f>
        <v>FIXO</v>
      </c>
      <c r="I367" s="120" t="str">
        <f>IF(FN_MC!AC369="","*",FN_MC!AC369)</f>
        <v>*</v>
      </c>
      <c r="J367" s="121">
        <f>IF(FN_MC!AA369="","*",FN_MC!AA369)</f>
        <v>1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>
        <f>IF(FN_MC!B373="","*",FN_MC!B373)</f>
        <v>46045</v>
      </c>
      <c r="D371" s="120" t="str">
        <f>IF(FN_MC!D373="","*",FN_MC!D373)</f>
        <v>V86</v>
      </c>
      <c r="E371" s="120" t="str">
        <f>IF(FN_MC!H373="","*",FN_MC!H373)</f>
        <v>TIQ</v>
      </c>
      <c r="F371" s="136" t="str">
        <f>IF(FN_MC!M373="","*",FN_MC!M373)</f>
        <v>TAL-TSF</v>
      </c>
      <c r="G371" s="120" t="str">
        <f>IF(FN_MC!I373="","*",FN_MC!I373)</f>
        <v>TSF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OPORTUNIDADE</v>
      </c>
      <c r="C372" s="120">
        <f>IF(FN_MC!B374="","*",FN_MC!B374)</f>
        <v>46045</v>
      </c>
      <c r="D372" s="120" t="str">
        <f>IF(FN_MC!D374="","*",FN_MC!D374)</f>
        <v>A60</v>
      </c>
      <c r="E372" s="120" t="str">
        <f>IF(FN_MC!H374="","*",FN_MC!H374)</f>
        <v>TEX</v>
      </c>
      <c r="F372" s="136" t="str">
        <f>IF(FN_MC!M374="","*",FN_MC!M374)</f>
        <v>TSF-TRO</v>
      </c>
      <c r="G372" s="120" t="str">
        <f>IF(FN_MC!I374="","*",FN_MC!I374)</f>
        <v>TAL</v>
      </c>
      <c r="H372" s="120" t="str">
        <f>IF(FN_MC!AB374="","*",FN_MC!AB374)</f>
        <v>FIXO</v>
      </c>
      <c r="I372" s="120" t="str">
        <f>IF(FN_MC!AC374="","*",FN_MC!AC374)</f>
        <v>*</v>
      </c>
      <c r="J372" s="121">
        <f>IF(FN_MC!AA374="","*",FN_MC!AA374)</f>
        <v>1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OPORTUNIDADE</v>
      </c>
      <c r="C373" s="120">
        <f>IF(FN_MC!B375="","*",FN_MC!B375)</f>
        <v>46045</v>
      </c>
      <c r="D373" s="120" t="str">
        <f>IF(FN_MC!D375="","*",FN_MC!D375)</f>
        <v>W70</v>
      </c>
      <c r="E373" s="120" t="str">
        <f>IF(FN_MC!H375="","*",FN_MC!H375)</f>
        <v>TIQ</v>
      </c>
      <c r="F373" s="136" t="str">
        <f>IF(FN_MC!M375="","*",FN_MC!M375)</f>
        <v>TAL-TSF</v>
      </c>
      <c r="G373" s="120" t="str">
        <f>IF(FN_MC!I375="","*",FN_MC!I375)</f>
        <v>TGR2</v>
      </c>
      <c r="H373" s="120" t="str">
        <f>IF(FN_MC!AB375="","*",FN_MC!AB375)</f>
        <v>ESCALA</v>
      </c>
      <c r="I373" s="120" t="str">
        <f>IF(FN_MC!AC375="","*",FN_MC!AC375)</f>
        <v>*</v>
      </c>
      <c r="J373" s="121">
        <f>IF(FN_MC!AA375="","*",FN_MC!AA375)</f>
        <v>2</v>
      </c>
      <c r="K373" s="133">
        <f>IF(FN_MC!AD375="","*",FN_MC!AD375)</f>
        <v>0.29166666666666669</v>
      </c>
    </row>
    <row r="374" spans="2:11" s="122" customFormat="1" hidden="1">
      <c r="B374" s="119" t="str">
        <f>IF(FN_MC!Y376="","*",FN_MC!Y376)</f>
        <v>OPORTUNIDADE</v>
      </c>
      <c r="C374" s="120">
        <f>IF(FN_MC!B376="","*",FN_MC!B376)</f>
        <v>46045</v>
      </c>
      <c r="D374" s="120" t="str">
        <f>IF(FN_MC!D376="","*",FN_MC!D376)</f>
        <v>N70</v>
      </c>
      <c r="E374" s="120" t="str">
        <f>IF(FN_MC!H376="","*",FN_MC!H376)</f>
        <v>TGR</v>
      </c>
      <c r="F374" s="136" t="str">
        <f>IF(FN_MC!M376="","*",FN_MC!M376)</f>
        <v>TGR-TIQ</v>
      </c>
      <c r="G374" s="120" t="str">
        <f>IF(FN_MC!I376="","*",FN_MC!I376)</f>
        <v>TIQ</v>
      </c>
      <c r="H374" s="120" t="str">
        <f>IF(FN_MC!AB376="","*",FN_MC!AB376)</f>
        <v>ESCALA</v>
      </c>
      <c r="I374" s="120" t="str">
        <f>IF(FN_MC!AC376="","*",FN_MC!AC376)</f>
        <v>*</v>
      </c>
      <c r="J374" s="121">
        <f>IF(FN_MC!AA376="","*",FN_MC!AA376)</f>
        <v>1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OPORTUNIDADE</v>
      </c>
      <c r="C375" s="120">
        <f>IF(FN_MC!B377="","*",FN_MC!B377)</f>
        <v>46045</v>
      </c>
      <c r="D375" s="120" t="str">
        <f>IF(FN_MC!D377="","*",FN_MC!D377)</f>
        <v>MARCOS (TF-520)</v>
      </c>
      <c r="E375" s="120" t="str">
        <f>IF(FN_MC!H377="","*",FN_MC!H377)</f>
        <v>TID2</v>
      </c>
      <c r="F375" s="136" t="str">
        <f>IF(FN_MC!M377="","*",FN_MC!M377)</f>
        <v>TID</v>
      </c>
      <c r="G375" s="120" t="str">
        <f>IF(FN_MC!I377="","*",FN_MC!I377)</f>
        <v>-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-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SIM</v>
      </c>
      <c r="C378" s="120">
        <f>IF(FN_MC!B380="","*",FN_MC!B380)</f>
        <v>46045</v>
      </c>
      <c r="D378" s="120" t="str">
        <f>IF(FN_MC!D380="","*",FN_MC!D380)</f>
        <v>W50</v>
      </c>
      <c r="E378" s="120" t="str">
        <f>IF(FN_MC!H380="","*",FN_MC!H380)</f>
        <v>TCS</v>
      </c>
      <c r="F378" s="136" t="str">
        <f>IF(FN_MC!M380="","*",FN_MC!M380)</f>
        <v>TVI-TJA</v>
      </c>
      <c r="G378" s="120" t="str">
        <f>IF(FN_MC!I380="","*",FN_MC!I380)</f>
        <v>TCS</v>
      </c>
      <c r="H378" s="120" t="str">
        <f>IF(FN_MC!AB380="","*",FN_MC!AB380)</f>
        <v>FIXO</v>
      </c>
      <c r="I378" s="120" t="str">
        <f>IF(FN_MC!AC380="","*",FN_MC!AC380)</f>
        <v>*</v>
      </c>
      <c r="J378" s="121" t="str">
        <f>IF(FN_MC!AA380="","*",FN_MC!AA380)</f>
        <v>2 (Maicon e Eder)</v>
      </c>
      <c r="K378" s="133">
        <f>IF(FN_MC!AD380="","*",FN_MC!AD380)</f>
        <v>0.29166666666666669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OPORTUNIDADE</v>
      </c>
      <c r="C381" s="120">
        <f>IF(FN_MC!B383="","*",FN_MC!B383)</f>
        <v>46045</v>
      </c>
      <c r="D381" s="120" t="str">
        <f>IF(FN_MC!D383="","*",FN_MC!D383)</f>
        <v>ANISIO (TF-514)</v>
      </c>
      <c r="E381" s="120" t="str">
        <f>IF(FN_MC!H383="","*",FN_MC!H383)</f>
        <v>TAPNORTE</v>
      </c>
      <c r="F381" s="136" t="str">
        <f>IF(FN_MC!M383="","*",FN_MC!M383)</f>
        <v>TAP-TLG</v>
      </c>
      <c r="G381" s="120" t="str">
        <f>IF(FN_MC!I383="","*",FN_MC!I383)</f>
        <v>-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-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OPORTUNIDADE</v>
      </c>
      <c r="C382" s="120">
        <f>IF(FN_MC!B384="","*",FN_MC!B384)</f>
        <v>46045</v>
      </c>
      <c r="D382" s="120" t="str">
        <f>IF(FN_MC!D384="","*",FN_MC!D384)</f>
        <v>E14</v>
      </c>
      <c r="E382" s="120" t="str">
        <f>IF(FN_MC!H384="","*",FN_MC!H384)</f>
        <v>PUR</v>
      </c>
      <c r="F382" s="136" t="str">
        <f>IF(FN_MC!M384="","*",FN_MC!M384)</f>
        <v>PUR-PPP</v>
      </c>
      <c r="G382" s="120" t="str">
        <f>IF(FN_MC!I384="","*",FN_MC!I384)</f>
        <v>PPP</v>
      </c>
      <c r="H382" s="120" t="str">
        <f>IF(FN_MC!AB384="","*",FN_MC!AB384)</f>
        <v>FIXO</v>
      </c>
      <c r="I382" s="120" t="str">
        <f>IF(FN_MC!AC384="","*",FN_MC!AC384)</f>
        <v>*</v>
      </c>
      <c r="J382" s="121">
        <f>IF(FN_MC!AA384="","*",FN_MC!AA384)</f>
        <v>1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OPORTUNIDADE</v>
      </c>
      <c r="C383" s="120">
        <f>IF(FN_MC!B385="","*",FN_MC!B385)</f>
        <v>46045</v>
      </c>
      <c r="D383" s="120" t="str">
        <f>IF(FN_MC!D385="","*",FN_MC!D385)</f>
        <v>A11</v>
      </c>
      <c r="E383" s="120" t="str">
        <f>IF(FN_MC!H385="","*",FN_MC!H385)</f>
        <v>PPPPPO</v>
      </c>
      <c r="F383" s="136" t="str">
        <f>IF(FN_MC!M385="","*",FN_MC!M385)</f>
        <v>PPO</v>
      </c>
      <c r="G383" s="120" t="str">
        <f>IF(FN_MC!I385="","*",FN_MC!I385)</f>
        <v>PPOPAA</v>
      </c>
      <c r="H383" s="120" t="str">
        <f>IF(FN_MC!AB385="","*",FN_MC!AB385)</f>
        <v>FIXO</v>
      </c>
      <c r="I383" s="120" t="str">
        <f>IF(FN_MC!AC385="","*",FN_MC!AC385)</f>
        <v>*</v>
      </c>
      <c r="J383" s="121">
        <f>IF(FN_MC!AA385="","*",FN_MC!AA385)</f>
        <v>1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OPORTUNIDADE</v>
      </c>
      <c r="C384" s="120">
        <f>IF(FN_MC!B386="","*",FN_MC!B386)</f>
        <v>46045</v>
      </c>
      <c r="D384" s="120" t="str">
        <f>IF(FN_MC!D386="","*",FN_MC!D386)</f>
        <v>W94</v>
      </c>
      <c r="E384" s="120" t="str">
        <f>IF(FN_MC!H386="","*",FN_MC!H386)</f>
        <v>PPR</v>
      </c>
      <c r="F384" s="136" t="str">
        <f>IF(FN_MC!M386="","*",FN_MC!M386)</f>
        <v>PPR-PIT</v>
      </c>
      <c r="G384" s="120" t="str">
        <f>IF(FN_MC!I386="","*",FN_MC!I386)</f>
        <v>PIT</v>
      </c>
      <c r="H384" s="120" t="str">
        <f>IF(FN_MC!AB386="","*",FN_MC!AB386)</f>
        <v>FIXO</v>
      </c>
      <c r="I384" s="120" t="str">
        <f>IF(FN_MC!AC386="","*",FN_MC!AC386)</f>
        <v>*</v>
      </c>
      <c r="J384" s="121">
        <f>IF(FN_MC!AA386="","*",FN_MC!AA386)</f>
        <v>1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OPORTUNIDADE</v>
      </c>
      <c r="C387" s="120">
        <f>IF(FN_MC!B389="","*",FN_MC!B389)</f>
        <v>46045</v>
      </c>
      <c r="D387" s="120" t="str">
        <f>IF(FN_MC!D389="","*",FN_MC!D389)</f>
        <v>A88</v>
      </c>
      <c r="E387" s="120" t="str">
        <f>IF(FN_MC!H389="","*",FN_MC!H389)</f>
        <v>ZFH2</v>
      </c>
      <c r="F387" s="136" t="str">
        <f>IF(FN_MC!M389="","*",FN_MC!M389)</f>
        <v>ZQY-ZFH</v>
      </c>
      <c r="G387" s="120" t="str">
        <f>IF(FN_MC!I389="","*",FN_MC!I389)</f>
        <v>ZIQ</v>
      </c>
      <c r="H387" s="120" t="str">
        <f>IF(FN_MC!AB389="","*",FN_MC!AB389)</f>
        <v>FIXO</v>
      </c>
      <c r="I387" s="120" t="str">
        <f>IF(FN_MC!AC389="","*",FN_MC!AC389)</f>
        <v>*</v>
      </c>
      <c r="J387" s="121">
        <f>IF(FN_MC!AA389="","*",FN_MC!AA389)</f>
        <v>1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OPORTUNIDADE</v>
      </c>
      <c r="C388" s="120">
        <f>IF(FN_MC!B390="","*",FN_MC!B390)</f>
        <v>46045</v>
      </c>
      <c r="D388" s="120" t="str">
        <f>IF(FN_MC!D390="","*",FN_MC!D390)</f>
        <v>FRANCISCO (TF-670)</v>
      </c>
      <c r="E388" s="120" t="str">
        <f>IF(FN_MC!H390="","*",FN_MC!H390)</f>
        <v>ZBOZEP</v>
      </c>
      <c r="F388" s="136" t="str">
        <f>IF(FN_MC!M390="","*",FN_MC!M390)</f>
        <v>ZBO-ZEP</v>
      </c>
      <c r="G388" s="120" t="str">
        <f>IF(FN_MC!I390="","*",FN_MC!I390)</f>
        <v>-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-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OPORTUNIDADE</v>
      </c>
      <c r="C397" s="120">
        <f>IF(FN_MC!B399="","*",FN_MC!B399)</f>
        <v>46046</v>
      </c>
      <c r="D397" s="120" t="str">
        <f>IF(FN_MC!D399="","*",FN_MC!D399)</f>
        <v>W71</v>
      </c>
      <c r="E397" s="120" t="str">
        <f>IF(FN_MC!H399="","*",FN_MC!H399)</f>
        <v>744TEX</v>
      </c>
      <c r="F397" s="136" t="str">
        <f>IF(FN_MC!M399="","*",FN_MC!M399)</f>
        <v>TAL-TSF</v>
      </c>
      <c r="G397" s="120" t="str">
        <f>IF(FN_MC!I399="","*",FN_MC!I399)</f>
        <v>744TEX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OPORTUNIDADE</v>
      </c>
      <c r="C399" s="120">
        <f>IF(FN_MC!B401="","*",FN_MC!B401)</f>
        <v>46046</v>
      </c>
      <c r="D399" s="120" t="str">
        <f>IF(FN_MC!D401="","*",FN_MC!D401)</f>
        <v>A80</v>
      </c>
      <c r="E399" s="120" t="str">
        <f>IF(FN_MC!H401="","*",FN_MC!H401)</f>
        <v>TAL</v>
      </c>
      <c r="F399" s="136" t="str">
        <f>IF(FN_MC!M401="","*",FN_MC!M401)</f>
        <v>TAL-TEX</v>
      </c>
      <c r="G399" s="120" t="str">
        <f>IF(FN_MC!I401="","*",FN_MC!I401)</f>
        <v>TEX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OPORTUNIDADE</v>
      </c>
      <c r="C401" s="120">
        <f>IF(FN_MC!B403="","*",FN_MC!B403)</f>
        <v>46046</v>
      </c>
      <c r="D401" s="120" t="str">
        <f>IF(FN_MC!D403="","*",FN_MC!D403)</f>
        <v>V86</v>
      </c>
      <c r="E401" s="120" t="str">
        <f>IF(FN_MC!H403="","*",FN_MC!H403)</f>
        <v>TSF</v>
      </c>
      <c r="F401" s="136" t="str">
        <f>IF(FN_MC!M403="","*",FN_MC!M403)</f>
        <v>TBS-TAL</v>
      </c>
      <c r="G401" s="120" t="str">
        <f>IF(FN_MC!I403="","*",FN_MC!I403)</f>
        <v>TSF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W70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OPORTUNIDADE</v>
      </c>
      <c r="C407" s="120">
        <f>IF(FN_MC!B409="","*",FN_MC!B409)</f>
        <v>46046</v>
      </c>
      <c r="D407" s="120" t="str">
        <f>IF(FN_MC!D409="","*",FN_MC!D409)</f>
        <v>MARCOS (TF-520)</v>
      </c>
      <c r="E407" s="120" t="str">
        <f>IF(FN_MC!H409="","*",FN_MC!H409)</f>
        <v>TCSSUL</v>
      </c>
      <c r="F407" s="136" t="str">
        <f>IF(FN_MC!M409="","*",FN_MC!M409)</f>
        <v>TCS</v>
      </c>
      <c r="G407" s="120" t="str">
        <f>IF(FN_MC!I409="","*",FN_MC!I409)</f>
        <v>-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OPORTUNIDADE</v>
      </c>
      <c r="C409" s="120">
        <f>IF(FN_MC!B411="","*",FN_MC!B411)</f>
        <v>46046</v>
      </c>
      <c r="D409" s="120" t="str">
        <f>IF(FN_MC!D411="","*",FN_MC!D411)</f>
        <v>E14</v>
      </c>
      <c r="E409" s="120" t="str">
        <f>IF(FN_MC!H411="","*",FN_MC!H411)</f>
        <v>PPP</v>
      </c>
      <c r="F409" s="136" t="str">
        <f>IF(FN_MC!M411="","*",FN_MC!M411)</f>
        <v>PPP-PGU</v>
      </c>
      <c r="G409" s="120" t="str">
        <f>IF(FN_MC!I411="","*",FN_MC!I411)</f>
        <v>PGU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>
        <f>IF(FN_MC!B415="","*",FN_MC!B415)</f>
        <v>46047</v>
      </c>
      <c r="D413" s="120" t="str">
        <f>IF(FN_MC!D415="","*",FN_MC!D415)</f>
        <v>W71</v>
      </c>
      <c r="E413" s="120" t="str">
        <f>IF(FN_MC!H415="","*",FN_MC!H415)</f>
        <v>744TEX</v>
      </c>
      <c r="F413" s="136" t="str">
        <f>IF(FN_MC!M415="","*",FN_MC!M415)</f>
        <v>TAL-TSF</v>
      </c>
      <c r="G413" s="120" t="str">
        <f>IF(FN_MC!I415="","*",FN_MC!I415)</f>
        <v>744TEX</v>
      </c>
      <c r="H413" s="120" t="str">
        <f>IF(FN_MC!AB415="","*",FN_MC!AB415)</f>
        <v>FIXO + ESCALA</v>
      </c>
      <c r="I413" s="120" t="str">
        <f>IF(FN_MC!AC415="","*",FN_MC!AC415)</f>
        <v>AGD ACIONAMENTO PCM</v>
      </c>
      <c r="J413" s="121" t="str">
        <f>IF(FN_MC!AA415="","*",FN_MC!AA415)</f>
        <v>1 (Enio + Escala)</v>
      </c>
      <c r="K413" s="133">
        <f>IF(FN_MC!AD415="","*",FN_MC!AD415)</f>
        <v>0.35416666666666669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>
        <f>IF(FN_MC!B418="","*",FN_MC!B418)</f>
        <v>46047</v>
      </c>
      <c r="D416" s="120" t="str">
        <f>IF(FN_MC!D418="","*",FN_MC!D418)</f>
        <v>V86</v>
      </c>
      <c r="E416" s="120" t="str">
        <f>IF(FN_MC!H418="","*",FN_MC!H418)</f>
        <v>TSF</v>
      </c>
      <c r="F416" s="136" t="str">
        <f>IF(FN_MC!M418="","*",FN_MC!M418)</f>
        <v>TAL-TSF</v>
      </c>
      <c r="G416" s="120" t="str">
        <f>IF(FN_MC!I418="","*",FN_MC!I418)</f>
        <v>TSF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>
        <f>IF(FN_MC!B420="","*",FN_MC!B420)</f>
        <v>46047</v>
      </c>
      <c r="D418" s="120" t="str">
        <f>IF(FN_MC!D420="","*",FN_MC!D420)</f>
        <v>E14</v>
      </c>
      <c r="E418" s="120" t="str">
        <f>IF(FN_MC!H420="","*",FN_MC!H420)</f>
        <v>PGU</v>
      </c>
      <c r="F418" s="136" t="str">
        <f>IF(FN_MC!M420="","*",FN_MC!M420)</f>
        <v>PGU-PPN</v>
      </c>
      <c r="G418" s="120" t="str">
        <f>IF(FN_MC!I420="","*",FN_MC!I420)</f>
        <v>PPN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>
        <f>IF(FN_MC!B424="","*",FN_MC!B424)</f>
        <v>46048</v>
      </c>
      <c r="D422" s="120" t="str">
        <f>IF(FN_MC!D424="","*",FN_MC!D424)</f>
        <v>V86</v>
      </c>
      <c r="E422" s="120" t="str">
        <f>IF(FN_MC!H424="","*",FN_MC!H424)</f>
        <v>TSF</v>
      </c>
      <c r="F422" s="136" t="str">
        <f>IF(FN_MC!M424="","*",FN_MC!M424)</f>
        <v>TAL-TSF</v>
      </c>
      <c r="G422" s="120" t="str">
        <f>IF(FN_MC!I424="","*",FN_MC!I424)</f>
        <v>TSF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>
        <f>IF(FN_MC!B426="","*",FN_MC!B426)</f>
        <v>46048</v>
      </c>
      <c r="D424" s="120" t="str">
        <f>IF(FN_MC!D426="","*",FN_MC!D426)</f>
        <v>W70</v>
      </c>
      <c r="E424" s="120" t="str">
        <f>IF(FN_MC!H426="","*",FN_MC!H426)</f>
        <v>744TEX</v>
      </c>
      <c r="F424" s="136" t="str">
        <f>IF(FN_MC!M426="","*",FN_MC!M426)</f>
        <v>TAL-TSF</v>
      </c>
      <c r="G424" s="120" t="str">
        <f>IF(FN_MC!I426="","*",FN_MC!I426)</f>
        <v>TGR2</v>
      </c>
      <c r="H424" s="120" t="str">
        <f>IF(FN_MC!AB426="","*",FN_MC!AB426)</f>
        <v>FIXO</v>
      </c>
      <c r="I424" s="120" t="str">
        <f>IF(FN_MC!AC426="","*",FN_MC!AC426)</f>
        <v>AGD ACIONAMENTO PCM</v>
      </c>
      <c r="J424" s="121" t="str">
        <f>IF(FN_MC!AA426="","*",FN_MC!AA426)</f>
        <v>Enio + Kleber</v>
      </c>
      <c r="K424" s="133">
        <f>IF(FN_MC!AD426="","*",FN_MC!AD426)</f>
        <v>0.33333333333333331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>
        <f>IF(FN_MC!B429="","*",FN_MC!B429)</f>
        <v>46048</v>
      </c>
      <c r="D427" s="120" t="str">
        <f>IF(FN_MC!D429="","*",FN_MC!D429)</f>
        <v>A60</v>
      </c>
      <c r="E427" s="120" t="str">
        <f>IF(FN_MC!H429="","*",FN_MC!H429)</f>
        <v>TCS</v>
      </c>
      <c r="F427" s="136" t="str">
        <f>IF(FN_MC!M429="","*",FN_MC!M429)</f>
        <v>TCS-TIN</v>
      </c>
      <c r="G427" s="120" t="str">
        <f>IF(FN_MC!I429="","*",FN_MC!I429)</f>
        <v>TIN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>
        <f>IF(FN_MC!B430="","*",FN_MC!B430)</f>
        <v>46048</v>
      </c>
      <c r="D428" s="120" t="str">
        <f>IF(FN_MC!D430="","*",FN_MC!D430)</f>
        <v>MARCOS (TF-520)</v>
      </c>
      <c r="E428" s="120" t="str">
        <f>IF(FN_MC!H430="","*",FN_MC!H430)</f>
        <v>TCSSUL</v>
      </c>
      <c r="F428" s="136" t="str">
        <f>IF(FN_MC!M430="","*",FN_MC!M430)</f>
        <v>TCS</v>
      </c>
      <c r="G428" s="120" t="str">
        <f>IF(FN_MC!I430="","*",FN_MC!I430)</f>
        <v>-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A73</v>
      </c>
      <c r="E429" s="120" t="str">
        <f>IF(FN_MC!H431="","*",FN_MC!H431)</f>
        <v>ZTO</v>
      </c>
      <c r="F429" s="136" t="str">
        <f>IF(FN_MC!M431="","*",FN_MC!M431)</f>
        <v>-</v>
      </c>
      <c r="G429" s="120" t="str">
        <f>IF(FN_MC!I431="","*",FN_MC!I431)</f>
        <v>ZXE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OPORTUNIDADE</v>
      </c>
      <c r="C431" s="120">
        <f>IF(FN_MC!B433="","*",FN_MC!B433)</f>
        <v>46049</v>
      </c>
      <c r="D431" s="120" t="str">
        <f>IF(FN_MC!D433="","*",FN_MC!D433)</f>
        <v>W70</v>
      </c>
      <c r="E431" s="120" t="str">
        <f>IF(FN_MC!H433="","*",FN_MC!H433)</f>
        <v>744TEX</v>
      </c>
      <c r="F431" s="136" t="str">
        <f>IF(FN_MC!M433="","*",FN_MC!M433)</f>
        <v>TAL-TSF</v>
      </c>
      <c r="G431" s="120" t="str">
        <f>IF(FN_MC!I433="","*",FN_MC!I433)</f>
        <v>TGR2</v>
      </c>
      <c r="H431" s="120" t="str">
        <f>IF(FN_MC!AB433="","*",FN_MC!AB433)</f>
        <v>FIXO</v>
      </c>
      <c r="I431" s="120" t="str">
        <f>IF(FN_MC!AC433="","*",FN_MC!AC433)</f>
        <v>ACIONAMENTO</v>
      </c>
      <c r="J431" s="121" t="str">
        <f>IF(FN_MC!AA433="","*",FN_MC!AA433)</f>
        <v>Ênio + Kleber</v>
      </c>
      <c r="K431" s="133">
        <f>IF(FN_MC!AD433="","*",FN_MC!AD433)</f>
        <v>0.41666666666666669</v>
      </c>
    </row>
    <row r="432" spans="2:11" s="122" customFormat="1" hidden="1">
      <c r="B432" s="119" t="str">
        <f>IF(FN_MC!Y434="","*",FN_MC!Y434)</f>
        <v>SIM</v>
      </c>
      <c r="C432" s="120">
        <f>IF(FN_MC!B434="","*",FN_MC!B434)</f>
        <v>46049</v>
      </c>
      <c r="D432" s="120" t="str">
        <f>IF(FN_MC!D434="","*",FN_MC!D434)</f>
        <v>V86</v>
      </c>
      <c r="E432" s="120" t="str">
        <f>IF(FN_MC!H434="","*",FN_MC!H434)</f>
        <v>TSF</v>
      </c>
      <c r="F432" s="136" t="str">
        <f>IF(FN_MC!M434="","*",FN_MC!M434)</f>
        <v>TSF</v>
      </c>
      <c r="G432" s="120" t="str">
        <f>IF(FN_MC!I434="","*",FN_MC!I434)</f>
        <v>TSF</v>
      </c>
      <c r="H432" s="120" t="str">
        <f>IF(FN_MC!AB434="","*",FN_MC!AB434)</f>
        <v>FIXO</v>
      </c>
      <c r="I432" s="120" t="str">
        <f>IF(FN_MC!AC434="","*",FN_MC!AC434)</f>
        <v>ACIONAMENTO</v>
      </c>
      <c r="J432" s="121">
        <f>IF(FN_MC!AA434="","*",FN_MC!AA434)</f>
        <v>1</v>
      </c>
      <c r="K432" s="133">
        <f>IF(FN_MC!AD434="","*",FN_MC!AD434)</f>
        <v>0.39583333333333331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E46</v>
      </c>
      <c r="E433" s="120" t="str">
        <f>IF(FN_MC!H435="","*",FN_MC!H435)</f>
        <v>TIQ</v>
      </c>
      <c r="F433" s="136" t="str">
        <f>IF(FN_MC!M435="","*",FN_MC!M435)</f>
        <v>TBE-TRM</v>
      </c>
      <c r="G433" s="120" t="str">
        <f>IF(FN_MC!I435="","*",FN_MC!I435)</f>
        <v>TIQ</v>
      </c>
      <c r="H433" s="120" t="str">
        <f>IF(FN_MC!AB435="","*",FN_MC!AB435)</f>
        <v>ESCALA</v>
      </c>
      <c r="I433" s="120" t="str">
        <f>IF(FN_MC!AC435="","*",FN_MC!AC435)</f>
        <v>AGD ACIONAMENTO PCM</v>
      </c>
      <c r="J433" s="121">
        <f>IF(FN_MC!AA435="","*",FN_MC!AA435)</f>
        <v>2</v>
      </c>
      <c r="K433" s="133">
        <f>IF(FN_MC!AD435="","*",FN_MC!AD435)</f>
        <v>0.5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OPORTUNIDADE</v>
      </c>
      <c r="C435" s="120">
        <f>IF(FN_MC!B437="","*",FN_MC!B437)</f>
        <v>46049</v>
      </c>
      <c r="D435" s="120" t="str">
        <f>IF(FN_MC!D437="","*",FN_MC!D437)</f>
        <v>ALISON (TMC - 519)</v>
      </c>
      <c r="E435" s="120" t="str">
        <f>IF(FN_MC!H437="","*",FN_MC!H437)</f>
        <v>440TVL</v>
      </c>
      <c r="F435" s="136" t="str">
        <f>IF(FN_MC!M437="","*",FN_MC!M437)</f>
        <v>TPC-TVL</v>
      </c>
      <c r="G435" s="120" t="str">
        <f>IF(FN_MC!I437="","*",FN_MC!I437)</f>
        <v>-</v>
      </c>
      <c r="H435" s="120" t="str">
        <f>IF(FN_MC!AB437="","*",FN_MC!AB437)</f>
        <v>-</v>
      </c>
      <c r="I435" s="120" t="str">
        <f>IF(FN_MC!AC437="","*",FN_MC!AC437)</f>
        <v>-</v>
      </c>
      <c r="J435" s="121" t="str">
        <f>IF(FN_MC!AA437="","*",FN_MC!AA437)</f>
        <v>-</v>
      </c>
      <c r="K435" s="133" t="str">
        <f>IF(FN_MC!AD437="","*",FN_MC!AD437)</f>
        <v>-</v>
      </c>
    </row>
    <row r="436" spans="2:11" s="122" customFormat="1" hidden="1">
      <c r="B436" s="119" t="str">
        <f>IF(FN_MC!Y438="","*",FN_MC!Y438)</f>
        <v>OPORTUNIDADE</v>
      </c>
      <c r="C436" s="120">
        <f>IF(FN_MC!B438="","*",FN_MC!B438)</f>
        <v>46049</v>
      </c>
      <c r="D436" s="120" t="str">
        <f>IF(FN_MC!D438="","*",FN_MC!D438)</f>
        <v>W50</v>
      </c>
      <c r="E436" s="120" t="str">
        <f>IF(FN_MC!H438="","*",FN_MC!H438)</f>
        <v>TCS2</v>
      </c>
      <c r="F436" s="136" t="str">
        <f>IF(FN_MC!M438="","*",FN_MC!M438)</f>
        <v>TVI-TJA</v>
      </c>
      <c r="G436" s="120" t="str">
        <f>IF(FN_MC!I438="","*",FN_MC!I438)</f>
        <v>TCS2</v>
      </c>
      <c r="H436" s="120" t="str">
        <f>IF(FN_MC!AB438="","*",FN_MC!AB438)</f>
        <v>FIXO</v>
      </c>
      <c r="I436" s="120" t="str">
        <f>IF(FN_MC!AC438="","*",FN_MC!AC438)</f>
        <v>ACIONAMENTO</v>
      </c>
      <c r="J436" s="121" t="str">
        <f>IF(FN_MC!AA438="","*",FN_MC!AA438)</f>
        <v>Maicon + Eder</v>
      </c>
      <c r="K436" s="133">
        <f>IF(FN_MC!AD438="","*",FN_MC!AD438)</f>
        <v>0.3125</v>
      </c>
    </row>
    <row r="437" spans="2:11" s="122" customFormat="1" hidden="1">
      <c r="B437" s="119" t="str">
        <f>IF(FN_MC!Y439="","*",FN_MC!Y439)</f>
        <v>OPORTUNIDADE</v>
      </c>
      <c r="C437" s="120">
        <f>IF(FN_MC!B439="","*",FN_MC!B439)</f>
        <v>46049</v>
      </c>
      <c r="D437" s="120" t="str">
        <f>IF(FN_MC!D439="","*",FN_MC!D439)</f>
        <v>FRANCENILDO (TF-513)</v>
      </c>
      <c r="E437" s="120" t="str">
        <f>IF(FN_MC!H439="","*",FN_MC!H439)</f>
        <v>TSJ135</v>
      </c>
      <c r="F437" s="136" t="str">
        <f>IF(FN_MC!M439="","*",FN_MC!M439)</f>
        <v>TSJ-TMO</v>
      </c>
      <c r="G437" s="120" t="str">
        <f>IF(FN_MC!I439="","*",FN_MC!I439)</f>
        <v>-</v>
      </c>
      <c r="H437" s="120" t="str">
        <f>IF(FN_MC!AB439="","*",FN_MC!AB439)</f>
        <v>-</v>
      </c>
      <c r="I437" s="120" t="str">
        <f>IF(FN_MC!AC439="","*",FN_MC!AC439)</f>
        <v>-</v>
      </c>
      <c r="J437" s="121" t="str">
        <f>IF(FN_MC!AA439="","*",FN_MC!AA439)</f>
        <v>-</v>
      </c>
      <c r="K437" s="133" t="str">
        <f>IF(FN_MC!AD439="","*",FN_MC!AD439)</f>
        <v>-</v>
      </c>
    </row>
    <row r="438" spans="2:11" s="122" customFormat="1" hidden="1">
      <c r="B438" s="119" t="str">
        <f>IF(FN_MC!Y440="","*",FN_MC!Y440)</f>
        <v>OPORTUNIDADE</v>
      </c>
      <c r="C438" s="120">
        <f>IF(FN_MC!B440="","*",FN_MC!B440)</f>
        <v>46049</v>
      </c>
      <c r="D438" s="120" t="str">
        <f>IF(FN_MC!D440="","*",FN_MC!D440)</f>
        <v>MARCOS (TF-520)</v>
      </c>
      <c r="E438" s="120" t="str">
        <f>IF(FN_MC!H440="","*",FN_MC!H440)</f>
        <v>TSJ135</v>
      </c>
      <c r="F438" s="136" t="str">
        <f>IF(FN_MC!M440="","*",FN_MC!M440)</f>
        <v>TSJ-TMO</v>
      </c>
      <c r="G438" s="120" t="str">
        <f>IF(FN_MC!I440="","*",FN_MC!I440)</f>
        <v>-</v>
      </c>
      <c r="H438" s="120" t="str">
        <f>IF(FN_MC!AB440="","*",FN_MC!AB440)</f>
        <v>-</v>
      </c>
      <c r="I438" s="120" t="str">
        <f>IF(FN_MC!AC440="","*",FN_MC!AC440)</f>
        <v>-</v>
      </c>
      <c r="J438" s="121" t="str">
        <f>IF(FN_MC!AA440="","*",FN_MC!AA440)</f>
        <v>-</v>
      </c>
      <c r="K438" s="133" t="str">
        <f>IF(FN_MC!AD440="","*",FN_MC!AD440)</f>
        <v>-</v>
      </c>
    </row>
    <row r="439" spans="2:11" s="122" customFormat="1" hidden="1">
      <c r="B439" s="119" t="str">
        <f>IF(FN_MC!Y441="","*",FN_MC!Y441)</f>
        <v>OPORTUNIDADE</v>
      </c>
      <c r="C439" s="120">
        <f>IF(FN_MC!B441="","*",FN_MC!B441)</f>
        <v>46049</v>
      </c>
      <c r="D439" s="120" t="str">
        <f>IF(FN_MC!D441="","*",FN_MC!D441)</f>
        <v>A60</v>
      </c>
      <c r="E439" s="120" t="str">
        <f>IF(FN_MC!H441="","*",FN_MC!H441)</f>
        <v>TMITRP</v>
      </c>
      <c r="F439" s="136" t="str">
        <f>IF(FN_MC!M441="","*",FN_MC!M441)</f>
        <v>TMI-TIN</v>
      </c>
      <c r="G439" s="120" t="str">
        <f>IF(FN_MC!I441="","*",FN_MC!I441)</f>
        <v>TIN</v>
      </c>
      <c r="H439" s="120" t="str">
        <f>IF(FN_MC!AB441="","*",FN_MC!AB441)</f>
        <v>FIXO</v>
      </c>
      <c r="I439" s="120" t="str">
        <f>IF(FN_MC!AC441="","*",FN_MC!AC441)</f>
        <v>ACIONAMENTO</v>
      </c>
      <c r="J439" s="121">
        <f>IF(FN_MC!AA441="","*",FN_MC!AA441)</f>
        <v>1</v>
      </c>
      <c r="K439" s="133">
        <f>IF(FN_MC!AD441="","*",FN_MC!AD441)</f>
        <v>0.3125</v>
      </c>
    </row>
    <row r="440" spans="2:11" s="122" customFormat="1" hidden="1">
      <c r="B440" s="119" t="str">
        <f>IF(FN_MC!Y442="","*",FN_MC!Y442)</f>
        <v>OPORTUNIDADE</v>
      </c>
      <c r="C440" s="120">
        <f>IF(FN_MC!B442="","*",FN_MC!B442)</f>
        <v>46049</v>
      </c>
      <c r="D440" s="120" t="str">
        <f>IF(FN_MC!D442="","*",FN_MC!D442)</f>
        <v>A74</v>
      </c>
      <c r="E440" s="120" t="str">
        <f>IF(FN_MC!H442="","*",FN_MC!H442)</f>
        <v>ZPT11</v>
      </c>
      <c r="F440" s="136" t="str">
        <f>IF(FN_MC!M442="","*",FN_MC!M442)</f>
        <v>ZTPZPD</v>
      </c>
      <c r="G440" s="120" t="str">
        <f>IF(FN_MC!I442="","*",FN_MC!I442)</f>
        <v>ZPD1</v>
      </c>
      <c r="H440" s="120" t="str">
        <f>IF(FN_MC!AB442="","*",FN_MC!AB442)</f>
        <v>FIXO</v>
      </c>
      <c r="I440" s="120" t="str">
        <f>IF(FN_MC!AC442="","*",FN_MC!AC442)</f>
        <v>ACIONAMENTO</v>
      </c>
      <c r="J440" s="121">
        <f>IF(FN_MC!AA442="","*",FN_MC!AA442)</f>
        <v>1</v>
      </c>
      <c r="K440" s="133">
        <f>IF(FN_MC!AD442="","*",FN_MC!AD442)</f>
        <v>0.375</v>
      </c>
    </row>
    <row r="441" spans="2:11" s="122" customFormat="1" hidden="1">
      <c r="B441" s="119" t="str">
        <f>IF(FN_MC!Y443="","*",FN_MC!Y443)</f>
        <v>OPORTUNIDADE</v>
      </c>
      <c r="C441" s="120">
        <f>IF(FN_MC!B443="","*",FN_MC!B443)</f>
        <v>46049</v>
      </c>
      <c r="D441" s="120" t="str">
        <f>IF(FN_MC!D443="","*",FN_MC!D443)</f>
        <v>A88</v>
      </c>
      <c r="E441" s="120" t="str">
        <f>IF(FN_MC!H443="","*",FN_MC!H443)</f>
        <v>ZIQ2</v>
      </c>
      <c r="F441" s="136" t="str">
        <f>IF(FN_MC!M443="","*",FN_MC!M443)</f>
        <v>ZIQ-ZQY</v>
      </c>
      <c r="G441" s="120" t="str">
        <f>IF(FN_MC!I443="","*",FN_MC!I443)</f>
        <v>ZFH2</v>
      </c>
      <c r="H441" s="120" t="str">
        <f>IF(FN_MC!AB443="","*",FN_MC!AB443)</f>
        <v>FIXO</v>
      </c>
      <c r="I441" s="120" t="str">
        <f>IF(FN_MC!AC443="","*",FN_MC!AC443)</f>
        <v>ACIONAMENTO</v>
      </c>
      <c r="J441" s="121">
        <f>IF(FN_MC!AA443="","*",FN_MC!AA443)</f>
        <v>1</v>
      </c>
      <c r="K441" s="133">
        <f>IF(FN_MC!AD443="","*",FN_MC!AD443)</f>
        <v>0.3125</v>
      </c>
    </row>
    <row r="442" spans="2:11" s="122" customFormat="1" hidden="1">
      <c r="B442" s="119" t="str">
        <f>IF(FN_MC!Y444="","*",FN_MC!Y444)</f>
        <v>OPORTUNIDADE</v>
      </c>
      <c r="C442" s="120">
        <f>IF(FN_MC!B444="","*",FN_MC!B444)</f>
        <v>46049</v>
      </c>
      <c r="D442" s="120" t="str">
        <f>IF(FN_MC!D444="","*",FN_MC!D444)</f>
        <v>V48</v>
      </c>
      <c r="E442" s="120" t="str">
        <f>IF(FN_MC!H444="","*",FN_MC!H444)</f>
        <v>ZXE2</v>
      </c>
      <c r="F442" s="136" t="str">
        <f>IF(FN_MC!M444="","*",FN_MC!M444)</f>
        <v>ZXE-ZAC</v>
      </c>
      <c r="G442" s="120" t="str">
        <f>IF(FN_MC!I444="","*",FN_MC!I444)</f>
        <v>ZAC2</v>
      </c>
      <c r="H442" s="120" t="str">
        <f>IF(FN_MC!AB444="","*",FN_MC!AB444)</f>
        <v>FIXO</v>
      </c>
      <c r="I442" s="120" t="str">
        <f>IF(FN_MC!AC444="","*",FN_MC!AC444)</f>
        <v>ACIONAMENTO</v>
      </c>
      <c r="J442" s="121">
        <f>IF(FN_MC!AA444="","*",FN_MC!AA444)</f>
        <v>1</v>
      </c>
      <c r="K442" s="133">
        <f>IF(FN_MC!AD444="","*",FN_MC!AD444)</f>
        <v>0.33333333333333331</v>
      </c>
    </row>
    <row r="443" spans="2:11" s="122" customFormat="1" hidden="1">
      <c r="B443" s="119" t="str">
        <f>IF(FN_MC!Y445="","*",FN_MC!Y445)</f>
        <v>OPORTUNIDADE</v>
      </c>
      <c r="C443" s="120">
        <f>IF(FN_MC!B445="","*",FN_MC!B445)</f>
        <v>46049</v>
      </c>
      <c r="D443" s="120" t="str">
        <f>IF(FN_MC!D445="","*",FN_MC!D445)</f>
        <v>W94</v>
      </c>
      <c r="E443" s="120" t="str">
        <f>IF(FN_MC!H445="","*",FN_MC!H445)</f>
        <v>PPR1</v>
      </c>
      <c r="F443" s="136" t="str">
        <f>IF(FN_MC!M445="","*",FN_MC!M445)</f>
        <v>PPR-PIT</v>
      </c>
      <c r="G443" s="120" t="str">
        <f>IF(FN_MC!I445="","*",FN_MC!I445)</f>
        <v>PIT2</v>
      </c>
      <c r="H443" s="120" t="str">
        <f>IF(FN_MC!AB445="","*",FN_MC!AB445)</f>
        <v>FIXO</v>
      </c>
      <c r="I443" s="120" t="str">
        <f>IF(FN_MC!AC445="","*",FN_MC!AC445)</f>
        <v>ACIONAMENTO</v>
      </c>
      <c r="J443" s="121">
        <f>IF(FN_MC!AA445="","*",FN_MC!AA445)</f>
        <v>1</v>
      </c>
      <c r="K443" s="133">
        <f>IF(FN_MC!AD445="","*",FN_MC!AD445)</f>
        <v>0.33333333333333331</v>
      </c>
    </row>
    <row r="444" spans="2:11" s="122" customFormat="1" hidden="1">
      <c r="B444" s="119" t="str">
        <f>IF(FN_MC!Y446="","*",FN_MC!Y446)</f>
        <v>OPORTUNIDADE</v>
      </c>
      <c r="C444" s="120" t="str">
        <f>IF(FN_MC!B446="","*",FN_MC!B446)</f>
        <v>*</v>
      </c>
      <c r="D444" s="120" t="str">
        <f>IF(FN_MC!D446="","*",FN_MC!D446)</f>
        <v>A10</v>
      </c>
      <c r="E444" s="120" t="str">
        <f>IF(FN_MC!H446="","*",FN_MC!H446)</f>
        <v>PNNPCB</v>
      </c>
      <c r="F444" s="136" t="str">
        <f>IF(FN_MC!M446="","*",FN_MC!M446)</f>
        <v>PNN-PCB</v>
      </c>
      <c r="G444" s="120" t="str">
        <f>IF(FN_MC!I446="","*",FN_MC!I446)</f>
        <v>PNNPCB</v>
      </c>
      <c r="H444" s="120" t="str">
        <f>IF(FN_MC!AB446="","*",FN_MC!AB446)</f>
        <v>-</v>
      </c>
      <c r="I444" s="120" t="str">
        <f>IF(FN_MC!AC446="","*",FN_MC!AC446)</f>
        <v>-</v>
      </c>
      <c r="J444" s="121" t="str">
        <f>IF(FN_MC!AA446="","*",FN_MC!AA446)</f>
        <v>-</v>
      </c>
      <c r="K444" s="133" t="str">
        <f>IF(FN_MC!AD446="","*",FN_MC!AD446)</f>
        <v>-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-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-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-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SIM</v>
      </c>
      <c r="C448" s="120">
        <f>IF(FN_MC!B450="","*",FN_MC!B450)</f>
        <v>46050</v>
      </c>
      <c r="D448" s="120" t="str">
        <f>IF(FN_MC!D450="","*",FN_MC!D450)</f>
        <v>V86</v>
      </c>
      <c r="E448" s="120" t="str">
        <f>IF(FN_MC!H450="","*",FN_MC!H450)</f>
        <v>TSF</v>
      </c>
      <c r="F448" s="136" t="str">
        <f>IF(FN_MC!M450="","*",FN_MC!M450)</f>
        <v>TAL-TSF</v>
      </c>
      <c r="G448" s="120" t="str">
        <f>IF(FN_MC!I450="","*",FN_MC!I450)</f>
        <v>TSF</v>
      </c>
      <c r="H448" s="120" t="str">
        <f>IF(FN_MC!AB450="","*",FN_MC!AB450)</f>
        <v>FIXO</v>
      </c>
      <c r="I448" s="120" t="str">
        <f>IF(FN_MC!AC450="","*",FN_MC!AC450)</f>
        <v>*</v>
      </c>
      <c r="J448" s="121">
        <f>IF(FN_MC!AA450="","*",FN_MC!AA450)</f>
        <v>1</v>
      </c>
      <c r="K448" s="133">
        <f>IF(FN_MC!AD450="","*",FN_MC!AD450)</f>
        <v>0.29166666666666669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-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-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SIM</v>
      </c>
      <c r="C451" s="120">
        <f>IF(FN_MC!B453="","*",FN_MC!B453)</f>
        <v>46050</v>
      </c>
      <c r="D451" s="120" t="str">
        <f>IF(FN_MC!D453="","*",FN_MC!D453)</f>
        <v>E46</v>
      </c>
      <c r="E451" s="120" t="str">
        <f>IF(FN_MC!H453="","*",FN_MC!H453)</f>
        <v>TGR2</v>
      </c>
      <c r="F451" s="136" t="str">
        <f>IF(FN_MC!M453="","*",FN_MC!M453)</f>
        <v>TBE-TRM</v>
      </c>
      <c r="G451" s="120" t="str">
        <f>IF(FN_MC!I453="","*",FN_MC!I453)</f>
        <v>TCS/TIN</v>
      </c>
      <c r="H451" s="120" t="str">
        <f>IF(FN_MC!AB453="","*",FN_MC!AB453)</f>
        <v>ESCALA</v>
      </c>
      <c r="I451" s="120" t="str">
        <f>IF(FN_MC!AC453="","*",FN_MC!AC453)</f>
        <v>*</v>
      </c>
      <c r="J451" s="121">
        <f>IF(FN_MC!AA453="","*",FN_MC!AA453)</f>
        <v>2</v>
      </c>
      <c r="K451" s="133">
        <f>IF(FN_MC!AD453="","*",FN_MC!AD453)</f>
        <v>0.29166666666666669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W70</v>
      </c>
      <c r="E452" s="120" t="str">
        <f>IF(FN_MC!H454="","*",FN_MC!H454)</f>
        <v>TGR2</v>
      </c>
      <c r="F452" s="136" t="str">
        <f>IF(FN_MC!M454="","*",FN_MC!M454)</f>
        <v>-</v>
      </c>
      <c r="G452" s="120" t="str">
        <f>IF(FN_MC!I454="","*",FN_MC!I454)</f>
        <v>TGR2</v>
      </c>
      <c r="H452" s="120" t="str">
        <f>IF(FN_MC!AB454="","*",FN_MC!AB454)</f>
        <v>-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OPORTUNIDADE</v>
      </c>
      <c r="C453" s="120">
        <f>IF(FN_MC!B455="","*",FN_MC!B455)</f>
        <v>46050</v>
      </c>
      <c r="D453" s="120" t="str">
        <f>IF(FN_MC!D455="","*",FN_MC!D455)</f>
        <v>ELSON (TF-526)</v>
      </c>
      <c r="E453" s="120" t="str">
        <f>IF(FN_MC!H455="","*",FN_MC!H455)</f>
        <v>TMT1</v>
      </c>
      <c r="F453" s="136" t="str">
        <f>IF(FN_MC!M455="","*",FN_MC!M455)</f>
        <v>TMT</v>
      </c>
      <c r="G453" s="120" t="str">
        <f>IF(FN_MC!I455="","*",FN_MC!I455)</f>
        <v>-</v>
      </c>
      <c r="H453" s="120" t="str">
        <f>IF(FN_MC!AB455="","*",FN_MC!AB455)</f>
        <v>-</v>
      </c>
      <c r="I453" s="120" t="str">
        <f>IF(FN_MC!AC455="","*",FN_MC!AC455)</f>
        <v>*</v>
      </c>
      <c r="J453" s="121" t="str">
        <f>IF(FN_MC!AA455="","*",FN_MC!AA455)</f>
        <v>-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-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OPORTUNIDADE</v>
      </c>
      <c r="C455" s="120">
        <f>IF(FN_MC!B457="","*",FN_MC!B457)</f>
        <v>46050</v>
      </c>
      <c r="D455" s="120" t="str">
        <f>IF(FN_MC!D457="","*",FN_MC!D457)</f>
        <v>A60</v>
      </c>
      <c r="E455" s="120" t="str">
        <f>IF(FN_MC!H457="","*",FN_MC!H457)</f>
        <v>TCS</v>
      </c>
      <c r="F455" s="136" t="str">
        <f>IF(FN_MC!M457="","*",FN_MC!M457)</f>
        <v>TCS-TGR</v>
      </c>
      <c r="G455" s="120" t="str">
        <f>IF(FN_MC!I457="","*",FN_MC!I457)</f>
        <v>TGR</v>
      </c>
      <c r="H455" s="120" t="str">
        <f>IF(FN_MC!AB457="","*",FN_MC!AB457)</f>
        <v>FIXO</v>
      </c>
      <c r="I455" s="120" t="str">
        <f>IF(FN_MC!AC457="","*",FN_MC!AC457)</f>
        <v>*</v>
      </c>
      <c r="J455" s="121">
        <f>IF(FN_MC!AA457="","*",FN_MC!AA457)</f>
        <v>1</v>
      </c>
      <c r="K455" s="133">
        <f>IF(FN_MC!AD457="","*",FN_MC!AD457)</f>
        <v>0.29166666666666669</v>
      </c>
    </row>
    <row r="456" spans="2:11" s="122" customFormat="1" hidden="1">
      <c r="B456" s="119" t="str">
        <f>IF(FN_MC!Y458="","*",FN_MC!Y458)</f>
        <v>SIM</v>
      </c>
      <c r="C456" s="120">
        <f>IF(FN_MC!B458="","*",FN_MC!B458)</f>
        <v>46050</v>
      </c>
      <c r="D456" s="120" t="str">
        <f>IF(FN_MC!D458="","*",FN_MC!D458)</f>
        <v>W50</v>
      </c>
      <c r="E456" s="120" t="str">
        <f>IF(FN_MC!H458="","*",FN_MC!H458)</f>
        <v>TCS</v>
      </c>
      <c r="F456" s="136" t="str">
        <f>IF(FN_MC!M458="","*",FN_MC!M458)</f>
        <v>TVI-TJA</v>
      </c>
      <c r="G456" s="120" t="str">
        <f>IF(FN_MC!I458="","*",FN_MC!I458)</f>
        <v>TCS</v>
      </c>
      <c r="H456" s="120" t="str">
        <f>IF(FN_MC!AB458="","*",FN_MC!AB458)</f>
        <v>FIXO</v>
      </c>
      <c r="I456" s="120" t="str">
        <f>IF(FN_MC!AC458="","*",FN_MC!AC458)</f>
        <v>*</v>
      </c>
      <c r="J456" s="121" t="str">
        <f>IF(FN_MC!AA458="","*",FN_MC!AA458)</f>
        <v>2 (Maicon e Eder)</v>
      </c>
      <c r="K456" s="133">
        <f>IF(FN_MC!AD458="","*",FN_MC!AD458)</f>
        <v>0.29166666666666669</v>
      </c>
    </row>
    <row r="457" spans="2:11" s="122" customFormat="1" hidden="1">
      <c r="B457" s="119" t="str">
        <f>IF(FN_MC!Y459="","*",FN_MC!Y459)</f>
        <v>*</v>
      </c>
      <c r="C457" s="120">
        <f>IF(FN_MC!B459="","*",FN_MC!B459)</f>
        <v>46050</v>
      </c>
      <c r="D457" s="120" t="str">
        <f>IF(FN_MC!D459="","*",FN_MC!D459)</f>
        <v>MARCOS (TF-520)</v>
      </c>
      <c r="E457" s="120" t="str">
        <f>IF(FN_MC!H459="","*",FN_MC!H459)</f>
        <v>TCS</v>
      </c>
      <c r="F457" s="136" t="str">
        <f>IF(FN_MC!M459="","*",FN_MC!M459)</f>
        <v>TCS</v>
      </c>
      <c r="G457" s="120" t="str">
        <f>IF(FN_MC!I459="","*",FN_MC!I459)</f>
        <v>-</v>
      </c>
      <c r="H457" s="120" t="str">
        <f>IF(FN_MC!AB459="","*",FN_MC!AB459)</f>
        <v>-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OPORTUNIDADE</v>
      </c>
      <c r="C458" s="120">
        <f>IF(FN_MC!B460="","*",FN_MC!B460)</f>
        <v>46050</v>
      </c>
      <c r="D458" s="120" t="str">
        <f>IF(FN_MC!D460="","*",FN_MC!D460)</f>
        <v>W94</v>
      </c>
      <c r="E458" s="120" t="str">
        <f>IF(FN_MC!H460="","*",FN_MC!H460)</f>
        <v>PPR1</v>
      </c>
      <c r="F458" s="136" t="str">
        <f>IF(FN_MC!M460="","*",FN_MC!M460)</f>
        <v>PPR-PIT</v>
      </c>
      <c r="G458" s="120" t="str">
        <f>IF(FN_MC!I460="","*",FN_MC!I460)</f>
        <v>PIT2</v>
      </c>
      <c r="H458" s="120" t="str">
        <f>IF(FN_MC!AB460="","*",FN_MC!AB460)</f>
        <v>FIXO</v>
      </c>
      <c r="I458" s="120" t="str">
        <f>IF(FN_MC!AC460="","*",FN_MC!AC460)</f>
        <v>*</v>
      </c>
      <c r="J458" s="121">
        <f>IF(FN_MC!AA460="","*",FN_MC!AA460)</f>
        <v>1</v>
      </c>
      <c r="K458" s="133">
        <f>IF(FN_MC!AD460="","*",FN_MC!AD460)</f>
        <v>0.29166666666666669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-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OPORTUNIDADE</v>
      </c>
      <c r="C460" s="120">
        <f>IF(FN_MC!B462="","*",FN_MC!B462)</f>
        <v>46050</v>
      </c>
      <c r="D460" s="120" t="str">
        <f>IF(FN_MC!D462="","*",FN_MC!D462)</f>
        <v>A20</v>
      </c>
      <c r="E460" s="120" t="str">
        <f>IF(FN_MC!H462="","*",FN_MC!H462)</f>
        <v>813PSG</v>
      </c>
      <c r="F460" s="136" t="str">
        <f>IF(FN_MC!M462="","*",FN_MC!M462)</f>
        <v>ZPD-PSG</v>
      </c>
      <c r="G460" s="120" t="str">
        <f>IF(FN_MC!I462="","*",FN_MC!I462)</f>
        <v>-</v>
      </c>
      <c r="H460" s="120" t="str">
        <f>IF(FN_MC!AB462="","*",FN_MC!AB462)</f>
        <v>FIXO</v>
      </c>
      <c r="I460" s="120" t="str">
        <f>IF(FN_MC!AC462="","*",FN_MC!AC462)</f>
        <v>*</v>
      </c>
      <c r="J460" s="121">
        <f>IF(FN_MC!AA462="","*",FN_MC!AA462)</f>
        <v>1</v>
      </c>
      <c r="K460" s="133">
        <f>IF(FN_MC!AD462="","*",FN_MC!AD462)</f>
        <v>0.29166666666666669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OPORTUNIDADE</v>
      </c>
      <c r="C462" s="120">
        <f>IF(FN_MC!B464="","*",FN_MC!B464)</f>
        <v>46050</v>
      </c>
      <c r="D462" s="120" t="str">
        <f>IF(FN_MC!D464="","*",FN_MC!D464)</f>
        <v>A71</v>
      </c>
      <c r="E462" s="120" t="str">
        <f>IF(FN_MC!H464="","*",FN_MC!H464)</f>
        <v>PTR1</v>
      </c>
      <c r="F462" s="136" t="str">
        <f>IF(FN_MC!M464="","*",FN_MC!M464)</f>
        <v>PTR</v>
      </c>
      <c r="G462" s="120" t="str">
        <f>IF(FN_MC!I464="","*",FN_MC!I464)</f>
        <v>PPGPTR</v>
      </c>
      <c r="H462" s="120" t="str">
        <f>IF(FN_MC!AB464="","*",FN_MC!AB464)</f>
        <v>FIXO</v>
      </c>
      <c r="I462" s="120" t="str">
        <f>IF(FN_MC!AC464="","*",FN_MC!AC464)</f>
        <v>*</v>
      </c>
      <c r="J462" s="121">
        <f>IF(FN_MC!AA464="","*",FN_MC!AA464)</f>
        <v>1</v>
      </c>
      <c r="K462" s="133">
        <f>IF(FN_MC!AD464="","*",FN_MC!AD464)</f>
        <v>0.29166666666666669</v>
      </c>
    </row>
    <row r="463" spans="2:11" s="122" customFormat="1" hidden="1">
      <c r="B463" s="119" t="str">
        <f>IF(FN_MC!Y465="","*",FN_MC!Y465)</f>
        <v>OPORTUNIDADE</v>
      </c>
      <c r="C463" s="120">
        <f>IF(FN_MC!B465="","*",FN_MC!B465)</f>
        <v>46050</v>
      </c>
      <c r="D463" s="120" t="str">
        <f>IF(FN_MC!D465="","*",FN_MC!D465)</f>
        <v>V48</v>
      </c>
      <c r="E463" s="120" t="str">
        <f>IF(FN_MC!H465="","*",FN_MC!H465)</f>
        <v>ZXE2</v>
      </c>
      <c r="F463" s="136" t="str">
        <f>IF(FN_MC!M465="","*",FN_MC!M465)</f>
        <v>ZXE-ZAC</v>
      </c>
      <c r="G463" s="120" t="str">
        <f>IF(FN_MC!I465="","*",FN_MC!I465)</f>
        <v>ZAC2</v>
      </c>
      <c r="H463" s="120" t="str">
        <f>IF(FN_MC!AB465="","*",FN_MC!AB465)</f>
        <v>FIXO</v>
      </c>
      <c r="I463" s="120" t="str">
        <f>IF(FN_MC!AC465="","*",FN_MC!AC465)</f>
        <v>*</v>
      </c>
      <c r="J463" s="121">
        <f>IF(FN_MC!AA465="","*",FN_MC!AA465)</f>
        <v>1</v>
      </c>
      <c r="K463" s="133">
        <f>IF(FN_MC!AD465="","*",FN_MC!AD465)</f>
        <v>0.29166666666666669</v>
      </c>
    </row>
    <row r="464" spans="2:11" s="122" customFormat="1" hidden="1">
      <c r="B464" s="119" t="str">
        <f>IF(FN_MC!Y466="","*",FN_MC!Y466)</f>
        <v>OPORTUNIDADE</v>
      </c>
      <c r="C464" s="120">
        <f>IF(FN_MC!B466="","*",FN_MC!B466)</f>
        <v>46050</v>
      </c>
      <c r="D464" s="120" t="str">
        <f>IF(FN_MC!D466="","*",FN_MC!D466)</f>
        <v>A88</v>
      </c>
      <c r="E464" s="120" t="str">
        <f>IF(FN_MC!H466="","*",FN_MC!H466)</f>
        <v>ZIQ</v>
      </c>
      <c r="F464" s="136" t="str">
        <f>IF(FN_MC!M466="","*",FN_MC!M466)</f>
        <v>ZQY-ZFH</v>
      </c>
      <c r="G464" s="120" t="str">
        <f>IF(FN_MC!I466="","*",FN_MC!I466)</f>
        <v>ZFH2</v>
      </c>
      <c r="H464" s="120" t="str">
        <f>IF(FN_MC!AB466="","*",FN_MC!AB466)</f>
        <v>FIXO</v>
      </c>
      <c r="I464" s="120" t="str">
        <f>IF(FN_MC!AC466="","*",FN_MC!AC466)</f>
        <v>*</v>
      </c>
      <c r="J464" s="121">
        <f>IF(FN_MC!AA466="","*",FN_MC!AA466)</f>
        <v>1</v>
      </c>
      <c r="K464" s="133">
        <f>IF(FN_MC!AD466="","*",FN_MC!AD466)</f>
        <v>0.29166666666666669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OPORTUNIDADE</v>
      </c>
      <c r="C467" s="120">
        <f>IF(FN_MC!B469="","*",FN_MC!B469)</f>
        <v>46051</v>
      </c>
      <c r="D467" s="120" t="str">
        <f>IF(FN_MC!D469="","*",FN_MC!D469)</f>
        <v>A80</v>
      </c>
      <c r="E467" s="120" t="str">
        <f>IF(FN_MC!H469="","*",FN_MC!H469)</f>
        <v>TRO</v>
      </c>
      <c r="F467" s="136" t="str">
        <f>IF(FN_MC!M469="","*",FN_MC!M469)</f>
        <v>TRO-TIQ</v>
      </c>
      <c r="G467" s="120" t="str">
        <f>IF(FN_MC!I469="","*",FN_MC!I469)</f>
        <v>TIQ</v>
      </c>
      <c r="H467" s="120" t="str">
        <f>IF(FN_MC!AB469="","*",FN_MC!AB469)</f>
        <v>FIXO</v>
      </c>
      <c r="I467" s="120" t="str">
        <f>IF(FN_MC!AC469="","*",FN_MC!AC469)</f>
        <v>*</v>
      </c>
      <c r="J467" s="121">
        <f>IF(FN_MC!AA469="","*",FN_MC!AA469)</f>
        <v>1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OPORTUNIDADE</v>
      </c>
      <c r="C468" s="120">
        <f>IF(FN_MC!B470="","*",FN_MC!B470)</f>
        <v>46051</v>
      </c>
      <c r="D468" s="120" t="str">
        <f>IF(FN_MC!D470="","*",FN_MC!D470)</f>
        <v>V86</v>
      </c>
      <c r="E468" s="120" t="str">
        <f>IF(FN_MC!H470="","*",FN_MC!H470)</f>
        <v>TSF</v>
      </c>
      <c r="F468" s="136" t="str">
        <f>IF(FN_MC!M470="","*",FN_MC!M470)</f>
        <v>TSF-TRO</v>
      </c>
      <c r="G468" s="120" t="str">
        <f>IF(FN_MC!I470="","*",FN_MC!I470)</f>
        <v>TSF</v>
      </c>
      <c r="H468" s="120" t="str">
        <f>IF(FN_MC!AB470="","*",FN_MC!AB470)</f>
        <v>FIXO</v>
      </c>
      <c r="I468" s="120" t="str">
        <f>IF(FN_MC!AC470="","*",FN_MC!AC470)</f>
        <v>*</v>
      </c>
      <c r="J468" s="121">
        <f>IF(FN_MC!AA470="","*",FN_MC!AA470)</f>
        <v>1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OPORTUNIDADE</v>
      </c>
      <c r="C469" s="120">
        <f>IF(FN_MC!B471="","*",FN_MC!B471)</f>
        <v>46051</v>
      </c>
      <c r="D469" s="120" t="str">
        <f>IF(FN_MC!D471="","*",FN_MC!D471)</f>
        <v>W70</v>
      </c>
      <c r="E469" s="120" t="str">
        <f>IF(FN_MC!H471="","*",FN_MC!H471)</f>
        <v>TGR2</v>
      </c>
      <c r="F469" s="136" t="str">
        <f>IF(FN_MC!M471="","*",FN_MC!M471)</f>
        <v>TAL-TSF</v>
      </c>
      <c r="G469" s="120" t="str">
        <f>IF(FN_MC!I471="","*",FN_MC!I471)</f>
        <v>TGR2</v>
      </c>
      <c r="H469" s="120" t="str">
        <f>IF(FN_MC!AB471="","*",FN_MC!AB471)</f>
        <v>FIXO</v>
      </c>
      <c r="I469" s="120" t="str">
        <f>IF(FN_MC!AC471="","*",FN_MC!AC471)</f>
        <v>*</v>
      </c>
      <c r="J469" s="121" t="str">
        <f>IF(FN_MC!AA471="","*",FN_MC!AA471)</f>
        <v>2 (Enio e Kleber)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OPORTUNIDADE</v>
      </c>
      <c r="C470" s="120">
        <f>IF(FN_MC!B472="","*",FN_MC!B472)</f>
        <v>46051</v>
      </c>
      <c r="D470" s="120" t="str">
        <f>IF(FN_MC!D472="","*",FN_MC!D472)</f>
        <v>E46</v>
      </c>
      <c r="E470" s="120" t="str">
        <f>IF(FN_MC!H472="","*",FN_MC!H472)</f>
        <v>TGR2</v>
      </c>
      <c r="F470" s="136" t="str">
        <f>IF(FN_MC!M472="","*",FN_MC!M472)</f>
        <v>TBE-TRM</v>
      </c>
      <c r="G470" s="120" t="str">
        <f>IF(FN_MC!I472="","*",FN_MC!I472)</f>
        <v>TCS/TIN</v>
      </c>
      <c r="H470" s="120" t="str">
        <f>IF(FN_MC!AB472="","*",FN_MC!AB472)</f>
        <v>ESCALA</v>
      </c>
      <c r="I470" s="120" t="str">
        <f>IF(FN_MC!AC472="","*",FN_MC!AC472)</f>
        <v>*</v>
      </c>
      <c r="J470" s="121">
        <f>IF(FN_MC!AA472="","*",FN_MC!AA472)</f>
        <v>2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OPORTUNIDADE</v>
      </c>
      <c r="C471" s="120">
        <f>IF(FN_MC!B473="","*",FN_MC!B473)</f>
        <v>46051</v>
      </c>
      <c r="D471" s="120" t="str">
        <f>IF(FN_MC!D473="","*",FN_MC!D473)</f>
        <v>ELSON (TF-526)</v>
      </c>
      <c r="E471" s="120" t="str">
        <f>IF(FN_MC!H473="","*",FN_MC!H473)</f>
        <v>TMT1</v>
      </c>
      <c r="F471" s="136" t="str">
        <f>IF(FN_MC!M473="","*",FN_MC!M473)</f>
        <v>TMT</v>
      </c>
      <c r="G471" s="120" t="str">
        <f>IF(FN_MC!I473="","*",FN_MC!I473)</f>
        <v>-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-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*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OPORTUNIDADE</v>
      </c>
      <c r="C474" s="120">
        <f>IF(FN_MC!B476="","*",FN_MC!B476)</f>
        <v>46051</v>
      </c>
      <c r="D474" s="120" t="str">
        <f>IF(FN_MC!D476="","*",FN_MC!D476)</f>
        <v>W50</v>
      </c>
      <c r="E474" s="120" t="str">
        <f>IF(FN_MC!H476="","*",FN_MC!H476)</f>
        <v>TCS</v>
      </c>
      <c r="F474" s="136" t="str">
        <f>IF(FN_MC!M476="","*",FN_MC!M476)</f>
        <v>TVI-TJA</v>
      </c>
      <c r="G474" s="120" t="str">
        <f>IF(FN_MC!I476="","*",FN_MC!I476)</f>
        <v>TCS</v>
      </c>
      <c r="H474" s="120" t="str">
        <f>IF(FN_MC!AB476="","*",FN_MC!AB476)</f>
        <v>FIXO</v>
      </c>
      <c r="I474" s="120" t="str">
        <f>IF(FN_MC!AC476="","*",FN_MC!AC476)</f>
        <v>*</v>
      </c>
      <c r="J474" s="121" t="str">
        <f>IF(FN_MC!AA476="","*",FN_MC!AA476)</f>
        <v>2(Maicon e Eder)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OPORTUNIDADE</v>
      </c>
      <c r="C475" s="120">
        <f>IF(FN_MC!B477="","*",FN_MC!B477)</f>
        <v>46051</v>
      </c>
      <c r="D475" s="120" t="str">
        <f>IF(FN_MC!D477="","*",FN_MC!D477)</f>
        <v>A62</v>
      </c>
      <c r="E475" s="120" t="str">
        <f>IF(FN_MC!H477="","*",FN_MC!H477)</f>
        <v>TIN</v>
      </c>
      <c r="F475" s="136" t="str">
        <f>IF(FN_MC!M477="","*",FN_MC!M477)</f>
        <v>TIN</v>
      </c>
      <c r="G475" s="120" t="str">
        <f>IF(FN_MC!I477="","*",FN_MC!I477)</f>
        <v>TVI</v>
      </c>
      <c r="H475" s="120" t="str">
        <f>IF(FN_MC!AB477="","*",FN_MC!AB477)</f>
        <v>FIXO</v>
      </c>
      <c r="I475" s="120" t="str">
        <f>IF(FN_MC!AC477="","*",FN_MC!AC477)</f>
        <v>*</v>
      </c>
      <c r="J475" s="121">
        <f>IF(FN_MC!AA477="","*",FN_MC!AA477)</f>
        <v>1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OPORTUNIDADE</v>
      </c>
      <c r="C476" s="120">
        <f>IF(FN_MC!B478="","*",FN_MC!B478)</f>
        <v>46051</v>
      </c>
      <c r="D476" s="120" t="str">
        <f>IF(FN_MC!D478="","*",FN_MC!D478)</f>
        <v>W94</v>
      </c>
      <c r="E476" s="120" t="str">
        <f>IF(FN_MC!H478="","*",FN_MC!H478)</f>
        <v>PPR1</v>
      </c>
      <c r="F476" s="136" t="str">
        <f>IF(FN_MC!M478="","*",FN_MC!M478)</f>
        <v>PPR-PIT</v>
      </c>
      <c r="G476" s="120" t="str">
        <f>IF(FN_MC!I478="","*",FN_MC!I478)</f>
        <v>PIT2</v>
      </c>
      <c r="H476" s="120" t="str">
        <f>IF(FN_MC!AB478="","*",FN_MC!AB478)</f>
        <v>FIXO</v>
      </c>
      <c r="I476" s="120" t="str">
        <f>IF(FN_MC!AC478="","*",FN_MC!AC478)</f>
        <v>*</v>
      </c>
      <c r="J476" s="121">
        <f>IF(FN_MC!AA478="","*",FN_MC!AA478)</f>
        <v>1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OPORTUNIDADE</v>
      </c>
      <c r="C477" s="120">
        <f>IF(FN_MC!B479="","*",FN_MC!B479)</f>
        <v>46051</v>
      </c>
      <c r="D477" s="120" t="str">
        <f>IF(FN_MC!D479="","*",FN_MC!D479)</f>
        <v>A88</v>
      </c>
      <c r="E477" s="120" t="str">
        <f>IF(FN_MC!H479="","*",FN_MC!H479)</f>
        <v>ZIQ</v>
      </c>
      <c r="F477" s="136" t="str">
        <f>IF(FN_MC!M479="","*",FN_MC!M479)</f>
        <v>ZQY-ZFH</v>
      </c>
      <c r="G477" s="120" t="str">
        <f>IF(FN_MC!I479="","*",FN_MC!I479)</f>
        <v>ZFH2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OPORTUNIDADE</v>
      </c>
      <c r="C478" s="120">
        <f>IF(FN_MC!B480="","*",FN_MC!B480)</f>
        <v>46051</v>
      </c>
      <c r="D478" s="120" t="str">
        <f>IF(FN_MC!D480="","*",FN_MC!D480)</f>
        <v>N48</v>
      </c>
      <c r="E478" s="120" t="str">
        <f>IF(FN_MC!H480="","*",FN_MC!H480)</f>
        <v>ZTP</v>
      </c>
      <c r="F478" s="136" t="str">
        <f>IF(FN_MC!M480="","*",FN_MC!M480)</f>
        <v>ZTP-ZTO</v>
      </c>
      <c r="G478" s="120" t="str">
        <f>IF(FN_MC!I480="","*",FN_MC!I480)</f>
        <v>ZTO</v>
      </c>
      <c r="H478" s="120" t="str">
        <f>IF(FN_MC!AB480="","*",FN_MC!AB480)</f>
        <v>FIXO</v>
      </c>
      <c r="I478" s="120" t="str">
        <f>IF(FN_MC!AC480="","*",FN_MC!AC480)</f>
        <v>*</v>
      </c>
      <c r="J478" s="121" t="str">
        <f>IF(FN_MC!AA480="","*",FN_MC!AA480)</f>
        <v>1 (Edson)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OPORTUNIDADE</v>
      </c>
      <c r="C482" s="120">
        <f>IF(FN_MC!B484="","*",FN_MC!B484)</f>
        <v>46052</v>
      </c>
      <c r="D482" s="120" t="str">
        <f>IF(FN_MC!D484="","*",FN_MC!D484)</f>
        <v>A80</v>
      </c>
      <c r="E482" s="120" t="str">
        <f>IF(FN_MC!H484="","*",FN_MC!H484)</f>
        <v>TRO</v>
      </c>
      <c r="F482" s="136" t="str">
        <f>IF(FN_MC!M484="","*",FN_MC!M484)</f>
        <v>TRO-TIQ</v>
      </c>
      <c r="G482" s="120" t="str">
        <f>IF(FN_MC!I484="","*",FN_MC!I484)</f>
        <v>TIQ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OPORTUNIDADE</v>
      </c>
      <c r="C484" s="120">
        <f>IF(FN_MC!B486="","*",FN_MC!B486)</f>
        <v>46052</v>
      </c>
      <c r="D484" s="120" t="str">
        <f>IF(FN_MC!D486="","*",FN_MC!D486)</f>
        <v>V86</v>
      </c>
      <c r="E484" s="120" t="str">
        <f>IF(FN_MC!H486="","*",FN_MC!H486)</f>
        <v>TSF</v>
      </c>
      <c r="F484" s="136" t="str">
        <f>IF(FN_MC!M486="","*",FN_MC!M486)</f>
        <v>TAL-TSF</v>
      </c>
      <c r="G484" s="120" t="str">
        <f>IF(FN_MC!I486="","*",FN_MC!I486)</f>
        <v>TSF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OPORTUNIDADE</v>
      </c>
      <c r="C485" s="120">
        <f>IF(FN_MC!B487="","*",FN_MC!B487)</f>
        <v>46052</v>
      </c>
      <c r="D485" s="120" t="str">
        <f>IF(FN_MC!D487="","*",FN_MC!D487)</f>
        <v>W70</v>
      </c>
      <c r="E485" s="120" t="str">
        <f>IF(FN_MC!H487="","*",FN_MC!H487)</f>
        <v>TGR2</v>
      </c>
      <c r="F485" s="136" t="str">
        <f>IF(FN_MC!M487="","*",FN_MC!M487)</f>
        <v>TAL-TSF</v>
      </c>
      <c r="G485" s="120" t="str">
        <f>IF(FN_MC!I487="","*",FN_MC!I487)</f>
        <v>TGR2</v>
      </c>
      <c r="H485" s="120" t="str">
        <f>IF(FN_MC!AB487="","*",FN_MC!AB487)</f>
        <v>FIXO</v>
      </c>
      <c r="I485" s="120" t="str">
        <f>IF(FN_MC!AC487="","*",FN_MC!AC487)</f>
        <v>*</v>
      </c>
      <c r="J485" s="121" t="str">
        <f>IF(FN_MC!AA487="","*",FN_MC!AA487)</f>
        <v>2 (Enio e Daniel)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OPORTUNIDADE</v>
      </c>
      <c r="C486" s="120">
        <f>IF(FN_MC!B488="","*",FN_MC!B488)</f>
        <v>46052</v>
      </c>
      <c r="D486" s="120" t="str">
        <f>IF(FN_MC!D488="","*",FN_MC!D488)</f>
        <v>FRANCISCO (TF-19)</v>
      </c>
      <c r="E486" s="120" t="str">
        <f>IF(FN_MC!H488="","*",FN_MC!H488)</f>
        <v>TIQNORTE</v>
      </c>
      <c r="F486" s="136" t="str">
        <f>IF(FN_MC!M488="","*",FN_MC!M488)</f>
        <v>TAL-TSF</v>
      </c>
      <c r="G486" s="120" t="str">
        <f>IF(FN_MC!I488="","*",FN_MC!I488)</f>
        <v>-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OPORTUNIDADE</v>
      </c>
      <c r="C487" s="120">
        <f>IF(FN_MC!B489="","*",FN_MC!B489)</f>
        <v>46052</v>
      </c>
      <c r="D487" s="120" t="str">
        <f>IF(FN_MC!D489="","*",FN_MC!D489)</f>
        <v>BRUNO (TF-525)</v>
      </c>
      <c r="E487" s="120" t="str">
        <f>IF(FN_MC!H489="","*",FN_MC!H489)</f>
        <v>TBE539</v>
      </c>
      <c r="F487" s="136" t="str">
        <f>IF(FN_MC!M489="","*",FN_MC!M489)</f>
        <v>TBE-TRM</v>
      </c>
      <c r="G487" s="120" t="str">
        <f>IF(FN_MC!I489="","*",FN_MC!I489)</f>
        <v>-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OPORTUNIDADE</v>
      </c>
      <c r="C489" s="120">
        <f>IF(FN_MC!B491="","*",FN_MC!B491)</f>
        <v>46052</v>
      </c>
      <c r="D489" s="120" t="str">
        <f>IF(FN_MC!D491="","*",FN_MC!D491)</f>
        <v>ELSON (TF-526)</v>
      </c>
      <c r="E489" s="120" t="str">
        <f>IF(FN_MC!H491="","*",FN_MC!H491)</f>
        <v>499TGR2</v>
      </c>
      <c r="F489" s="136" t="str">
        <f>IF(FN_MC!M491="","*",FN_MC!M491)</f>
        <v>TBR-TGR</v>
      </c>
      <c r="G489" s="120" t="str">
        <f>IF(FN_MC!I491="","*",FN_MC!I491)</f>
        <v>-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OPORTUNIDADE</v>
      </c>
      <c r="C492" s="120">
        <f>IF(FN_MC!B494="","*",FN_MC!B494)</f>
        <v>46052</v>
      </c>
      <c r="D492" s="120" t="str">
        <f>IF(FN_MC!D494="","*",FN_MC!D494)</f>
        <v>W50</v>
      </c>
      <c r="E492" s="120" t="str">
        <f>IF(FN_MC!H494="","*",FN_MC!H494)</f>
        <v>TCS</v>
      </c>
      <c r="F492" s="136" t="str">
        <f>IF(FN_MC!M494="","*",FN_MC!M494)</f>
        <v>TVI-TJA</v>
      </c>
      <c r="G492" s="120" t="str">
        <f>IF(FN_MC!I494="","*",FN_MC!I494)</f>
        <v>TCS</v>
      </c>
      <c r="H492" s="120" t="str">
        <f>IF(FN_MC!AB494="","*",FN_MC!AB494)</f>
        <v>FIXO</v>
      </c>
      <c r="I492" s="120" t="str">
        <f>IF(FN_MC!AC494="","*",FN_MC!AC494)</f>
        <v>*</v>
      </c>
      <c r="J492" s="121" t="str">
        <f>IF(FN_MC!AA494="","*",FN_MC!AA494)</f>
        <v>2 (Maicon e Eder)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OPORTUNIDADE</v>
      </c>
      <c r="C494" s="120">
        <f>IF(FN_MC!B496="","*",FN_MC!B496)</f>
        <v>46052</v>
      </c>
      <c r="D494" s="120" t="str">
        <f>IF(FN_MC!D496="","*",FN_MC!D496)</f>
        <v>MARCOS (TF-520)</v>
      </c>
      <c r="E494" s="120" t="str">
        <f>IF(FN_MC!H496="","*",FN_MC!H496)</f>
        <v>TVI239</v>
      </c>
      <c r="F494" s="136" t="str">
        <f>IF(FN_MC!M496="","*",FN_MC!M496)</f>
        <v>TVI-TJA</v>
      </c>
      <c r="G494" s="120" t="str">
        <f>IF(FN_MC!I496="","*",FN_MC!I496)</f>
        <v>-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OPORTUNIDADE</v>
      </c>
      <c r="C495" s="120">
        <f>IF(FN_MC!B497="","*",FN_MC!B497)</f>
        <v>46052</v>
      </c>
      <c r="D495" s="120" t="str">
        <f>IF(FN_MC!D497="","*",FN_MC!D497)</f>
        <v>FRANCENILDO (TF-513)</v>
      </c>
      <c r="E495" s="120" t="str">
        <f>IF(FN_MC!H497="","*",FN_MC!H497)</f>
        <v>TVI239</v>
      </c>
      <c r="F495" s="136" t="str">
        <f>IF(FN_MC!M497="","*",FN_MC!M497)</f>
        <v>TVI-TJA</v>
      </c>
      <c r="G495" s="120" t="str">
        <f>IF(FN_MC!I497="","*",FN_MC!I497)</f>
        <v>-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OPORTUNIDADE</v>
      </c>
      <c r="C497" s="120">
        <f>IF(FN_MC!B499="","*",FN_MC!B499)</f>
        <v>46052</v>
      </c>
      <c r="D497" s="120" t="str">
        <f>IF(FN_MC!D499="","*",FN_MC!D499)</f>
        <v>V66</v>
      </c>
      <c r="E497" s="120" t="str">
        <f>IF(FN_MC!H499="","*",FN_MC!H499)</f>
        <v>TID</v>
      </c>
      <c r="F497" s="136" t="str">
        <f>IF(FN_MC!M499="","*",FN_MC!M499)</f>
        <v>TCE-TID</v>
      </c>
      <c r="G497" s="120" t="str">
        <f>IF(FN_MC!I499="","*",FN_MC!I499)</f>
        <v>TID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>
      <c r="B499" s="119" t="str">
        <f>IF(FN_MC!Y501="","*",FN_MC!Y501)</f>
        <v>OPORTUNIDADE</v>
      </c>
      <c r="C499" s="120">
        <f>IF(FN_MC!B501="","*",FN_MC!B501)</f>
        <v>46052</v>
      </c>
      <c r="D499" s="120" t="str">
        <f>IF(FN_MC!D501="","*",FN_MC!D501)</f>
        <v>E46</v>
      </c>
      <c r="E499" s="120" t="str">
        <f>IF(FN_MC!H501="","*",FN_MC!H501)</f>
        <v>TCS</v>
      </c>
      <c r="F499" s="136" t="str">
        <f>IF(FN_MC!M501="","*",FN_MC!M501)</f>
        <v>TCS-TIN</v>
      </c>
      <c r="G499" s="120" t="str">
        <f>IF(FN_MC!I501="","*",FN_MC!I501)</f>
        <v>TIN</v>
      </c>
      <c r="H499" s="120" t="str">
        <f>IF(FN_MC!AB501="","*",FN_MC!AB501)</f>
        <v>ESCALA</v>
      </c>
      <c r="I499" s="120" t="str">
        <f>IF(FN_MC!AC501="","*",FN_MC!AC501)</f>
        <v>*</v>
      </c>
      <c r="J499" s="121">
        <f>IF(FN_MC!AA501="","*",FN_MC!AA501)</f>
        <v>1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OPORTUNIDADE</v>
      </c>
      <c r="C502" s="120">
        <f>IF(FN_MC!B504="","*",FN_MC!B504)</f>
        <v>46052</v>
      </c>
      <c r="D502" s="120" t="str">
        <f>IF(FN_MC!D504="","*",FN_MC!D504)</f>
        <v>A88</v>
      </c>
      <c r="E502" s="120" t="str">
        <f>IF(FN_MC!H504="","*",FN_MC!H504)</f>
        <v>ZFH2</v>
      </c>
      <c r="F502" s="136" t="str">
        <f>IF(FN_MC!M504="","*",FN_MC!M504)</f>
        <v>ZIQ-ZQY</v>
      </c>
      <c r="G502" s="120" t="str">
        <f>IF(FN_MC!I504="","*",FN_MC!I504)</f>
        <v>ZIQ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*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*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*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*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*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*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*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*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*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*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*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*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*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*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*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*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*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*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*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*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*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*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*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*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*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*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*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*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*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*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*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*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*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*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*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*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*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*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*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*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*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*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*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*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*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*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*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*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*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*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*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*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*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*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*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*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*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*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*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*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*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*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*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*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*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*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*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*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*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*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*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*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*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*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*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*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*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*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*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*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*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*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*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*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*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*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*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*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*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*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*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*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*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*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*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*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*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*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*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*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*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*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*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*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*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*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*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*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*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*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*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*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*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*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*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*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*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*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*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*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*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*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*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3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8" t="s">
        <v>1999</v>
      </c>
      <c r="D5" s="379"/>
      <c r="E5" s="379"/>
      <c r="F5" s="379"/>
      <c r="G5" s="379"/>
      <c r="H5" s="379"/>
      <c r="I5" s="379"/>
      <c r="J5" s="380"/>
      <c r="K5" s="381" t="s">
        <v>2000</v>
      </c>
      <c r="L5" s="382"/>
      <c r="M5" s="382"/>
      <c r="N5" s="382"/>
      <c r="O5" s="383" t="s">
        <v>2001</v>
      </c>
      <c r="P5" s="384"/>
      <c r="Q5" s="385"/>
    </row>
    <row r="6" spans="1:17" s="93" customFormat="1" ht="15.75" customHeight="1">
      <c r="A6" s="87" t="s">
        <v>1988</v>
      </c>
      <c r="B6" s="94" t="s">
        <v>1987</v>
      </c>
      <c r="C6" s="95" t="s">
        <v>1179</v>
      </c>
      <c r="D6" s="96" t="s">
        <v>1180</v>
      </c>
      <c r="E6" s="95" t="s">
        <v>2002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2003</v>
      </c>
      <c r="M6" s="138" t="s">
        <v>628</v>
      </c>
      <c r="N6" s="139" t="s">
        <v>1174</v>
      </c>
      <c r="O6" s="233" t="s">
        <v>1217</v>
      </c>
      <c r="P6" s="152"/>
      <c r="Q6" s="182" t="s">
        <v>2004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2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2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2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2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Contrato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Contrato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 t="str">
        <f>IF(FN_MC!BH487="","*",FN_MC!BH487)</f>
        <v>*</v>
      </c>
      <c r="P582" s="90"/>
      <c r="Q582" s="144" t="str">
        <f>IF($A$2=1,IF(FN_MC!BJ487="","*",FN_MC!BJ487),IF(FN_MC!BK487="","*",FN_MC!BK487))</f>
        <v>*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*</v>
      </c>
      <c r="D583" s="99" t="str">
        <f>IF(FN_MC!T532="","*",FN_MC!T532)</f>
        <v>*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*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*</v>
      </c>
      <c r="L583" s="140" t="str">
        <f>IF(FN_MC!AM532="","*",FN_MC!AM532)</f>
        <v>*</v>
      </c>
      <c r="M583" s="140" t="str">
        <f>IF(FN_MC!AP532="","*",FN_MC!AP532)</f>
        <v>*</v>
      </c>
      <c r="N583" s="140" t="str">
        <f>IF(FN_MC!AM532="","*",FN_MC!AM532)</f>
        <v>*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*</v>
      </c>
      <c r="D584" s="99" t="str">
        <f>IF(FN_MC!T533="","*",FN_MC!T533)</f>
        <v>*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*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*</v>
      </c>
      <c r="L584" s="140" t="str">
        <f>IF(FN_MC!AM533="","*",FN_MC!AM533)</f>
        <v>*</v>
      </c>
      <c r="M584" s="140" t="str">
        <f>IF(FN_MC!AP533="","*",FN_MC!AP533)</f>
        <v>*</v>
      </c>
      <c r="N584" s="140" t="str">
        <f>IF(FN_MC!AM533="","*",FN_MC!AM533)</f>
        <v>*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*</v>
      </c>
      <c r="D585" s="99" t="str">
        <f>IF(FN_MC!T534="","*",FN_MC!T534)</f>
        <v>*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*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*</v>
      </c>
      <c r="L585" s="140" t="str">
        <f>IF(FN_MC!AM534="","*",FN_MC!AM534)</f>
        <v>*</v>
      </c>
      <c r="M585" s="140" t="str">
        <f>IF(FN_MC!AP534="","*",FN_MC!AP534)</f>
        <v>*</v>
      </c>
      <c r="N585" s="140" t="str">
        <f>IF(FN_MC!AM534="","*",FN_MC!AM534)</f>
        <v>*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*</v>
      </c>
      <c r="D586" s="99" t="str">
        <f>IF(FN_MC!T535="","*",FN_MC!T535)</f>
        <v>*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*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*</v>
      </c>
      <c r="L586" s="140" t="str">
        <f>IF(FN_MC!AM535="","*",FN_MC!AM535)</f>
        <v>*</v>
      </c>
      <c r="M586" s="140" t="str">
        <f>IF(FN_MC!AP535="","*",FN_MC!AP535)</f>
        <v>*</v>
      </c>
      <c r="N586" s="140" t="str">
        <f>IF(FN_MC!AM535="","*",FN_MC!AM535)</f>
        <v>*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*</v>
      </c>
      <c r="D587" s="99" t="str">
        <f>IF(FN_MC!T536="","*",FN_MC!T536)</f>
        <v>*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*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*</v>
      </c>
      <c r="L587" s="140" t="str">
        <f>IF(FN_MC!AM536="","*",FN_MC!AM536)</f>
        <v>*</v>
      </c>
      <c r="M587" s="140" t="str">
        <f>IF(FN_MC!AP536="","*",FN_MC!AP536)</f>
        <v>*</v>
      </c>
      <c r="N587" s="140" t="str">
        <f>IF(FN_MC!AM536="","*",FN_MC!AM536)</f>
        <v>*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*</v>
      </c>
      <c r="D588" s="99" t="str">
        <f>IF(FN_MC!T537="","*",FN_MC!T537)</f>
        <v>*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*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*</v>
      </c>
      <c r="L588" s="140" t="str">
        <f>IF(FN_MC!AM537="","*",FN_MC!AM537)</f>
        <v>*</v>
      </c>
      <c r="M588" s="140" t="str">
        <f>IF(FN_MC!AP537="","*",FN_MC!AP537)</f>
        <v>*</v>
      </c>
      <c r="N588" s="140" t="str">
        <f>IF(FN_MC!AM537="","*",FN_MC!AM537)</f>
        <v>*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*</v>
      </c>
      <c r="D589" s="99" t="str">
        <f>IF(FN_MC!T538="","*",FN_MC!T538)</f>
        <v>*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*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*</v>
      </c>
      <c r="L589" s="140" t="str">
        <f>IF(FN_MC!AM538="","*",FN_MC!AM538)</f>
        <v>*</v>
      </c>
      <c r="M589" s="140" t="str">
        <f>IF(FN_MC!AP538="","*",FN_MC!AP538)</f>
        <v>*</v>
      </c>
      <c r="N589" s="140" t="str">
        <f>IF(FN_MC!AM538="","*",FN_MC!AM538)</f>
        <v>*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*</v>
      </c>
      <c r="D590" s="99" t="str">
        <f>IF(FN_MC!T539="","*",FN_MC!T539)</f>
        <v>*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*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*</v>
      </c>
      <c r="L590" s="140" t="str">
        <f>IF(FN_MC!AM539="","*",FN_MC!AM539)</f>
        <v>*</v>
      </c>
      <c r="M590" s="140" t="str">
        <f>IF(FN_MC!AP539="","*",FN_MC!AP539)</f>
        <v>*</v>
      </c>
      <c r="N590" s="140" t="str">
        <f>IF(FN_MC!AM539="","*",FN_MC!AM539)</f>
        <v>*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*</v>
      </c>
      <c r="D591" s="99" t="str">
        <f>IF(FN_MC!T540="","*",FN_MC!T540)</f>
        <v>*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*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*</v>
      </c>
      <c r="L591" s="140" t="str">
        <f>IF(FN_MC!AM540="","*",FN_MC!AM540)</f>
        <v>*</v>
      </c>
      <c r="M591" s="140" t="str">
        <f>IF(FN_MC!AP540="","*",FN_MC!AP540)</f>
        <v>*</v>
      </c>
      <c r="N591" s="140" t="str">
        <f>IF(FN_MC!AM540="","*",FN_MC!AM540)</f>
        <v>*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*</v>
      </c>
      <c r="D592" s="99" t="str">
        <f>IF(FN_MC!T541="","*",FN_MC!T541)</f>
        <v>*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*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*</v>
      </c>
      <c r="L592" s="140" t="str">
        <f>IF(FN_MC!AM541="","*",FN_MC!AM541)</f>
        <v>*</v>
      </c>
      <c r="M592" s="140" t="str">
        <f>IF(FN_MC!AP541="","*",FN_MC!AP541)</f>
        <v>*</v>
      </c>
      <c r="N592" s="140" t="str">
        <f>IF(FN_MC!AM541="","*",FN_MC!AM541)</f>
        <v>*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*</v>
      </c>
      <c r="D593" s="99" t="str">
        <f>IF(FN_MC!T542="","*",FN_MC!T542)</f>
        <v>*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*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*</v>
      </c>
      <c r="L593" s="140" t="str">
        <f>IF(FN_MC!AM542="","*",FN_MC!AM542)</f>
        <v>*</v>
      </c>
      <c r="M593" s="140" t="str">
        <f>IF(FN_MC!AP542="","*",FN_MC!AP542)</f>
        <v>*</v>
      </c>
      <c r="N593" s="140" t="str">
        <f>IF(FN_MC!AM542="","*",FN_MC!AM542)</f>
        <v>*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*</v>
      </c>
      <c r="D594" s="99" t="str">
        <f>IF(FN_MC!T543="","*",FN_MC!T543)</f>
        <v>*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*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*</v>
      </c>
      <c r="L594" s="140" t="str">
        <f>IF(FN_MC!AM543="","*",FN_MC!AM543)</f>
        <v>*</v>
      </c>
      <c r="M594" s="140" t="str">
        <f>IF(FN_MC!AP543="","*",FN_MC!AP543)</f>
        <v>*</v>
      </c>
      <c r="N594" s="140" t="str">
        <f>IF(FN_MC!AM543="","*",FN_MC!AM543)</f>
        <v>*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*</v>
      </c>
      <c r="D595" s="99" t="str">
        <f>IF(FN_MC!T544="","*",FN_MC!T544)</f>
        <v>*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*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*</v>
      </c>
      <c r="L595" s="140" t="str">
        <f>IF(FN_MC!AM544="","*",FN_MC!AM544)</f>
        <v>*</v>
      </c>
      <c r="M595" s="140" t="str">
        <f>IF(FN_MC!AP544="","*",FN_MC!AP544)</f>
        <v>*</v>
      </c>
      <c r="N595" s="140" t="str">
        <f>IF(FN_MC!AM544="","*",FN_MC!AM544)</f>
        <v>*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*</v>
      </c>
      <c r="D596" s="99" t="str">
        <f>IF(FN_MC!T545="","*",FN_MC!T545)</f>
        <v>*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*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*</v>
      </c>
      <c r="L596" s="140" t="str">
        <f>IF(FN_MC!AM545="","*",FN_MC!AM545)</f>
        <v>*</v>
      </c>
      <c r="M596" s="140" t="str">
        <f>IF(FN_MC!AP545="","*",FN_MC!AP545)</f>
        <v>*</v>
      </c>
      <c r="N596" s="140" t="str">
        <f>IF(FN_MC!AM545="","*",FN_MC!AM545)</f>
        <v>*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*</v>
      </c>
      <c r="D597" s="99" t="str">
        <f>IF(FN_MC!T546="","*",FN_MC!T546)</f>
        <v>*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*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*</v>
      </c>
      <c r="L597" s="140" t="str">
        <f>IF(FN_MC!AM546="","*",FN_MC!AM546)</f>
        <v>*</v>
      </c>
      <c r="M597" s="140" t="str">
        <f>IF(FN_MC!AP546="","*",FN_MC!AP546)</f>
        <v>*</v>
      </c>
      <c r="N597" s="140" t="str">
        <f>IF(FN_MC!AM546="","*",FN_MC!AM546)</f>
        <v>*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*</v>
      </c>
      <c r="D598" s="99" t="str">
        <f>IF(FN_MC!T547="","*",FN_MC!T547)</f>
        <v>*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*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*</v>
      </c>
      <c r="L598" s="140" t="str">
        <f>IF(FN_MC!AM547="","*",FN_MC!AM547)</f>
        <v>*</v>
      </c>
      <c r="M598" s="140" t="str">
        <f>IF(FN_MC!AP547="","*",FN_MC!AP547)</f>
        <v>*</v>
      </c>
      <c r="N598" s="140" t="str">
        <f>IF(FN_MC!AM547="","*",FN_MC!AM547)</f>
        <v>*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*</v>
      </c>
      <c r="D599" s="99" t="str">
        <f>IF(FN_MC!T548="","*",FN_MC!T548)</f>
        <v>*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*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*</v>
      </c>
      <c r="L599" s="140" t="str">
        <f>IF(FN_MC!AM548="","*",FN_MC!AM548)</f>
        <v>*</v>
      </c>
      <c r="M599" s="140" t="str">
        <f>IF(FN_MC!AP548="","*",FN_MC!AP548)</f>
        <v>*</v>
      </c>
      <c r="N599" s="140" t="str">
        <f>IF(FN_MC!AM548="","*",FN_MC!AM548)</f>
        <v>*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*</v>
      </c>
      <c r="D600" s="99" t="str">
        <f>IF(FN_MC!T549="","*",FN_MC!T549)</f>
        <v>*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*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*</v>
      </c>
      <c r="L600" s="140" t="str">
        <f>IF(FN_MC!AM549="","*",FN_MC!AM549)</f>
        <v>*</v>
      </c>
      <c r="M600" s="140" t="str">
        <f>IF(FN_MC!AP549="","*",FN_MC!AP549)</f>
        <v>*</v>
      </c>
      <c r="N600" s="140" t="str">
        <f>IF(FN_MC!AM549="","*",FN_MC!AM549)</f>
        <v>*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*</v>
      </c>
      <c r="D601" s="99" t="str">
        <f>IF(FN_MC!T550="","*",FN_MC!T550)</f>
        <v>*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*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*</v>
      </c>
      <c r="L601" s="140" t="str">
        <f>IF(FN_MC!AM550="","*",FN_MC!AM550)</f>
        <v>*</v>
      </c>
      <c r="M601" s="140" t="str">
        <f>IF(FN_MC!AP550="","*",FN_MC!AP550)</f>
        <v>*</v>
      </c>
      <c r="N601" s="140" t="str">
        <f>IF(FN_MC!AM550="","*",FN_MC!AM550)</f>
        <v>*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*</v>
      </c>
      <c r="D602" s="99" t="str">
        <f>IF(FN_MC!T551="","*",FN_MC!T551)</f>
        <v>*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*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*</v>
      </c>
      <c r="L602" s="140" t="str">
        <f>IF(FN_MC!AM551="","*",FN_MC!AM551)</f>
        <v>*</v>
      </c>
      <c r="M602" s="140" t="str">
        <f>IF(FN_MC!AP551="","*",FN_MC!AP551)</f>
        <v>*</v>
      </c>
      <c r="N602" s="140" t="str">
        <f>IF(FN_MC!AM551="","*",FN_MC!AM551)</f>
        <v>*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*</v>
      </c>
      <c r="D603" s="99" t="str">
        <f>IF(FN_MC!T552="","*",FN_MC!T552)</f>
        <v>*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*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*</v>
      </c>
      <c r="L603" s="140" t="str">
        <f>IF(FN_MC!AM552="","*",FN_MC!AM552)</f>
        <v>*</v>
      </c>
      <c r="M603" s="140" t="str">
        <f>IF(FN_MC!AP552="","*",FN_MC!AP552)</f>
        <v>*</v>
      </c>
      <c r="N603" s="140" t="str">
        <f>IF(FN_MC!AM552="","*",FN_MC!AM552)</f>
        <v>*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*</v>
      </c>
      <c r="D604" s="99" t="str">
        <f>IF(FN_MC!T553="","*",FN_MC!T553)</f>
        <v>*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*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*</v>
      </c>
      <c r="L604" s="140" t="str">
        <f>IF(FN_MC!AM553="","*",FN_MC!AM553)</f>
        <v>*</v>
      </c>
      <c r="M604" s="140" t="str">
        <f>IF(FN_MC!AP553="","*",FN_MC!AP553)</f>
        <v>*</v>
      </c>
      <c r="N604" s="140" t="str">
        <f>IF(FN_MC!AM553="","*",FN_MC!AM553)</f>
        <v>*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*</v>
      </c>
      <c r="D605" s="99" t="str">
        <f>IF(FN_MC!T554="","*",FN_MC!T554)</f>
        <v>*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*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*</v>
      </c>
      <c r="L605" s="140" t="str">
        <f>IF(FN_MC!AM554="","*",FN_MC!AM554)</f>
        <v>*</v>
      </c>
      <c r="M605" s="140" t="str">
        <f>IF(FN_MC!AP554="","*",FN_MC!AP554)</f>
        <v>*</v>
      </c>
      <c r="N605" s="140" t="str">
        <f>IF(FN_MC!AM554="","*",FN_MC!AM554)</f>
        <v>*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*</v>
      </c>
      <c r="D606" s="99" t="str">
        <f>IF(FN_MC!T555="","*",FN_MC!T555)</f>
        <v>*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*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*</v>
      </c>
      <c r="L606" s="140" t="str">
        <f>IF(FN_MC!AM555="","*",FN_MC!AM555)</f>
        <v>*</v>
      </c>
      <c r="M606" s="140" t="str">
        <f>IF(FN_MC!AP555="","*",FN_MC!AP555)</f>
        <v>*</v>
      </c>
      <c r="N606" s="140" t="str">
        <f>IF(FN_MC!AM555="","*",FN_MC!AM555)</f>
        <v>*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*</v>
      </c>
      <c r="D607" s="99" t="str">
        <f>IF(FN_MC!T556="","*",FN_MC!T556)</f>
        <v>*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*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*</v>
      </c>
      <c r="L607" s="140" t="str">
        <f>IF(FN_MC!AM556="","*",FN_MC!AM556)</f>
        <v>*</v>
      </c>
      <c r="M607" s="140" t="str">
        <f>IF(FN_MC!AP556="","*",FN_MC!AP556)</f>
        <v>*</v>
      </c>
      <c r="N607" s="140" t="str">
        <f>IF(FN_MC!AM556="","*",FN_MC!AM556)</f>
        <v>*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*</v>
      </c>
      <c r="D608" s="99" t="str">
        <f>IF(FN_MC!T557="","*",FN_MC!T557)</f>
        <v>*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*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*</v>
      </c>
      <c r="L608" s="140" t="str">
        <f>IF(FN_MC!AM557="","*",FN_MC!AM557)</f>
        <v>*</v>
      </c>
      <c r="M608" s="140" t="str">
        <f>IF(FN_MC!AP557="","*",FN_MC!AP557)</f>
        <v>*</v>
      </c>
      <c r="N608" s="140" t="str">
        <f>IF(FN_MC!AM557="","*",FN_MC!AM557)</f>
        <v>*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*</v>
      </c>
      <c r="D609" s="99" t="str">
        <f>IF(FN_MC!T558="","*",FN_MC!T558)</f>
        <v>*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*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*</v>
      </c>
      <c r="L609" s="140" t="str">
        <f>IF(FN_MC!AM558="","*",FN_MC!AM558)</f>
        <v>*</v>
      </c>
      <c r="M609" s="140" t="str">
        <f>IF(FN_MC!AP558="","*",FN_MC!AP558)</f>
        <v>*</v>
      </c>
      <c r="N609" s="140" t="str">
        <f>IF(FN_MC!AM558="","*",FN_MC!AM558)</f>
        <v>*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*</v>
      </c>
      <c r="D610" s="99" t="str">
        <f>IF(FN_MC!T559="","*",FN_MC!T559)</f>
        <v>*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*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*</v>
      </c>
      <c r="L610" s="140" t="str">
        <f>IF(FN_MC!AM559="","*",FN_MC!AM559)</f>
        <v>*</v>
      </c>
      <c r="M610" s="140" t="str">
        <f>IF(FN_MC!AP559="","*",FN_MC!AP559)</f>
        <v>*</v>
      </c>
      <c r="N610" s="140" t="str">
        <f>IF(FN_MC!AM559="","*",FN_MC!AM559)</f>
        <v>*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*</v>
      </c>
      <c r="D611" s="99" t="str">
        <f>IF(FN_MC!T560="","*",FN_MC!T560)</f>
        <v>*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*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*</v>
      </c>
      <c r="L611" s="140" t="str">
        <f>IF(FN_MC!AM560="","*",FN_MC!AM560)</f>
        <v>*</v>
      </c>
      <c r="M611" s="140" t="str">
        <f>IF(FN_MC!AP560="","*",FN_MC!AP560)</f>
        <v>*</v>
      </c>
      <c r="N611" s="140" t="str">
        <f>IF(FN_MC!AM560="","*",FN_MC!AM560)</f>
        <v>*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*</v>
      </c>
      <c r="D612" s="99" t="str">
        <f>IF(FN_MC!T561="","*",FN_MC!T561)</f>
        <v>*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*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*</v>
      </c>
      <c r="L612" s="140" t="str">
        <f>IF(FN_MC!AM561="","*",FN_MC!AM561)</f>
        <v>*</v>
      </c>
      <c r="M612" s="140" t="str">
        <f>IF(FN_MC!AP561="","*",FN_MC!AP561)</f>
        <v>*</v>
      </c>
      <c r="N612" s="140" t="str">
        <f>IF(FN_MC!AM561="","*",FN_MC!AM561)</f>
        <v>*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*</v>
      </c>
      <c r="D613" s="99" t="str">
        <f>IF(FN_MC!T562="","*",FN_MC!T562)</f>
        <v>*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*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*</v>
      </c>
      <c r="L613" s="140" t="str">
        <f>IF(FN_MC!AM562="","*",FN_MC!AM562)</f>
        <v>*</v>
      </c>
      <c r="M613" s="140" t="str">
        <f>IF(FN_MC!AP562="","*",FN_MC!AP562)</f>
        <v>*</v>
      </c>
      <c r="N613" s="140" t="str">
        <f>IF(FN_MC!AM562="","*",FN_MC!AM562)</f>
        <v>*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*</v>
      </c>
      <c r="D614" s="99" t="str">
        <f>IF(FN_MC!T563="","*",FN_MC!T563)</f>
        <v>*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*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*</v>
      </c>
      <c r="L614" s="140" t="str">
        <f>IF(FN_MC!AM563="","*",FN_MC!AM563)</f>
        <v>*</v>
      </c>
      <c r="M614" s="140" t="str">
        <f>IF(FN_MC!AP563="","*",FN_MC!AP563)</f>
        <v>*</v>
      </c>
      <c r="N614" s="140" t="str">
        <f>IF(FN_MC!AM563="","*",FN_MC!AM563)</f>
        <v>*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*</v>
      </c>
      <c r="D615" s="99" t="str">
        <f>IF(FN_MC!T564="","*",FN_MC!T564)</f>
        <v>*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*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*</v>
      </c>
      <c r="L615" s="140" t="str">
        <f>IF(FN_MC!AM564="","*",FN_MC!AM564)</f>
        <v>*</v>
      </c>
      <c r="M615" s="140" t="str">
        <f>IF(FN_MC!AP564="","*",FN_MC!AP564)</f>
        <v>*</v>
      </c>
      <c r="N615" s="140" t="str">
        <f>IF(FN_MC!AM564="","*",FN_MC!AM564)</f>
        <v>*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*</v>
      </c>
      <c r="D616" s="99" t="str">
        <f>IF(FN_MC!T565="","*",FN_MC!T565)</f>
        <v>*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*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*</v>
      </c>
      <c r="L616" s="140" t="str">
        <f>IF(FN_MC!AM565="","*",FN_MC!AM565)</f>
        <v>*</v>
      </c>
      <c r="M616" s="140" t="str">
        <f>IF(FN_MC!AP565="","*",FN_MC!AP565)</f>
        <v>*</v>
      </c>
      <c r="N616" s="140" t="str">
        <f>IF(FN_MC!AM565="","*",FN_MC!AM565)</f>
        <v>*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*</v>
      </c>
      <c r="D617" s="99" t="str">
        <f>IF(FN_MC!T566="","*",FN_MC!T566)</f>
        <v>*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*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*</v>
      </c>
      <c r="L617" s="140" t="str">
        <f>IF(FN_MC!AM566="","*",FN_MC!AM566)</f>
        <v>*</v>
      </c>
      <c r="M617" s="140" t="str">
        <f>IF(FN_MC!AP566="","*",FN_MC!AP566)</f>
        <v>*</v>
      </c>
      <c r="N617" s="140" t="str">
        <f>IF(FN_MC!AM566="","*",FN_MC!AM566)</f>
        <v>*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*</v>
      </c>
      <c r="D618" s="99" t="str">
        <f>IF(FN_MC!T567="","*",FN_MC!T567)</f>
        <v>*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*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*</v>
      </c>
      <c r="L618" s="140" t="str">
        <f>IF(FN_MC!AM567="","*",FN_MC!AM567)</f>
        <v>*</v>
      </c>
      <c r="M618" s="140" t="str">
        <f>IF(FN_MC!AP567="","*",FN_MC!AP567)</f>
        <v>*</v>
      </c>
      <c r="N618" s="140" t="str">
        <f>IF(FN_MC!AM567="","*",FN_MC!AM567)</f>
        <v>*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*</v>
      </c>
      <c r="D619" s="99" t="str">
        <f>IF(FN_MC!T568="","*",FN_MC!T568)</f>
        <v>*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*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*</v>
      </c>
      <c r="L619" s="140" t="str">
        <f>IF(FN_MC!AM568="","*",FN_MC!AM568)</f>
        <v>*</v>
      </c>
      <c r="M619" s="140" t="str">
        <f>IF(FN_MC!AP568="","*",FN_MC!AP568)</f>
        <v>*</v>
      </c>
      <c r="N619" s="140" t="str">
        <f>IF(FN_MC!AM568="","*",FN_MC!AM568)</f>
        <v>*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*</v>
      </c>
      <c r="D620" s="99" t="str">
        <f>IF(FN_MC!T569="","*",FN_MC!T569)</f>
        <v>*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*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*</v>
      </c>
      <c r="L620" s="140" t="str">
        <f>IF(FN_MC!AM569="","*",FN_MC!AM569)</f>
        <v>*</v>
      </c>
      <c r="M620" s="140" t="str">
        <f>IF(FN_MC!AP569="","*",FN_MC!AP569)</f>
        <v>*</v>
      </c>
      <c r="N620" s="140" t="str">
        <f>IF(FN_MC!AM569="","*",FN_MC!AM569)</f>
        <v>*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*</v>
      </c>
      <c r="D621" s="99" t="str">
        <f>IF(FN_MC!T570="","*",FN_MC!T570)</f>
        <v>*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*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*</v>
      </c>
      <c r="L621" s="140" t="str">
        <f>IF(FN_MC!AM570="","*",FN_MC!AM570)</f>
        <v>*</v>
      </c>
      <c r="M621" s="140" t="str">
        <f>IF(FN_MC!AP570="","*",FN_MC!AP570)</f>
        <v>*</v>
      </c>
      <c r="N621" s="140" t="str">
        <f>IF(FN_MC!AM570="","*",FN_MC!AM570)</f>
        <v>*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*</v>
      </c>
      <c r="D622" s="99" t="str">
        <f>IF(FN_MC!T571="","*",FN_MC!T571)</f>
        <v>*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*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*</v>
      </c>
      <c r="L622" s="140" t="str">
        <f>IF(FN_MC!AM571="","*",FN_MC!AM571)</f>
        <v>*</v>
      </c>
      <c r="M622" s="140" t="str">
        <f>IF(FN_MC!AP571="","*",FN_MC!AP571)</f>
        <v>*</v>
      </c>
      <c r="N622" s="140" t="str">
        <f>IF(FN_MC!AM571="","*",FN_MC!AM571)</f>
        <v>*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*</v>
      </c>
      <c r="D623" s="99" t="str">
        <f>IF(FN_MC!T572="","*",FN_MC!T572)</f>
        <v>*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*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*</v>
      </c>
      <c r="L623" s="140" t="str">
        <f>IF(FN_MC!AM572="","*",FN_MC!AM572)</f>
        <v>*</v>
      </c>
      <c r="M623" s="140" t="str">
        <f>IF(FN_MC!AP572="","*",FN_MC!AP572)</f>
        <v>*</v>
      </c>
      <c r="N623" s="140" t="str">
        <f>IF(FN_MC!AM572="","*",FN_MC!AM572)</f>
        <v>*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*</v>
      </c>
      <c r="D624" s="99" t="str">
        <f>IF(FN_MC!T573="","*",FN_MC!T573)</f>
        <v>*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*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*</v>
      </c>
      <c r="L624" s="140" t="str">
        <f>IF(FN_MC!AM573="","*",FN_MC!AM573)</f>
        <v>*</v>
      </c>
      <c r="M624" s="140" t="str">
        <f>IF(FN_MC!AP573="","*",FN_MC!AP573)</f>
        <v>*</v>
      </c>
      <c r="N624" s="140" t="str">
        <f>IF(FN_MC!AM573="","*",FN_MC!AM573)</f>
        <v>*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*</v>
      </c>
      <c r="D625" s="99" t="str">
        <f>IF(FN_MC!T574="","*",FN_MC!T574)</f>
        <v>*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*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*</v>
      </c>
      <c r="L625" s="140" t="str">
        <f>IF(FN_MC!AM574="","*",FN_MC!AM574)</f>
        <v>*</v>
      </c>
      <c r="M625" s="140" t="str">
        <f>IF(FN_MC!AP574="","*",FN_MC!AP574)</f>
        <v>*</v>
      </c>
      <c r="N625" s="140" t="str">
        <f>IF(FN_MC!AM574="","*",FN_MC!AM574)</f>
        <v>*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*</v>
      </c>
      <c r="D626" s="99" t="str">
        <f>IF(FN_MC!T575="","*",FN_MC!T575)</f>
        <v>*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*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*</v>
      </c>
      <c r="L626" s="140" t="str">
        <f>IF(FN_MC!AM575="","*",FN_MC!AM575)</f>
        <v>*</v>
      </c>
      <c r="M626" s="140" t="str">
        <f>IF(FN_MC!AP575="","*",FN_MC!AP575)</f>
        <v>*</v>
      </c>
      <c r="N626" s="140" t="str">
        <f>IF(FN_MC!AM575="","*",FN_MC!AM575)</f>
        <v>*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*</v>
      </c>
      <c r="D627" s="99" t="str">
        <f>IF(FN_MC!T576="","*",FN_MC!T576)</f>
        <v>*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*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*</v>
      </c>
      <c r="L627" s="140" t="str">
        <f>IF(FN_MC!AM576="","*",FN_MC!AM576)</f>
        <v>*</v>
      </c>
      <c r="M627" s="140" t="str">
        <f>IF(FN_MC!AP576="","*",FN_MC!AP576)</f>
        <v>*</v>
      </c>
      <c r="N627" s="140" t="str">
        <f>IF(FN_MC!AM576="","*",FN_MC!AM576)</f>
        <v>*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*</v>
      </c>
      <c r="D628" s="99" t="str">
        <f>IF(FN_MC!T577="","*",FN_MC!T577)</f>
        <v>*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*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*</v>
      </c>
      <c r="L628" s="140" t="str">
        <f>IF(FN_MC!AM577="","*",FN_MC!AM577)</f>
        <v>*</v>
      </c>
      <c r="M628" s="140" t="str">
        <f>IF(FN_MC!AP577="","*",FN_MC!AP577)</f>
        <v>*</v>
      </c>
      <c r="N628" s="140" t="str">
        <f>IF(FN_MC!AM577="","*",FN_MC!AM577)</f>
        <v>*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*</v>
      </c>
      <c r="D629" s="99" t="str">
        <f>IF(FN_MC!T578="","*",FN_MC!T578)</f>
        <v>*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*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*</v>
      </c>
      <c r="L629" s="140" t="str">
        <f>IF(FN_MC!AM578="","*",FN_MC!AM578)</f>
        <v>*</v>
      </c>
      <c r="M629" s="140" t="str">
        <f>IF(FN_MC!AP578="","*",FN_MC!AP578)</f>
        <v>*</v>
      </c>
      <c r="N629" s="140" t="str">
        <f>IF(FN_MC!AM578="","*",FN_MC!AM578)</f>
        <v>*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*</v>
      </c>
      <c r="D630" s="99" t="str">
        <f>IF(FN_MC!T579="","*",FN_MC!T579)</f>
        <v>*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*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*</v>
      </c>
      <c r="L630" s="140" t="str">
        <f>IF(FN_MC!AM579="","*",FN_MC!AM579)</f>
        <v>*</v>
      </c>
      <c r="M630" s="140" t="str">
        <f>IF(FN_MC!AP579="","*",FN_MC!AP579)</f>
        <v>*</v>
      </c>
      <c r="N630" s="140" t="str">
        <f>IF(FN_MC!AM579="","*",FN_MC!AM579)</f>
        <v>*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*</v>
      </c>
      <c r="D631" s="99" t="str">
        <f>IF(FN_MC!T580="","*",FN_MC!T580)</f>
        <v>*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*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*</v>
      </c>
      <c r="L631" s="140" t="str">
        <f>IF(FN_MC!AM580="","*",FN_MC!AM580)</f>
        <v>*</v>
      </c>
      <c r="M631" s="140" t="str">
        <f>IF(FN_MC!AP580="","*",FN_MC!AP580)</f>
        <v>*</v>
      </c>
      <c r="N631" s="140" t="str">
        <f>IF(FN_MC!AM580="","*",FN_MC!AM580)</f>
        <v>*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*</v>
      </c>
      <c r="D632" s="99" t="str">
        <f>IF(FN_MC!T581="","*",FN_MC!T581)</f>
        <v>*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*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*</v>
      </c>
      <c r="L632" s="140" t="str">
        <f>IF(FN_MC!AM581="","*",FN_MC!AM581)</f>
        <v>*</v>
      </c>
      <c r="M632" s="140" t="str">
        <f>IF(FN_MC!AP581="","*",FN_MC!AP581)</f>
        <v>*</v>
      </c>
      <c r="N632" s="140" t="str">
        <f>IF(FN_MC!AM581="","*",FN_MC!AM581)</f>
        <v>*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*</v>
      </c>
      <c r="D633" s="99" t="str">
        <f>IF(FN_MC!T582="","*",FN_MC!T582)</f>
        <v>*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*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*</v>
      </c>
      <c r="L633" s="140" t="str">
        <f>IF(FN_MC!AM582="","*",FN_MC!AM582)</f>
        <v>*</v>
      </c>
      <c r="M633" s="140" t="str">
        <f>IF(FN_MC!AP582="","*",FN_MC!AP582)</f>
        <v>*</v>
      </c>
      <c r="N633" s="140" t="str">
        <f>IF(FN_MC!AM582="","*",FN_MC!AM582)</f>
        <v>*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*</v>
      </c>
      <c r="D634" s="99" t="str">
        <f>IF(FN_MC!T583="","*",FN_MC!T583)</f>
        <v>*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*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*</v>
      </c>
      <c r="L634" s="140" t="str">
        <f>IF(FN_MC!AM583="","*",FN_MC!AM583)</f>
        <v>*</v>
      </c>
      <c r="M634" s="140" t="str">
        <f>IF(FN_MC!AP583="","*",FN_MC!AP583)</f>
        <v>*</v>
      </c>
      <c r="N634" s="140" t="str">
        <f>IF(FN_MC!AM583="","*",FN_MC!AM583)</f>
        <v>*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*</v>
      </c>
      <c r="D635" s="99" t="str">
        <f>IF(FN_MC!T584="","*",FN_MC!T584)</f>
        <v>*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*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*</v>
      </c>
      <c r="L635" s="140" t="str">
        <f>IF(FN_MC!AM584="","*",FN_MC!AM584)</f>
        <v>*</v>
      </c>
      <c r="M635" s="140" t="str">
        <f>IF(FN_MC!AP584="","*",FN_MC!AP584)</f>
        <v>*</v>
      </c>
      <c r="N635" s="140" t="str">
        <f>IF(FN_MC!AM584="","*",FN_MC!AM584)</f>
        <v>*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*</v>
      </c>
      <c r="D636" s="99" t="str">
        <f>IF(FN_MC!T585="","*",FN_MC!T585)</f>
        <v>*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*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*</v>
      </c>
      <c r="L636" s="140" t="str">
        <f>IF(FN_MC!AM585="","*",FN_MC!AM585)</f>
        <v>*</v>
      </c>
      <c r="M636" s="140" t="str">
        <f>IF(FN_MC!AP585="","*",FN_MC!AP585)</f>
        <v>*</v>
      </c>
      <c r="N636" s="140" t="str">
        <f>IF(FN_MC!AM585="","*",FN_MC!AM585)</f>
        <v>*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*</v>
      </c>
      <c r="D637" s="99" t="str">
        <f>IF(FN_MC!T586="","*",FN_MC!T586)</f>
        <v>*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*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*</v>
      </c>
      <c r="L637" s="140" t="str">
        <f>IF(FN_MC!AM586="","*",FN_MC!AM586)</f>
        <v>*</v>
      </c>
      <c r="M637" s="140" t="str">
        <f>IF(FN_MC!AP586="","*",FN_MC!AP586)</f>
        <v>*</v>
      </c>
      <c r="N637" s="140" t="str">
        <f>IF(FN_MC!AM586="","*",FN_MC!AM586)</f>
        <v>*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*</v>
      </c>
      <c r="D638" s="99" t="str">
        <f>IF(FN_MC!T587="","*",FN_MC!T587)</f>
        <v>*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*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*</v>
      </c>
      <c r="L638" s="140" t="str">
        <f>IF(FN_MC!AM587="","*",FN_MC!AM587)</f>
        <v>*</v>
      </c>
      <c r="M638" s="140" t="str">
        <f>IF(FN_MC!AP587="","*",FN_MC!AP587)</f>
        <v>*</v>
      </c>
      <c r="N638" s="140" t="str">
        <f>IF(FN_MC!AM587="","*",FN_MC!AM587)</f>
        <v>*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*</v>
      </c>
      <c r="D639" s="99" t="str">
        <f>IF(FN_MC!T588="","*",FN_MC!T588)</f>
        <v>*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*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*</v>
      </c>
      <c r="L639" s="140" t="str">
        <f>IF(FN_MC!AM588="","*",FN_MC!AM588)</f>
        <v>*</v>
      </c>
      <c r="M639" s="140" t="str">
        <f>IF(FN_MC!AP588="","*",FN_MC!AP588)</f>
        <v>*</v>
      </c>
      <c r="N639" s="140" t="str">
        <f>IF(FN_MC!AM588="","*",FN_MC!AM588)</f>
        <v>*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*</v>
      </c>
      <c r="D640" s="99" t="str">
        <f>IF(FN_MC!T589="","*",FN_MC!T589)</f>
        <v>*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*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*</v>
      </c>
      <c r="L640" s="140" t="str">
        <f>IF(FN_MC!AM589="","*",FN_MC!AM589)</f>
        <v>*</v>
      </c>
      <c r="M640" s="140" t="str">
        <f>IF(FN_MC!AP589="","*",FN_MC!AP589)</f>
        <v>*</v>
      </c>
      <c r="N640" s="140" t="str">
        <f>IF(FN_MC!AM589="","*",FN_MC!AM589)</f>
        <v>*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*</v>
      </c>
      <c r="D641" s="99" t="str">
        <f>IF(FN_MC!T590="","*",FN_MC!T590)</f>
        <v>*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*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*</v>
      </c>
      <c r="L641" s="140" t="str">
        <f>IF(FN_MC!AM590="","*",FN_MC!AM590)</f>
        <v>*</v>
      </c>
      <c r="M641" s="140" t="str">
        <f>IF(FN_MC!AP590="","*",FN_MC!AP590)</f>
        <v>*</v>
      </c>
      <c r="N641" s="140" t="str">
        <f>IF(FN_MC!AM590="","*",FN_MC!AM590)</f>
        <v>*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*</v>
      </c>
      <c r="D642" s="99" t="str">
        <f>IF(FN_MC!T591="","*",FN_MC!T591)</f>
        <v>*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*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*</v>
      </c>
      <c r="L642" s="140" t="str">
        <f>IF(FN_MC!AM591="","*",FN_MC!AM591)</f>
        <v>*</v>
      </c>
      <c r="M642" s="140" t="str">
        <f>IF(FN_MC!AP591="","*",FN_MC!AP591)</f>
        <v>*</v>
      </c>
      <c r="N642" s="140" t="str">
        <f>IF(FN_MC!AM591="","*",FN_MC!AM591)</f>
        <v>*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*</v>
      </c>
      <c r="D643" s="99" t="str">
        <f>IF(FN_MC!T592="","*",FN_MC!T592)</f>
        <v>*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*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*</v>
      </c>
      <c r="L643" s="140" t="str">
        <f>IF(FN_MC!AM592="","*",FN_MC!AM592)</f>
        <v>*</v>
      </c>
      <c r="M643" s="140" t="str">
        <f>IF(FN_MC!AP592="","*",FN_MC!AP592)</f>
        <v>*</v>
      </c>
      <c r="N643" s="140" t="str">
        <f>IF(FN_MC!AM592="","*",FN_MC!AM592)</f>
        <v>*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*</v>
      </c>
      <c r="D644" s="99" t="str">
        <f>IF(FN_MC!T593="","*",FN_MC!T593)</f>
        <v>*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*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*</v>
      </c>
      <c r="L644" s="140" t="str">
        <f>IF(FN_MC!AM593="","*",FN_MC!AM593)</f>
        <v>*</v>
      </c>
      <c r="M644" s="140" t="str">
        <f>IF(FN_MC!AP593="","*",FN_MC!AP593)</f>
        <v>*</v>
      </c>
      <c r="N644" s="140" t="str">
        <f>IF(FN_MC!AM593="","*",FN_MC!AM593)</f>
        <v>*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*</v>
      </c>
      <c r="D645" s="99" t="str">
        <f>IF(FN_MC!T594="","*",FN_MC!T594)</f>
        <v>*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*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*</v>
      </c>
      <c r="L645" s="140" t="str">
        <f>IF(FN_MC!AM594="","*",FN_MC!AM594)</f>
        <v>*</v>
      </c>
      <c r="M645" s="140" t="str">
        <f>IF(FN_MC!AP594="","*",FN_MC!AP594)</f>
        <v>*</v>
      </c>
      <c r="N645" s="140" t="str">
        <f>IF(FN_MC!AM594="","*",FN_MC!AM594)</f>
        <v>*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*</v>
      </c>
      <c r="D646" s="99" t="str">
        <f>IF(FN_MC!T595="","*",FN_MC!T595)</f>
        <v>*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*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*</v>
      </c>
      <c r="L646" s="140" t="str">
        <f>IF(FN_MC!AM595="","*",FN_MC!AM595)</f>
        <v>*</v>
      </c>
      <c r="M646" s="140" t="str">
        <f>IF(FN_MC!AP595="","*",FN_MC!AP595)</f>
        <v>*</v>
      </c>
      <c r="N646" s="140" t="str">
        <f>IF(FN_MC!AM595="","*",FN_MC!AM595)</f>
        <v>*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*</v>
      </c>
      <c r="D647" s="99" t="str">
        <f>IF(FN_MC!T596="","*",FN_MC!T596)</f>
        <v>*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*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*</v>
      </c>
      <c r="L647" s="140" t="str">
        <f>IF(FN_MC!AM596="","*",FN_MC!AM596)</f>
        <v>*</v>
      </c>
      <c r="M647" s="140" t="str">
        <f>IF(FN_MC!AP596="","*",FN_MC!AP596)</f>
        <v>*</v>
      </c>
      <c r="N647" s="140" t="str">
        <f>IF(FN_MC!AM596="","*",FN_MC!AM596)</f>
        <v>*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*</v>
      </c>
      <c r="D648" s="99" t="str">
        <f>IF(FN_MC!T597="","*",FN_MC!T597)</f>
        <v>*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*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*</v>
      </c>
      <c r="L648" s="140" t="str">
        <f>IF(FN_MC!AM597="","*",FN_MC!AM597)</f>
        <v>*</v>
      </c>
      <c r="M648" s="140" t="str">
        <f>IF(FN_MC!AP597="","*",FN_MC!AP597)</f>
        <v>*</v>
      </c>
      <c r="N648" s="140" t="str">
        <f>IF(FN_MC!AM597="","*",FN_MC!AM597)</f>
        <v>*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*</v>
      </c>
      <c r="D649" s="99" t="str">
        <f>IF(FN_MC!T598="","*",FN_MC!T598)</f>
        <v>*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*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*</v>
      </c>
      <c r="L649" s="140" t="str">
        <f>IF(FN_MC!AM598="","*",FN_MC!AM598)</f>
        <v>*</v>
      </c>
      <c r="M649" s="140" t="str">
        <f>IF(FN_MC!AP598="","*",FN_MC!AP598)</f>
        <v>*</v>
      </c>
      <c r="N649" s="140" t="str">
        <f>IF(FN_MC!AM598="","*",FN_MC!AM598)</f>
        <v>*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*</v>
      </c>
      <c r="D650" s="99" t="str">
        <f>IF(FN_MC!T599="","*",FN_MC!T599)</f>
        <v>*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*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*</v>
      </c>
      <c r="L650" s="140" t="str">
        <f>IF(FN_MC!AM599="","*",FN_MC!AM599)</f>
        <v>*</v>
      </c>
      <c r="M650" s="140" t="str">
        <f>IF(FN_MC!AP599="","*",FN_MC!AP599)</f>
        <v>*</v>
      </c>
      <c r="N650" s="140" t="str">
        <f>IF(FN_MC!AM599="","*",FN_MC!AM599)</f>
        <v>*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*</v>
      </c>
      <c r="D651" s="99" t="str">
        <f>IF(FN_MC!T600="","*",FN_MC!T600)</f>
        <v>*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*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*</v>
      </c>
      <c r="L651" s="140" t="str">
        <f>IF(FN_MC!AM600="","*",FN_MC!AM600)</f>
        <v>*</v>
      </c>
      <c r="M651" s="140" t="str">
        <f>IF(FN_MC!AP600="","*",FN_MC!AP600)</f>
        <v>*</v>
      </c>
      <c r="N651" s="140" t="str">
        <f>IF(FN_MC!AM600="","*",FN_MC!AM600)</f>
        <v>*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*</v>
      </c>
      <c r="D652" s="99" t="str">
        <f>IF(FN_MC!T601="","*",FN_MC!T601)</f>
        <v>*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*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*</v>
      </c>
      <c r="L652" s="140" t="str">
        <f>IF(FN_MC!AM601="","*",FN_MC!AM601)</f>
        <v>*</v>
      </c>
      <c r="M652" s="140" t="str">
        <f>IF(FN_MC!AP601="","*",FN_MC!AP601)</f>
        <v>*</v>
      </c>
      <c r="N652" s="140" t="str">
        <f>IF(FN_MC!AM601="","*",FN_MC!AM601)</f>
        <v>*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*</v>
      </c>
      <c r="D653" s="99" t="str">
        <f>IF(FN_MC!T602="","*",FN_MC!T602)</f>
        <v>*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*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*</v>
      </c>
      <c r="L653" s="140" t="str">
        <f>IF(FN_MC!AM602="","*",FN_MC!AM602)</f>
        <v>*</v>
      </c>
      <c r="M653" s="140" t="str">
        <f>IF(FN_MC!AP602="","*",FN_MC!AP602)</f>
        <v>*</v>
      </c>
      <c r="N653" s="140" t="str">
        <f>IF(FN_MC!AM602="","*",FN_MC!AM602)</f>
        <v>*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*</v>
      </c>
      <c r="D654" s="99" t="str">
        <f>IF(FN_MC!T603="","*",FN_MC!T603)</f>
        <v>*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*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*</v>
      </c>
      <c r="L654" s="140" t="str">
        <f>IF(FN_MC!AM603="","*",FN_MC!AM603)</f>
        <v>*</v>
      </c>
      <c r="M654" s="140" t="str">
        <f>IF(FN_MC!AP603="","*",FN_MC!AP603)</f>
        <v>*</v>
      </c>
      <c r="N654" s="140" t="str">
        <f>IF(FN_MC!AM603="","*",FN_MC!AM603)</f>
        <v>*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*</v>
      </c>
      <c r="D655" s="99" t="str">
        <f>IF(FN_MC!T604="","*",FN_MC!T604)</f>
        <v>*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*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*</v>
      </c>
      <c r="L655" s="140" t="str">
        <f>IF(FN_MC!AM604="","*",FN_MC!AM604)</f>
        <v>*</v>
      </c>
      <c r="M655" s="140" t="str">
        <f>IF(FN_MC!AP604="","*",FN_MC!AP604)</f>
        <v>*</v>
      </c>
      <c r="N655" s="140" t="str">
        <f>IF(FN_MC!AM604="","*",FN_MC!AM604)</f>
        <v>*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*</v>
      </c>
      <c r="D656" s="99" t="str">
        <f>IF(FN_MC!T605="","*",FN_MC!T605)</f>
        <v>*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*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*</v>
      </c>
      <c r="L656" s="140" t="str">
        <f>IF(FN_MC!AM605="","*",FN_MC!AM605)</f>
        <v>*</v>
      </c>
      <c r="M656" s="140" t="str">
        <f>IF(FN_MC!AP605="","*",FN_MC!AP605)</f>
        <v>*</v>
      </c>
      <c r="N656" s="140" t="str">
        <f>IF(FN_MC!AM605="","*",FN_MC!AM605)</f>
        <v>*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*</v>
      </c>
      <c r="D657" s="99" t="str">
        <f>IF(FN_MC!T606="","*",FN_MC!T606)</f>
        <v>*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*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*</v>
      </c>
      <c r="L657" s="140" t="str">
        <f>IF(FN_MC!AM606="","*",FN_MC!AM606)</f>
        <v>*</v>
      </c>
      <c r="M657" s="140" t="str">
        <f>IF(FN_MC!AP606="","*",FN_MC!AP606)</f>
        <v>*</v>
      </c>
      <c r="N657" s="140" t="str">
        <f>IF(FN_MC!AM606="","*",FN_MC!AM606)</f>
        <v>*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*</v>
      </c>
      <c r="D658" s="99" t="str">
        <f>IF(FN_MC!T607="","*",FN_MC!T607)</f>
        <v>*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*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*</v>
      </c>
      <c r="L658" s="140" t="str">
        <f>IF(FN_MC!AM607="","*",FN_MC!AM607)</f>
        <v>*</v>
      </c>
      <c r="M658" s="140" t="str">
        <f>IF(FN_MC!AP607="","*",FN_MC!AP607)</f>
        <v>*</v>
      </c>
      <c r="N658" s="140" t="str">
        <f>IF(FN_MC!AM607="","*",FN_MC!AM607)</f>
        <v>*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*</v>
      </c>
      <c r="D659" s="99" t="str">
        <f>IF(FN_MC!T608="","*",FN_MC!T608)</f>
        <v>*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*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*</v>
      </c>
      <c r="L659" s="140" t="str">
        <f>IF(FN_MC!AM608="","*",FN_MC!AM608)</f>
        <v>*</v>
      </c>
      <c r="M659" s="140" t="str">
        <f>IF(FN_MC!AP608="","*",FN_MC!AP608)</f>
        <v>*</v>
      </c>
      <c r="N659" s="140" t="str">
        <f>IF(FN_MC!AM608="","*",FN_MC!AM608)</f>
        <v>*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*</v>
      </c>
      <c r="D660" s="99" t="str">
        <f>IF(FN_MC!T609="","*",FN_MC!T609)</f>
        <v>*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*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*</v>
      </c>
      <c r="L660" s="140" t="str">
        <f>IF(FN_MC!AM609="","*",FN_MC!AM609)</f>
        <v>*</v>
      </c>
      <c r="M660" s="140" t="str">
        <f>IF(FN_MC!AP609="","*",FN_MC!AP609)</f>
        <v>*</v>
      </c>
      <c r="N660" s="140" t="str">
        <f>IF(FN_MC!AM609="","*",FN_MC!AM609)</f>
        <v>*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*</v>
      </c>
      <c r="D661" s="99" t="str">
        <f>IF(FN_MC!T610="","*",FN_MC!T610)</f>
        <v>*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*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*</v>
      </c>
      <c r="L661" s="140" t="str">
        <f>IF(FN_MC!AM610="","*",FN_MC!AM610)</f>
        <v>*</v>
      </c>
      <c r="M661" s="140" t="str">
        <f>IF(FN_MC!AP610="","*",FN_MC!AP610)</f>
        <v>*</v>
      </c>
      <c r="N661" s="140" t="str">
        <f>IF(FN_MC!AM610="","*",FN_MC!AM610)</f>
        <v>*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*</v>
      </c>
      <c r="D662" s="99" t="str">
        <f>IF(FN_MC!T611="","*",FN_MC!T611)</f>
        <v>*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*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*</v>
      </c>
      <c r="L662" s="140" t="str">
        <f>IF(FN_MC!AM611="","*",FN_MC!AM611)</f>
        <v>*</v>
      </c>
      <c r="M662" s="140" t="str">
        <f>IF(FN_MC!AP611="","*",FN_MC!AP611)</f>
        <v>*</v>
      </c>
      <c r="N662" s="140" t="str">
        <f>IF(FN_MC!AM611="","*",FN_MC!AM611)</f>
        <v>*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*</v>
      </c>
      <c r="D663" s="99" t="str">
        <f>IF(FN_MC!T612="","*",FN_MC!T612)</f>
        <v>*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*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*</v>
      </c>
      <c r="L663" s="140" t="str">
        <f>IF(FN_MC!AM612="","*",FN_MC!AM612)</f>
        <v>*</v>
      </c>
      <c r="M663" s="140" t="str">
        <f>IF(FN_MC!AP612="","*",FN_MC!AP612)</f>
        <v>*</v>
      </c>
      <c r="N663" s="140" t="str">
        <f>IF(FN_MC!AM612="","*",FN_MC!AM612)</f>
        <v>*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*</v>
      </c>
      <c r="D664" s="99" t="str">
        <f>IF(FN_MC!T613="","*",FN_MC!T613)</f>
        <v>*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*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*</v>
      </c>
      <c r="L664" s="140" t="str">
        <f>IF(FN_MC!AM613="","*",FN_MC!AM613)</f>
        <v>*</v>
      </c>
      <c r="M664" s="140" t="str">
        <f>IF(FN_MC!AP613="","*",FN_MC!AP613)</f>
        <v>*</v>
      </c>
      <c r="N664" s="140" t="str">
        <f>IF(FN_MC!AM613="","*",FN_MC!AM613)</f>
        <v>*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*</v>
      </c>
      <c r="D665" s="99" t="str">
        <f>IF(FN_MC!T614="","*",FN_MC!T614)</f>
        <v>*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*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*</v>
      </c>
      <c r="L665" s="140" t="str">
        <f>IF(FN_MC!AM614="","*",FN_MC!AM614)</f>
        <v>*</v>
      </c>
      <c r="M665" s="140" t="str">
        <f>IF(FN_MC!AP614="","*",FN_MC!AP614)</f>
        <v>*</v>
      </c>
      <c r="N665" s="140" t="str">
        <f>IF(FN_MC!AM614="","*",FN_MC!AM614)</f>
        <v>*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*</v>
      </c>
      <c r="D666" s="99" t="str">
        <f>IF(FN_MC!T615="","*",FN_MC!T615)</f>
        <v>*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*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*</v>
      </c>
      <c r="L666" s="140" t="str">
        <f>IF(FN_MC!AM615="","*",FN_MC!AM615)</f>
        <v>*</v>
      </c>
      <c r="M666" s="140" t="str">
        <f>IF(FN_MC!AP615="","*",FN_MC!AP615)</f>
        <v>*</v>
      </c>
      <c r="N666" s="140" t="str">
        <f>IF(FN_MC!AM615="","*",FN_MC!AM615)</f>
        <v>*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*</v>
      </c>
      <c r="D667" s="99" t="str">
        <f>IF(FN_MC!T616="","*",FN_MC!T616)</f>
        <v>*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*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*</v>
      </c>
      <c r="L667" s="140" t="str">
        <f>IF(FN_MC!AM616="","*",FN_MC!AM616)</f>
        <v>*</v>
      </c>
      <c r="M667" s="140" t="str">
        <f>IF(FN_MC!AP616="","*",FN_MC!AP616)</f>
        <v>*</v>
      </c>
      <c r="N667" s="140" t="str">
        <f>IF(FN_MC!AM616="","*",FN_MC!AM616)</f>
        <v>*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*</v>
      </c>
      <c r="D668" s="99" t="str">
        <f>IF(FN_MC!T617="","*",FN_MC!T617)</f>
        <v>*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*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*</v>
      </c>
      <c r="L668" s="140" t="str">
        <f>IF(FN_MC!AM617="","*",FN_MC!AM617)</f>
        <v>*</v>
      </c>
      <c r="M668" s="140" t="str">
        <f>IF(FN_MC!AP617="","*",FN_MC!AP617)</f>
        <v>*</v>
      </c>
      <c r="N668" s="140" t="str">
        <f>IF(FN_MC!AM617="","*",FN_MC!AM617)</f>
        <v>*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*</v>
      </c>
      <c r="D669" s="99" t="str">
        <f>IF(FN_MC!T618="","*",FN_MC!T618)</f>
        <v>*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*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*</v>
      </c>
      <c r="L669" s="140" t="str">
        <f>IF(FN_MC!AM618="","*",FN_MC!AM618)</f>
        <v>*</v>
      </c>
      <c r="M669" s="140" t="str">
        <f>IF(FN_MC!AP618="","*",FN_MC!AP618)</f>
        <v>*</v>
      </c>
      <c r="N669" s="140" t="str">
        <f>IF(FN_MC!AM618="","*",FN_MC!AM618)</f>
        <v>*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*</v>
      </c>
      <c r="D670" s="99" t="str">
        <f>IF(FN_MC!T619="","*",FN_MC!T619)</f>
        <v>*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*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*</v>
      </c>
      <c r="L670" s="140" t="str">
        <f>IF(FN_MC!AM619="","*",FN_MC!AM619)</f>
        <v>*</v>
      </c>
      <c r="M670" s="140" t="str">
        <f>IF(FN_MC!AP619="","*",FN_MC!AP619)</f>
        <v>*</v>
      </c>
      <c r="N670" s="140" t="str">
        <f>IF(FN_MC!AM619="","*",FN_MC!AM619)</f>
        <v>*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*</v>
      </c>
      <c r="D671" s="99" t="str">
        <f>IF(FN_MC!T620="","*",FN_MC!T620)</f>
        <v>*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*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*</v>
      </c>
      <c r="L671" s="140" t="str">
        <f>IF(FN_MC!AM620="","*",FN_MC!AM620)</f>
        <v>*</v>
      </c>
      <c r="M671" s="140" t="str">
        <f>IF(FN_MC!AP620="","*",FN_MC!AP620)</f>
        <v>*</v>
      </c>
      <c r="N671" s="140" t="str">
        <f>IF(FN_MC!AM620="","*",FN_MC!AM620)</f>
        <v>*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*</v>
      </c>
      <c r="D672" s="99" t="str">
        <f>IF(FN_MC!T621="","*",FN_MC!T621)</f>
        <v>*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*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*</v>
      </c>
      <c r="L672" s="140" t="str">
        <f>IF(FN_MC!AM621="","*",FN_MC!AM621)</f>
        <v>*</v>
      </c>
      <c r="M672" s="140" t="str">
        <f>IF(FN_MC!AP621="","*",FN_MC!AP621)</f>
        <v>*</v>
      </c>
      <c r="N672" s="140" t="str">
        <f>IF(FN_MC!AM621="","*",FN_MC!AM621)</f>
        <v>*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*</v>
      </c>
      <c r="D673" s="99" t="str">
        <f>IF(FN_MC!T622="","*",FN_MC!T622)</f>
        <v>*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*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*</v>
      </c>
      <c r="L673" s="140" t="str">
        <f>IF(FN_MC!AM622="","*",FN_MC!AM622)</f>
        <v>*</v>
      </c>
      <c r="M673" s="140" t="str">
        <f>IF(FN_MC!AP622="","*",FN_MC!AP622)</f>
        <v>*</v>
      </c>
      <c r="N673" s="140" t="str">
        <f>IF(FN_MC!AM622="","*",FN_MC!AM622)</f>
        <v>*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*</v>
      </c>
      <c r="D674" s="99" t="str">
        <f>IF(FN_MC!T623="","*",FN_MC!T623)</f>
        <v>*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*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*</v>
      </c>
      <c r="L674" s="140" t="str">
        <f>IF(FN_MC!AM623="","*",FN_MC!AM623)</f>
        <v>*</v>
      </c>
      <c r="M674" s="140" t="str">
        <f>IF(FN_MC!AP623="","*",FN_MC!AP623)</f>
        <v>*</v>
      </c>
      <c r="N674" s="140" t="str">
        <f>IF(FN_MC!AM623="","*",FN_MC!AM623)</f>
        <v>*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*</v>
      </c>
      <c r="D675" s="99" t="str">
        <f>IF(FN_MC!T624="","*",FN_MC!T624)</f>
        <v>*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*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*</v>
      </c>
      <c r="L675" s="140" t="str">
        <f>IF(FN_MC!AM624="","*",FN_MC!AM624)</f>
        <v>*</v>
      </c>
      <c r="M675" s="140" t="str">
        <f>IF(FN_MC!AP624="","*",FN_MC!AP624)</f>
        <v>*</v>
      </c>
      <c r="N675" s="140" t="str">
        <f>IF(FN_MC!AM624="","*",FN_MC!AM624)</f>
        <v>*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*</v>
      </c>
      <c r="D676" s="99" t="str">
        <f>IF(FN_MC!T625="","*",FN_MC!T625)</f>
        <v>*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*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*</v>
      </c>
      <c r="L676" s="140" t="str">
        <f>IF(FN_MC!AM625="","*",FN_MC!AM625)</f>
        <v>*</v>
      </c>
      <c r="M676" s="140" t="str">
        <f>IF(FN_MC!AP625="","*",FN_MC!AP625)</f>
        <v>*</v>
      </c>
      <c r="N676" s="140" t="str">
        <f>IF(FN_MC!AM625="","*",FN_MC!AM625)</f>
        <v>*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*</v>
      </c>
      <c r="D677" s="99" t="str">
        <f>IF(FN_MC!T626="","*",FN_MC!T626)</f>
        <v>*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*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*</v>
      </c>
      <c r="L677" s="140" t="str">
        <f>IF(FN_MC!AM626="","*",FN_MC!AM626)</f>
        <v>*</v>
      </c>
      <c r="M677" s="140" t="str">
        <f>IF(FN_MC!AP626="","*",FN_MC!AP626)</f>
        <v>*</v>
      </c>
      <c r="N677" s="140" t="str">
        <f>IF(FN_MC!AM626="","*",FN_MC!AM626)</f>
        <v>*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*</v>
      </c>
      <c r="D678" s="99" t="str">
        <f>IF(FN_MC!T627="","*",FN_MC!T627)</f>
        <v>*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*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*</v>
      </c>
      <c r="L678" s="140" t="str">
        <f>IF(FN_MC!AM627="","*",FN_MC!AM627)</f>
        <v>*</v>
      </c>
      <c r="M678" s="140" t="str">
        <f>IF(FN_MC!AP627="","*",FN_MC!AP627)</f>
        <v>*</v>
      </c>
      <c r="N678" s="140" t="str">
        <f>IF(FN_MC!AM627="","*",FN_MC!AM627)</f>
        <v>*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*</v>
      </c>
      <c r="D679" s="99" t="str">
        <f>IF(FN_MC!T628="","*",FN_MC!T628)</f>
        <v>*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*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*</v>
      </c>
      <c r="L679" s="140" t="str">
        <f>IF(FN_MC!AM628="","*",FN_MC!AM628)</f>
        <v>*</v>
      </c>
      <c r="M679" s="140" t="str">
        <f>IF(FN_MC!AP628="","*",FN_MC!AP628)</f>
        <v>*</v>
      </c>
      <c r="N679" s="140" t="str">
        <f>IF(FN_MC!AM628="","*",FN_MC!AM628)</f>
        <v>*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*</v>
      </c>
      <c r="D680" s="99" t="str">
        <f>IF(FN_MC!T629="","*",FN_MC!T629)</f>
        <v>*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*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*</v>
      </c>
      <c r="L680" s="140" t="str">
        <f>IF(FN_MC!AM629="","*",FN_MC!AM629)</f>
        <v>*</v>
      </c>
      <c r="M680" s="140" t="str">
        <f>IF(FN_MC!AP629="","*",FN_MC!AP629)</f>
        <v>*</v>
      </c>
      <c r="N680" s="140" t="str">
        <f>IF(FN_MC!AM629="","*",FN_MC!AM629)</f>
        <v>*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*</v>
      </c>
      <c r="D681" s="99" t="str">
        <f>IF(FN_MC!T630="","*",FN_MC!T630)</f>
        <v>*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*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*</v>
      </c>
      <c r="L681" s="140" t="str">
        <f>IF(FN_MC!AM630="","*",FN_MC!AM630)</f>
        <v>*</v>
      </c>
      <c r="M681" s="140" t="str">
        <f>IF(FN_MC!AP630="","*",FN_MC!AP630)</f>
        <v>*</v>
      </c>
      <c r="N681" s="140" t="str">
        <f>IF(FN_MC!AM630="","*",FN_MC!AM630)</f>
        <v>*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*</v>
      </c>
      <c r="D682" s="99" t="str">
        <f>IF(FN_MC!T631="","*",FN_MC!T631)</f>
        <v>*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*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*</v>
      </c>
      <c r="L682" s="140" t="str">
        <f>IF(FN_MC!AM631="","*",FN_MC!AM631)</f>
        <v>*</v>
      </c>
      <c r="M682" s="140" t="str">
        <f>IF(FN_MC!AP631="","*",FN_MC!AP631)</f>
        <v>*</v>
      </c>
      <c r="N682" s="140" t="str">
        <f>IF(FN_MC!AM631="","*",FN_MC!AM631)</f>
        <v>*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*</v>
      </c>
      <c r="D683" s="99" t="str">
        <f>IF(FN_MC!T632="","*",FN_MC!T632)</f>
        <v>*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*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*</v>
      </c>
      <c r="L683" s="140" t="str">
        <f>IF(FN_MC!AM632="","*",FN_MC!AM632)</f>
        <v>*</v>
      </c>
      <c r="M683" s="140" t="str">
        <f>IF(FN_MC!AP632="","*",FN_MC!AP632)</f>
        <v>*</v>
      </c>
      <c r="N683" s="140" t="str">
        <f>IF(FN_MC!AM632="","*",FN_MC!AM632)</f>
        <v>*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*</v>
      </c>
      <c r="D684" s="99" t="str">
        <f>IF(FN_MC!T633="","*",FN_MC!T633)</f>
        <v>*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*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*</v>
      </c>
      <c r="L684" s="140" t="str">
        <f>IF(FN_MC!AM633="","*",FN_MC!AM633)</f>
        <v>*</v>
      </c>
      <c r="M684" s="140" t="str">
        <f>IF(FN_MC!AP633="","*",FN_MC!AP633)</f>
        <v>*</v>
      </c>
      <c r="N684" s="140" t="str">
        <f>IF(FN_MC!AM633="","*",FN_MC!AM633)</f>
        <v>*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*</v>
      </c>
      <c r="D685" s="99" t="str">
        <f>IF(FN_MC!T634="","*",FN_MC!T634)</f>
        <v>*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*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*</v>
      </c>
      <c r="L685" s="140" t="str">
        <f>IF(FN_MC!AM634="","*",FN_MC!AM634)</f>
        <v>*</v>
      </c>
      <c r="M685" s="140" t="str">
        <f>IF(FN_MC!AP634="","*",FN_MC!AP634)</f>
        <v>*</v>
      </c>
      <c r="N685" s="140" t="str">
        <f>IF(FN_MC!AM634="","*",FN_MC!AM634)</f>
        <v>*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*</v>
      </c>
      <c r="D686" s="99" t="str">
        <f>IF(FN_MC!T635="","*",FN_MC!T635)</f>
        <v>*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*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*</v>
      </c>
      <c r="L686" s="140" t="str">
        <f>IF(FN_MC!AM635="","*",FN_MC!AM635)</f>
        <v>*</v>
      </c>
      <c r="M686" s="140" t="str">
        <f>IF(FN_MC!AP635="","*",FN_MC!AP635)</f>
        <v>*</v>
      </c>
      <c r="N686" s="140" t="str">
        <f>IF(FN_MC!AM635="","*",FN_MC!AM635)</f>
        <v>*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*</v>
      </c>
      <c r="D687" s="99" t="str">
        <f>IF(FN_MC!T636="","*",FN_MC!T636)</f>
        <v>*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*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*</v>
      </c>
      <c r="L687" s="140" t="str">
        <f>IF(FN_MC!AM636="","*",FN_MC!AM636)</f>
        <v>*</v>
      </c>
      <c r="M687" s="140" t="str">
        <f>IF(FN_MC!AP636="","*",FN_MC!AP636)</f>
        <v>*</v>
      </c>
      <c r="N687" s="140" t="str">
        <f>IF(FN_MC!AM636="","*",FN_MC!AM636)</f>
        <v>*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*</v>
      </c>
      <c r="D688" s="99" t="str">
        <f>IF(FN_MC!T637="","*",FN_MC!T637)</f>
        <v>*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*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*</v>
      </c>
      <c r="L688" s="140" t="str">
        <f>IF(FN_MC!AM637="","*",FN_MC!AM637)</f>
        <v>*</v>
      </c>
      <c r="M688" s="140" t="str">
        <f>IF(FN_MC!AP637="","*",FN_MC!AP637)</f>
        <v>*</v>
      </c>
      <c r="N688" s="140" t="str">
        <f>IF(FN_MC!AM637="","*",FN_MC!AM637)</f>
        <v>*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*</v>
      </c>
      <c r="D689" s="99" t="str">
        <f>IF(FN_MC!T638="","*",FN_MC!T638)</f>
        <v>*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*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*</v>
      </c>
      <c r="L689" s="140" t="str">
        <f>IF(FN_MC!AM638="","*",FN_MC!AM638)</f>
        <v>*</v>
      </c>
      <c r="M689" s="140" t="str">
        <f>IF(FN_MC!AP638="","*",FN_MC!AP638)</f>
        <v>*</v>
      </c>
      <c r="N689" s="140" t="str">
        <f>IF(FN_MC!AM638="","*",FN_MC!AM638)</f>
        <v>*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*</v>
      </c>
      <c r="D690" s="99" t="str">
        <f>IF(FN_MC!T639="","*",FN_MC!T639)</f>
        <v>*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*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*</v>
      </c>
      <c r="L690" s="140" t="str">
        <f>IF(FN_MC!AM639="","*",FN_MC!AM639)</f>
        <v>*</v>
      </c>
      <c r="M690" s="140" t="str">
        <f>IF(FN_MC!AP639="","*",FN_MC!AP639)</f>
        <v>*</v>
      </c>
      <c r="N690" s="140" t="str">
        <f>IF(FN_MC!AM639="","*",FN_MC!AM639)</f>
        <v>*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*</v>
      </c>
      <c r="D691" s="99" t="str">
        <f>IF(FN_MC!T640="","*",FN_MC!T640)</f>
        <v>*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*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*</v>
      </c>
      <c r="L691" s="140" t="str">
        <f>IF(FN_MC!AM640="","*",FN_MC!AM640)</f>
        <v>*</v>
      </c>
      <c r="M691" s="140" t="str">
        <f>IF(FN_MC!AP640="","*",FN_MC!AP640)</f>
        <v>*</v>
      </c>
      <c r="N691" s="140" t="str">
        <f>IF(FN_MC!AM640="","*",FN_MC!AM640)</f>
        <v>*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*</v>
      </c>
      <c r="D692" s="99" t="str">
        <f>IF(FN_MC!T641="","*",FN_MC!T641)</f>
        <v>*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*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*</v>
      </c>
      <c r="L692" s="140" t="str">
        <f>IF(FN_MC!AM641="","*",FN_MC!AM641)</f>
        <v>*</v>
      </c>
      <c r="M692" s="140" t="str">
        <f>IF(FN_MC!AP641="","*",FN_MC!AP641)</f>
        <v>*</v>
      </c>
      <c r="N692" s="140" t="str">
        <f>IF(FN_MC!AM641="","*",FN_MC!AM641)</f>
        <v>*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*</v>
      </c>
      <c r="D693" s="99" t="str">
        <f>IF(FN_MC!T642="","*",FN_MC!T642)</f>
        <v>*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*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*</v>
      </c>
      <c r="L693" s="140" t="str">
        <f>IF(FN_MC!AM642="","*",FN_MC!AM642)</f>
        <v>*</v>
      </c>
      <c r="M693" s="140" t="str">
        <f>IF(FN_MC!AP642="","*",FN_MC!AP642)</f>
        <v>*</v>
      </c>
      <c r="N693" s="140" t="str">
        <f>IF(FN_MC!AM642="","*",FN_MC!AM642)</f>
        <v>*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*</v>
      </c>
      <c r="D694" s="99" t="str">
        <f>IF(FN_MC!T643="","*",FN_MC!T643)</f>
        <v>*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*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*</v>
      </c>
      <c r="L694" s="140" t="str">
        <f>IF(FN_MC!AM643="","*",FN_MC!AM643)</f>
        <v>*</v>
      </c>
      <c r="M694" s="140" t="str">
        <f>IF(FN_MC!AP643="","*",FN_MC!AP643)</f>
        <v>*</v>
      </c>
      <c r="N694" s="140" t="str">
        <f>IF(FN_MC!AM643="","*",FN_MC!AM643)</f>
        <v>*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*</v>
      </c>
      <c r="D695" s="99" t="str">
        <f>IF(FN_MC!T644="","*",FN_MC!T644)</f>
        <v>*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*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*</v>
      </c>
      <c r="L695" s="140" t="str">
        <f>IF(FN_MC!AM644="","*",FN_MC!AM644)</f>
        <v>*</v>
      </c>
      <c r="M695" s="140" t="str">
        <f>IF(FN_MC!AP644="","*",FN_MC!AP644)</f>
        <v>*</v>
      </c>
      <c r="N695" s="140" t="str">
        <f>IF(FN_MC!AM644="","*",FN_MC!AM644)</f>
        <v>*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*</v>
      </c>
      <c r="D696" s="99" t="str">
        <f>IF(FN_MC!T645="","*",FN_MC!T645)</f>
        <v>*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*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*</v>
      </c>
      <c r="L696" s="140" t="str">
        <f>IF(FN_MC!AM645="","*",FN_MC!AM645)</f>
        <v>*</v>
      </c>
      <c r="M696" s="140" t="str">
        <f>IF(FN_MC!AP645="","*",FN_MC!AP645)</f>
        <v>*</v>
      </c>
      <c r="N696" s="140" t="str">
        <f>IF(FN_MC!AM645="","*",FN_MC!AM645)</f>
        <v>*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*</v>
      </c>
      <c r="D697" s="99" t="str">
        <f>IF(FN_MC!T646="","*",FN_MC!T646)</f>
        <v>*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*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*</v>
      </c>
      <c r="L697" s="140" t="str">
        <f>IF(FN_MC!AM646="","*",FN_MC!AM646)</f>
        <v>*</v>
      </c>
      <c r="M697" s="140" t="str">
        <f>IF(FN_MC!AP646="","*",FN_MC!AP646)</f>
        <v>*</v>
      </c>
      <c r="N697" s="140" t="str">
        <f>IF(FN_MC!AM646="","*",FN_MC!AM646)</f>
        <v>*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*</v>
      </c>
      <c r="D698" s="99" t="str">
        <f>IF(FN_MC!T647="","*",FN_MC!T647)</f>
        <v>*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*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*</v>
      </c>
      <c r="L698" s="140" t="str">
        <f>IF(FN_MC!AM647="","*",FN_MC!AM647)</f>
        <v>*</v>
      </c>
      <c r="M698" s="140" t="str">
        <f>IF(FN_MC!AP647="","*",FN_MC!AP647)</f>
        <v>*</v>
      </c>
      <c r="N698" s="140" t="str">
        <f>IF(FN_MC!AM647="","*",FN_MC!AM647)</f>
        <v>*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*</v>
      </c>
      <c r="D699" s="99" t="str">
        <f>IF(FN_MC!T648="","*",FN_MC!T648)</f>
        <v>*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*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*</v>
      </c>
      <c r="L699" s="140" t="str">
        <f>IF(FN_MC!AM648="","*",FN_MC!AM648)</f>
        <v>*</v>
      </c>
      <c r="M699" s="140" t="str">
        <f>IF(FN_MC!AP648="","*",FN_MC!AP648)</f>
        <v>*</v>
      </c>
      <c r="N699" s="140" t="str">
        <f>IF(FN_MC!AM648="","*",FN_MC!AM648)</f>
        <v>*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*</v>
      </c>
      <c r="D700" s="99" t="str">
        <f>IF(FN_MC!T649="","*",FN_MC!T649)</f>
        <v>*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*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*</v>
      </c>
      <c r="L700" s="140" t="str">
        <f>IF(FN_MC!AM649="","*",FN_MC!AM649)</f>
        <v>*</v>
      </c>
      <c r="M700" s="140" t="str">
        <f>IF(FN_MC!AP649="","*",FN_MC!AP649)</f>
        <v>*</v>
      </c>
      <c r="N700" s="140" t="str">
        <f>IF(FN_MC!AM649="","*",FN_MC!AM649)</f>
        <v>*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*</v>
      </c>
      <c r="D701" s="99" t="str">
        <f>IF(FN_MC!T650="","*",FN_MC!T650)</f>
        <v>*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*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*</v>
      </c>
      <c r="L701" s="140" t="str">
        <f>IF(FN_MC!AM650="","*",FN_MC!AM650)</f>
        <v>*</v>
      </c>
      <c r="M701" s="140" t="str">
        <f>IF(FN_MC!AP650="","*",FN_MC!AP650)</f>
        <v>*</v>
      </c>
      <c r="N701" s="140" t="str">
        <f>IF(FN_MC!AM650="","*",FN_MC!AM650)</f>
        <v>*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2004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2026-01-30T10:05:15Z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