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01" documentId="8_{B6337239-1A00-434D-AAD0-422EA1FEB5AE}" xr6:coauthVersionLast="47" xr6:coauthVersionMax="47" xr10:uidLastSave="{D17E51D7-3BC3-4D60-9962-484895CC012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4" i="13" l="1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K302" i="11"/>
  <c r="M304" i="11"/>
  <c r="K306" i="11"/>
  <c r="K308" i="11"/>
  <c r="K309" i="11"/>
  <c r="M312" i="11"/>
  <c r="K315" i="11"/>
  <c r="K320" i="11"/>
  <c r="M321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8" i="1" l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<sst xmlns="http://schemas.openxmlformats.org/spreadsheetml/2006/main" count="7044" uniqueCount="1381">
  <si>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</si>
  <si>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</si>
  <si>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</si>
  <si>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</si>
  <si>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</si>
  <si>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</si>
  <si>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</si>
  <si>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</si>
  <si>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</si>
  <si>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</si>
  <si>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</si>
  <si>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</si>
  <si>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</si>
  <si>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</si>
  <si>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</si>
  <si>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</si>
  <si>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</si>
  <si>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</si>
  <si>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</si>
  <si>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</si>
  <si>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</si>
  <si>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</si>
  <si>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</si>
  <si>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</si>
  <si>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</si>
  <si>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</si>
  <si>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</si>
  <si>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</si>
  <si>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</si>
  <si>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</si>
  <si>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</si>
  <si>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</si>
  <si>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</si>
  <si>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</si>
  <si>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</si>
  <si>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</si>
  <si>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</si>
  <si>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</si>
  <si>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</si>
  <si>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</si>
  <si>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</si>
  <si>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</si>
  <si>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</si>
  <si>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</si>
  <si>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</si>
  <si>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</si>
  <si>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</si>
  <si>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</si>
  <si>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</si>
  <si>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</si>
  <si>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</si>
  <si>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</si>
  <si>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</si>
  <si>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</si>
  <si>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</si>
  <si>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</si>
  <si>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</si>
  <si>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</si>
  <si>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</si>
  <si>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</si>
  <si>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</si>
  <si>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</si>
  <si>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</si>
  <si>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</si>
  <si>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</si>
  <si>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</si>
  <si>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</si>
  <si>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</si>
  <si>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</si>
  <si>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</si>
  <si>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</si>
  <si>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</si>
  <si>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</si>
  <si>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</si>
  <si>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</si>
  <si>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</si>
  <si>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</si>
  <si>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</si>
  <si>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</si>
  <si>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</si>
  <si>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</si>
  <si>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</si>
  <si>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</si>
  <si>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</si>
  <si>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</si>
  <si>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</si>
  <si>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</si>
  <si>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</si>
  <si>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</si>
  <si>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</si>
  <si>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</si>
  <si>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</si>
  <si>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</si>
  <si>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</si>
  <si>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</si>
  <si>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</si>
  <si>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</si>
  <si>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</si>
  <si>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</si>
  <si>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</si>
  <si>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</si>
  <si>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</si>
  <si>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</si>
  <si>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</si>
  <si>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</si>
  <si>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</si>
  <si>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</si>
  <si>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</si>
  <si>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</si>
  <si>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</si>
  <si>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</si>
  <si>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</si>
  <si>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</si>
  <si>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</si>
  <si>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</si>
  <si>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</si>
  <si>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</si>
  <si>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</si>
  <si>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</si>
  <si>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</si>
  <si>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</si>
  <si>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</si>
  <si>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</si>
  <si>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</si>
  <si>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</si>
  <si>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</si>
  <si>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</si>
  <si>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</si>
  <si>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</si>
  <si>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</si>
  <si>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</si>
  <si>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</si>
  <si>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</si>
  <si>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</si>
  <si>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</si>
  <si>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</si>
  <si>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</si>
  <si>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</si>
  <si>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</si>
  <si>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</si>
  <si>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</si>
  <si>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</si>
  <si>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</si>
  <si>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</si>
  <si>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</si>
  <si>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</si>
  <si>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</si>
  <si>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</si>
  <si>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</si>
  <si>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</si>
  <si>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</si>
  <si>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</si>
  <si>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</si>
  <si>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</si>
  <si>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</si>
  <si>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</si>
  <si>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</si>
  <si>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</si>
  <si>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</si>
  <si>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</si>
  <si>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</si>
  <si>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</si>
  <si>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</si>
  <si>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</si>
  <si>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</si>
  <si>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</si>
  <si>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</si>
  <si>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</si>
  <si>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</si>
  <si>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</si>
  <si>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</si>
  <si>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</si>
  <si>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</si>
  <si>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</si>
  <si>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</si>
  <si>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</si>
  <si>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</si>
  <si>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</si>
  <si>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</si>
  <si>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</si>
  <si>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</si>
  <si>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</si>
  <si>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</si>
  <si>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</si>
  <si>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</si>
  <si>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</si>
  <si>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</si>
  <si>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</si>
  <si>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</si>
  <si>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</si>
  <si>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</si>
  <si>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</si>
  <si>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</si>
  <si>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</si>
  <si>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</si>
  <si>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</si>
  <si>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</si>
  <si>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</si>
  <si>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</si>
  <si>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</si>
  <si>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</si>
  <si>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</si>
  <si>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</si>
  <si>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</si>
  <si>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</si>
  <si>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</si>
  <si>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</si>
  <si>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</si>
  <si>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</si>
  <si>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</si>
  <si>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</si>
  <si>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</si>
  <si>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</si>
  <si>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</si>
  <si>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</si>
  <si>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</si>
  <si>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</si>
  <si>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</si>
  <si>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</si>
  <si>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</si>
  <si>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</si>
  <si>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</si>
  <si>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</si>
  <si>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</si>
  <si>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</si>
  <si>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</si>
  <si>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</si>
  <si>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</si>
  <si>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</si>
  <si>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</si>
  <si>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</si>
  <si>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</si>
  <si>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</si>
  <si>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</si>
  <si>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</si>
  <si>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</si>
  <si>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</si>
  <si>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</si>
  <si>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</si>
  <si>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</si>
  <si>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</si>
  <si>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</si>
  <si>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</si>
  <si>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</si>
  <si>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</si>
  <si>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</si>
  <si>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</si>
  <si>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</si>
  <si>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</si>
  <si>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</si>
  <si>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</si>
  <si>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</si>
  <si>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</si>
  <si>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</si>
  <si>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</si>
  <si>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</si>
  <si>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</si>
  <si>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</si>
  <si>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</si>
  <si>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</si>
  <si>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</si>
  <si>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</si>
  <si>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</si>
  <si>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</si>
  <si>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</si>
  <si>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</si>
  <si>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</si>
  <si>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</si>
  <si>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</si>
  <si>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</si>
  <si>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</si>
  <si>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</si>
  <si>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</si>
  <si>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</si>
  <si>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</si>
  <si>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</si>
  <si>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</si>
  <si>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</si>
  <si>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</si>
  <si>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</si>
  <si>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</si>
  <si>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</si>
  <si>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</si>
  <si>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</si>
  <si>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</si>
  <si>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</si>
  <si>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</si>
  <si>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</si>
  <si>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</si>
  <si>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</si>
  <si>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</si>
  <si>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</si>
  <si>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</si>
  <si>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</si>
  <si>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</si>
  <si>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</si>
  <si>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</si>
  <si>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</si>
  <si>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</si>
  <si>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</si>
  <si>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</si>
  <si>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</si>
  <si>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</si>
  <si>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</si>
  <si>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</si>
  <si>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</si>
  <si>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</si>
  <si>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</si>
  <si>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</si>
  <si>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</si>
  <si>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</si>
  <si>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</si>
  <si>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</si>
  <si>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</si>
  <si>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</si>
  <si>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</si>
  <si>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</si>
  <si>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</si>
  <si>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</si>
  <si>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</si>
  <si>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</si>
  <si>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</si>
  <si>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</si>
  <si>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</si>
  <si>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</si>
  <si>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</si>
  <si>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</si>
  <si>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</si>
  <si>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</si>
  <si>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</si>
  <si>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</si>
  <si>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</si>
  <si>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</si>
  <si>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</si>
  <si>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</si>
  <si>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</si>
  <si>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</si>
  <si>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</si>
  <si>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</si>
  <si>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</si>
  <si>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</si>
  <si>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</si>
  <si>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</si>
  <si>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</si>
  <si>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</si>
  <si>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</si>
  <si>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</si>
  <si>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</si>
  <si>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</si>
  <si>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</si>
  <si>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</si>
  <si>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</si>
  <si>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</si>
  <si>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</si>
  <si>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</si>
  <si>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</si>
  <si>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</si>
  <si>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</si>
  <si>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</si>
  <si>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</si>
  <si>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</si>
  <si>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</si>
  <si>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</si>
  <si>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</si>
  <si>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</si>
  <si>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</si>
  <si>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</si>
  <si>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</si>
  <si>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</si>
  <si>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</si>
  <si>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</si>
  <si>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</si>
  <si>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</si>
  <si>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</si>
  <si>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</si>
  <si>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</si>
  <si>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</si>
  <si>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</si>
  <si>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</si>
  <si>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</si>
  <si>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</si>
  <si>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</si>
  <si>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</si>
  <si>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</si>
  <si>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</si>
  <si>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</si>
  <si>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</si>
  <si>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</si>
  <si>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</si>
  <si>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</si>
  <si>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</si>
  <si>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</si>
  <si>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</si>
  <si>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</si>
  <si>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</si>
  <si>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</si>
  <si>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</si>
  <si>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</si>
  <si>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</si>
  <si>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</si>
  <si>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</si>
  <si>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</si>
  <si>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</si>
  <si>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</si>
  <si>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</si>
  <si>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</si>
  <si>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</si>
  <si>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</si>
  <si>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</si>
  <si>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</si>
  <si>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</si>
  <si>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</si>
  <si>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</si>
  <si>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</si>
  <si>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</si>
  <si>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</si>
  <si>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</si>
  <si>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</si>
  <si>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</si>
  <si>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</si>
  <si>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</si>
  <si>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</si>
  <si>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</si>
  <si>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</si>
  <si>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</si>
  <si>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</si>
  <si>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</si>
  <si>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</si>
  <si>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</si>
  <si>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</si>
  <si>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</si>
  <si>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</si>
  <si>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</si>
  <si>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</si>
  <si>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</si>
  <si>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</si>
  <si>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</si>
  <si>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</si>
  <si>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</si>
  <si>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</si>
  <si>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</si>
  <si>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</si>
  <si>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</si>
  <si>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</si>
  <si>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</si>
  <si>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</si>
  <si>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</si>
  <si>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</si>
  <si>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</si>
  <si>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</si>
  <si>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</si>
  <si>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</si>
  <si>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</si>
  <si>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</si>
  <si>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</si>
  <si>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</si>
  <si>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</si>
  <si>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</si>
  <si>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</si>
  <si>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</si>
  <si>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</si>
  <si>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</si>
  <si>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</si>
  <si>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</si>
  <si>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</si>
  <si>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</si>
  <si>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</si>
  <si>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</si>
  <si>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</si>
  <si>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</si>
  <si>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</si>
  <si>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</si>
  <si>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</si>
  <si>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</si>
  <si>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</si>
  <si>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</si>
  <si>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</si>
  <si>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</si>
  <si>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</si>
  <si>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</si>
  <si>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</si>
  <si>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</si>
  <si>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</si>
  <si>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</si>
  <si>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</si>
  <si>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</si>
  <si>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</si>
  <si>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</si>
  <si>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</si>
  <si>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</si>
  <si>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</si>
  <si>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</si>
  <si>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</si>
  <si>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</si>
  <si>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</si>
  <si>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</si>
  <si>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</si>
  <si>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</si>
  <si>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</si>
  <si>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</si>
  <si>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</si>
  <si>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</si>
  <si>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</si>
  <si>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</si>
  <si>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</si>
  <si>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</si>
  <si>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</si>
  <si>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</si>
  <si>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</si>
  <si>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</si>
  <si>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</si>
  <si>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</si>
  <si>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</si>
  <si>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</si>
  <si>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</si>
  <si>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</si>
  <si>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</si>
  <si>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</si>
  <si>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</si>
  <si>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</si>
  <si>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</si>
  <si>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</si>
  <si>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</si>
  <si>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</si>
  <si>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</si>
  <si>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</si>
  <si>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</si>
  <si>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</si>
  <si>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</si>
  <si>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</si>
  <si>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</si>
  <si>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</si>
  <si>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</si>
  <si>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</si>
  <si>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</si>
  <si>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</si>
  <si>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</si>
  <si>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</si>
  <si>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</si>
  <si>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</si>
  <si>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</si>
  <si>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</si>
  <si>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</si>
  <si>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</si>
  <si>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</si>
  <si>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</si>
  <si>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</si>
  <si>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</si>
  <si>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</si>
  <si>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</si>
  <si>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</si>
  <si>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</si>
  <si>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</si>
  <si>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</si>
  <si>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</si>
  <si>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</si>
  <si>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</si>
  <si>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</si>
  <si>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</si>
  <si>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</si>
  <si>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</si>
  <si>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</si>
  <si>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</si>
  <si>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</si>
  <si>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</si>
  <si>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</si>
  <si>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</si>
  <si>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</si>
  <si>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</si>
  <si>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</si>
  <si>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</si>
  <si>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</si>
  <si>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</si>
  <si>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</si>
  <si>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</si>
  <si>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</si>
  <si>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</si>
  <si>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</si>
  <si>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</si>
  <si>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</si>
  <si>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</si>
  <si>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</si>
  <si>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</si>
  <si>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</si>
  <si>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</si>
  <si>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</si>
  <si>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</si>
  <si>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</si>
  <si>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</si>
  <si>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</si>
  <si>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</si>
  <si>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</si>
  <si>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</si>
  <si>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</si>
  <si>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</si>
  <si>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</si>
  <si>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</si>
  <si>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</si>
  <si>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</si>
  <si>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</si>
  <si>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</si>
  <si>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</si>
  <si>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</si>
  <si>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</si>
  <si>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</si>
  <si>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</si>
  <si>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</si>
  <si>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</si>
  <si>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</si>
  <si>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</si>
  <si>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</si>
  <si>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</si>
  <si>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</si>
  <si>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</si>
  <si>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</si>
  <si>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</si>
  <si>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</si>
  <si>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</si>
  <si>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</si>
  <si>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</si>
  <si>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</si>
  <si>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</si>
  <si>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</si>
  <si>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</si>
  <si>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</si>
  <si>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</si>
  <si>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</si>
  <si>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</si>
  <si>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</si>
  <si>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</si>
  <si>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</si>
  <si>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</si>
  <si>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</si>
  <si>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</si>
  <si>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</si>
  <si>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</si>
  <si>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</si>
  <si>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</si>
  <si>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</si>
  <si>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</si>
  <si>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</si>
  <si>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</si>
  <si>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</si>
  <si>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</si>
  <si>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</si>
  <si>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</si>
  <si>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</si>
  <si>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</si>
  <si>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</si>
  <si>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</si>
  <si>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</si>
  <si>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</si>
  <si>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</si>
  <si>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</si>
  <si>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</si>
  <si>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</si>
  <si>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</si>
  <si>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</si>
  <si>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</si>
  <si>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</si>
  <si>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</si>
  <si>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</si>
  <si>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</si>
  <si>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</si>
  <si>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</si>
  <si>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</si>
  <si>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</si>
  <si>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</si>
  <si>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</si>
  <si>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</si>
  <si>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</si>
  <si>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</si>
  <si>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</si>
  <si>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</si>
  <si>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</si>
  <si>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</si>
  <si>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</si>
  <si>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</si>
  <si>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</si>
  <si>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</si>
  <si>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</si>
  <si>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</si>
  <si>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</si>
  <si>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</si>
  <si>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</si>
  <si>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</si>
  <si>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</si>
  <si>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</si>
  <si>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</si>
  <si>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</si>
  <si>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</si>
  <si>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</si>
  <si>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</si>
  <si>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</si>
  <si>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</si>
  <si>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</si>
  <si>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</si>
  <si>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</si>
  <si>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</si>
  <si>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</si>
  <si>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</si>
  <si>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</si>
  <si>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</si>
  <si>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</si>
  <si>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</si>
  <si>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</si>
  <si>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</si>
  <si>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</si>
  <si>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</si>
  <si>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</si>
  <si>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</si>
  <si>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</si>
  <si>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</si>
  <si>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</si>
  <si>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</si>
  <si>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</si>
  <si>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</si>
  <si>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</si>
  <si>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</si>
  <si>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</si>
  <si>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</si>
  <si>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</si>
  <si>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</si>
  <si>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</si>
  <si>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</si>
  <si>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</si>
  <si>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</si>
  <si>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</si>
  <si>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</si>
  <si>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</si>
  <si>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</si>
  <si>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</si>
  <si>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</si>
  <si>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</si>
  <si>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</si>
  <si>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</si>
  <si>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</si>
  <si>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</si>
  <si>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</si>
  <si>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</si>
  <si>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</si>
  <si>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</si>
  <si>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</si>
  <si>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</si>
  <si>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</si>
  <si>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</si>
  <si>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</si>
  <si>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</si>
  <si>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</si>
  <si>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</si>
  <si>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</si>
  <si>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</si>
  <si>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</si>
  <si>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</si>
  <si>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</si>
  <si>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</si>
  <si>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</si>
  <si>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</si>
  <si>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</si>
  <si>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</si>
  <si>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</si>
  <si>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</si>
  <si>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</si>
  <si>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</si>
  <si>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</si>
  <si>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</si>
  <si>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</si>
  <si>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</si>
  <si>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</si>
  <si>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</si>
  <si>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</si>
  <si>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</si>
  <si>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</si>
  <si>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</si>
  <si>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</si>
  <si>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</si>
  <si>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</si>
  <si>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</si>
  <si>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</si>
  <si>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</si>
  <si>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</si>
  <si>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</si>
  <si>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</si>
  <si>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</si>
  <si>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</si>
  <si>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</si>
  <si>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</si>
  <si>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</si>
  <si>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</si>
  <si>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</si>
  <si>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</si>
  <si>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</si>
  <si>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</si>
  <si>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</si>
  <si>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</si>
  <si>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</si>
  <si>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</si>
  <si>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</si>
  <si>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</si>
  <si>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</si>
  <si>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</si>
  <si>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</si>
  <si>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</si>
  <si>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</si>
  <si>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</si>
  <si>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</si>
  <si>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</si>
  <si>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</si>
  <si>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</si>
  <si>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</si>
  <si>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</si>
  <si>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</si>
  <si>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</si>
  <si>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</si>
  <si>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</si>
  <si>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</si>
  <si>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</si>
  <si>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</si>
  <si>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</si>
  <si>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</si>
  <si>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</si>
  <si>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</si>
  <si>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</si>
  <si>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</si>
  <si>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</si>
  <si>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</si>
  <si>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</si>
  <si>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</si>
  <si>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</si>
  <si>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</si>
  <si>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</si>
  <si>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</si>
  <si>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</si>
  <si>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</si>
  <si>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</si>
  <si>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</si>
  <si>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</si>
  <si>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</si>
  <si>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</si>
  <si>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</si>
  <si>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</si>
  <si>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</si>
  <si>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</si>
  <si>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</si>
  <si>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</si>
  <si>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</si>
  <si>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</si>
  <si>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</si>
  <si>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</si>
  <si>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</si>
  <si>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</si>
  <si>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</si>
  <si>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</si>
  <si>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</si>
  <si>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</si>
  <si>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</si>
  <si>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</si>
  <si>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</si>
  <si>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</si>
  <si>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</si>
  <si>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</si>
  <si>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</si>
  <si>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</si>
  <si>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</si>
  <si>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</si>
  <si>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</si>
  <si>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</si>
  <si>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</si>
  <si>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</si>
  <si>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</si>
  <si>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</si>
  <si>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</si>
  <si>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</si>
  <si>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</si>
  <si>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</si>
  <si>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</si>
  <si>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</si>
  <si>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</si>
  <si>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</si>
  <si>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</si>
  <si>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</si>
  <si>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</si>
  <si>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</si>
  <si>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</si>
  <si>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</si>
  <si>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</si>
  <si>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</si>
  <si>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</si>
  <si>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</si>
  <si>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</si>
  <si>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</si>
  <si>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</si>
  <si>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</si>
  <si>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</si>
  <si>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</si>
  <si>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</si>
  <si>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</si>
  <si>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</si>
  <si>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</si>
  <si>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</si>
  <si>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</si>
  <si>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</si>
  <si>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</si>
  <si>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</si>
  <si>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</si>
  <si>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</si>
  <si>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</si>
  <si>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</si>
  <si>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</si>
  <si>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</si>
  <si>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</si>
  <si>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</si>
  <si>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</si>
  <si>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</si>
  <si>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</si>
  <si>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</si>
  <si>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</si>
  <si>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</si>
  <si>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</si>
  <si>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</si>
  <si>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</si>
  <si>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</si>
  <si>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</si>
  <si>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</si>
  <si>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</si>
  <si>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</si>
  <si>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</si>
  <si>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</si>
  <si>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</si>
  <si>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</si>
  <si>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</si>
  <si>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</si>
  <si>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</si>
  <si>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</si>
  <si>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</si>
  <si>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</si>
  <si>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</si>
  <si>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</si>
  <si>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</si>
  <si>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</si>
  <si>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</si>
  <si>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</si>
  <si>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</si>
  <si>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</si>
  <si>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</si>
  <si>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</si>
  <si>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</si>
  <si>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</si>
  <si>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</si>
  <si>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</si>
  <si>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</si>
  <si>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</si>
  <si>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</si>
  <si>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</si>
  <si>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</si>
  <si>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</si>
  <si>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</si>
  <si>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</si>
  <si>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</si>
  <si>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</si>
  <si>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</si>
  <si>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</si>
  <si>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</si>
  <si>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</si>
  <si>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</si>
  <si>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</si>
  <si>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</si>
  <si>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</si>
  <si>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</si>
  <si>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</si>
  <si>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</si>
  <si>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</si>
  <si>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</si>
  <si>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</si>
  <si>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</si>
  <si>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</si>
  <si>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</si>
  <si>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</si>
  <si>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</si>
  <si>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</si>
  <si>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</si>
  <si>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</si>
  <si>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</si>
  <si>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</si>
  <si>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</si>
  <si>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</si>
  <si>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</si>
  <si>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</si>
  <si>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</si>
  <si>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</si>
  <si>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</si>
  <si>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</si>
  <si>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</si>
  <si>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</si>
  <si>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</si>
  <si>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</si>
  <si>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</si>
  <si>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</si>
  <si>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</si>
  <si>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</si>
  <si>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</si>
  <si>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</si>
  <si>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</si>
  <si>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</si>
  <si>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</si>
  <si>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</si>
  <si>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</si>
  <si>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</si>
  <si>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</si>
  <si>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</si>
  <si>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</si>
  <si>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</si>
  <si>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</si>
  <si>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</si>
  <si>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</si>
  <si>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</si>
  <si>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</si>
  <si>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</si>
  <si>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</si>
  <si>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</si>
  <si>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</si>
  <si>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</si>
  <si>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</si>
  <si>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</si>
  <si>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</si>
  <si>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</si>
  <si>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</si>
  <si>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</si>
  <si>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</si>
  <si>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</si>
  <si>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</si>
  <si>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</si>
  <si>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</si>
  <si>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</si>
  <si>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</si>
  <si>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</si>
  <si>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</si>
  <si>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</si>
  <si>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</si>
  <si>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</si>
  <si>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</si>
  <si>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</si>
  <si>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</si>
  <si>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</si>
  <si>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</si>
  <si>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</si>
  <si>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</si>
  <si>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</si>
  <si>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</si>
  <si>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</si>
  <si>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</si>
  <si>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</si>
  <si>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</si>
  <si>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</si>
  <si>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</si>
  <si>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</si>
  <si>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</si>
  <si>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</si>
  <si>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</si>
  <si>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</si>
  <si>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</si>
  <si>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</si>
  <si>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</si>
  <si>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</si>
  <si>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</si>
  <si>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</si>
  <si>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</si>
  <si>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</si>
  <si>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</si>
  <si>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</si>
  <si>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</si>
  <si>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</si>
  <si>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</si>
  <si>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</si>
  <si>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</si>
  <si>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</si>
  <si>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</si>
  <si>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</si>
  <si>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</si>
  <si>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</si>
  <si>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</si>
  <si>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</si>
  <si>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</si>
  <si>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</si>
  <si>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</si>
  <si>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</si>
  <si>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</si>
  <si>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</si>
  <si>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</si>
  <si>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</si>
  <si>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</si>
  <si>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</si>
  <si>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</si>
  <si>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</si>
  <si>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</si>
  <si>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</si>
  <si>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</si>
  <si>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</si>
  <si>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</si>
  <si>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</si>
  <si>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</si>
  <si>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</si>
  <si>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</si>
  <si>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</si>
  <si>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</si>
  <si>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</si>
  <si>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</si>
  <si>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</si>
  <si>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</si>
  <si>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</si>
  <si>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</si>
  <si>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</si>
  <si>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</si>
  <si>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</si>
  <si>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</si>
  <si>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</si>
  <si>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</si>
  <si>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</si>
  <si>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</si>
  <si>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</si>
  <si>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</si>
  <si>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</si>
  <si>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</si>
  <si>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</si>
  <si>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</si>
  <si>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</si>
  <si>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</si>
  <si>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</si>
  <si>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</si>
  <si>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</si>
  <si>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</si>
  <si>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</si>
  <si>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</si>
  <si>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</si>
  <si>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</si>
  <si>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</si>
  <si>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</si>
  <si>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</si>
  <si>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</si>
  <si>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</si>
  <si>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</si>
  <si>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</si>
  <si>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</si>
  <si>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</si>
  <si>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</si>
  <si>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</si>
  <si>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</si>
  <si>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</si>
  <si>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</si>
  <si>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</si>
  <si>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</si>
  <si>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</si>
  <si>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</si>
  <si>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</si>
  <si>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</si>
  <si>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</si>
  <si>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</si>
  <si>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</si>
  <si>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</si>
  <si>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</si>
  <si>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</si>
  <si>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</si>
  <si>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</si>
  <si>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</si>
  <si>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</si>
  <si>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</si>
  <si>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</si>
  <si>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</si>
  <si>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</si>
  <si>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</si>
  <si>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</si>
  <si>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</si>
  <si>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</si>
  <si>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</si>
  <si>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</si>
  <si>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</si>
  <si>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</si>
  <si>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</si>
  <si>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</si>
  <si>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</si>
  <si>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</si>
  <si>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</si>
  <si>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</si>
  <si>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</si>
  <si>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</si>
  <si>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</si>
  <si>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</si>
  <si>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</si>
  <si>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</si>
  <si>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</si>
  <si>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</si>
  <si>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</si>
  <si>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</si>
  <si>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</si>
  <si>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</si>
  <si>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</si>
  <si>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</si>
  <si>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</si>
  <si>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</si>
  <si>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</si>
  <si>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</si>
  <si>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</si>
  <si>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</si>
  <si>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</si>
  <si>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</si>
  <si>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</si>
  <si>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</si>
  <si>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</si>
  <si>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</si>
  <si>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</si>
  <si>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</si>
  <si>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</si>
  <si>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</si>
  <si>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</si>
  <si>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</si>
  <si>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</si>
  <si>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</si>
  <si>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</si>
  <si>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</si>
  <si>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</si>
  <si>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</si>
  <si>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</si>
  <si>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</si>
  <si>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</si>
  <si>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</si>
  <si>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</si>
  <si>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</si>
  <si>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</si>
  <si>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</si>
  <si>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</si>
  <si>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</si>
  <si>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</si>
  <si>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</si>
  <si>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</si>
  <si>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</si>
  <si>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</si>
  <si>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</si>
  <si>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</si>
  <si>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</si>
  <si>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</si>
  <si>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</si>
  <si>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</si>
  <si>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</si>
  <si>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</si>
  <si>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</si>
  <si>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</si>
  <si>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</si>
  <si>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</si>
  <si>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</si>
  <si>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</si>
  <si>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</si>
  <si>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</si>
  <si>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</si>
  <si>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</si>
  <si>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</si>
  <si>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</si>
  <si>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</si>
  <si>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</si>
  <si>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</si>
  <si>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</si>
  <si>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</si>
  <si>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</si>
  <si>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</si>
  <si>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</si>
  <si>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</si>
  <si>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</si>
  <si>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</si>
  <si>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</si>
  <si>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</si>
  <si>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</si>
  <si>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</si>
  <si>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</si>
  <si>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</si>
  <si>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</si>
  <si>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</si>
  <si>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</si>
  <si>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</si>
  <si>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</si>
  <si>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</si>
  <si>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</si>
  <si>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</si>
  <si>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</si>
  <si>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</si>
  <si>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</si>
  <si>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</si>
  <si>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Aguardando equipe</t>
  </si>
  <si>
    <t>Cancelado / chuva / Condições climáticas</t>
  </si>
  <si>
    <t>ZKEZGA-ZYU</t>
  </si>
  <si>
    <t>ZKEZGAZYU</t>
  </si>
  <si>
    <t>ZEM130-2</t>
  </si>
  <si>
    <t>Recolher dormente e jacaré sucata</t>
  </si>
  <si>
    <t>Previsão de solicitar MC1 11h30, devido descanso da equipe</t>
  </si>
  <si>
    <t xml:space="preserve">Deslocamento </t>
  </si>
  <si>
    <t>Cancelado / devido programação do intervalo do bloco.</t>
  </si>
  <si>
    <t>TP pronto 08h43 / Sem Oportunidade de faixa</t>
  </si>
  <si>
    <t>TP pronto 08h26 / Sem previsão de faixa no momento, devido interdição entre ZXW-ZDC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</si>
  <si>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</si>
  <si>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</si>
  <si>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</si>
  <si>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Cancelado, devido  intervalo modernização  ZGP</t>
  </si>
  <si>
    <t>ZPT-ZPG-ZPT</t>
  </si>
  <si>
    <t>MC1 08h19 / previsão de faixa após E41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</si>
  <si>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</si>
  <si>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</si>
  <si>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</si>
  <si>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</si>
  <si>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</si>
  <si>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</si>
  <si>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</si>
  <si>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</si>
  <si>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</si>
  <si>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</si>
  <si>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</si>
  <si>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</si>
  <si>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 xml:space="preserve">Prontos 08h30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</si>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</sst>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218" activePane="bottomRight" state="frozen"/>
      <selection pane="bottomRight" activeCell="BJ240" sqref="BJ2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1</v>
      </c>
      <c r="BI218" s="17"/>
      <c r="BJ218" s="17" t="s">
        <v>1285</v>
      </c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1</v>
      </c>
      <c r="BI219" s="17"/>
      <c r="BJ219" s="17" t="s">
        <v>988</v>
      </c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1</v>
      </c>
      <c r="BI220" s="17"/>
      <c r="BJ220" s="17" t="s">
        <v>1040</v>
      </c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1</v>
      </c>
      <c r="BI221" s="17"/>
      <c r="BJ221" s="17" t="s">
        <v>988</v>
      </c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1286</v>
      </c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 hidden="1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1287</v>
      </c>
      <c r="N224" s="204" t="s">
        <v>1288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1</v>
      </c>
      <c r="BI224" s="17"/>
      <c r="BJ224" s="17" t="s">
        <v>1040</v>
      </c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1</v>
      </c>
      <c r="BI225" s="17"/>
      <c r="BJ225" s="17" t="s">
        <v>988</v>
      </c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1290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1</v>
      </c>
      <c r="BI226" s="17"/>
      <c r="BJ226" s="17" t="s">
        <v>1291</v>
      </c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1</v>
      </c>
      <c r="BI227" s="17"/>
      <c r="BJ227" s="17" t="s">
        <v>1040</v>
      </c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1292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1293</v>
      </c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1294</v>
      </c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1</v>
      </c>
      <c r="BI235" s="17"/>
      <c r="BJ235" s="17" t="s">
        <v>1295</v>
      </c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1296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1297</v>
      </c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1298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1</v>
      </c>
      <c r="BI237" s="17"/>
      <c r="BJ237" s="17" t="s">
        <v>988</v>
      </c>
      <c r="BK237" s="17"/>
      <c r="BL237" s="16"/>
      <c r="BM237" s="15"/>
      <c r="BN237" s="15"/>
      <c r="BO237" s="165"/>
      <c r="BP237" s="17"/>
      <c r="BQ237" s="13" t="str">
        <f t="shared" si="26"/>
        <v>Produção e Intervalo</v>
      </c>
      <c r="BR237" s="19">
        <f t="shared" si="27"/>
        <v>0</v>
      </c>
      <c r="BS237" s="19">
        <f t="shared" si="28"/>
        <v>0</v>
      </c>
      <c r="BT237" s="225" t="str">
        <f t="shared" si="23"/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1299</v>
      </c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1300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1</v>
      </c>
      <c r="BI239" s="17"/>
      <c r="BJ239" s="17" t="s">
        <v>1301</v>
      </c>
      <c r="BK239" s="17"/>
      <c r="BL239" s="16"/>
      <c r="BM239" s="15"/>
      <c r="BN239" s="15"/>
      <c r="BO239" s="165"/>
      <c r="BP239" s="17"/>
      <c r="BQ239" s="13" t="str">
        <f t="shared" si="26"/>
        <v>Produção e Intervalo</v>
      </c>
      <c r="BR239" s="19">
        <f t="shared" si="27"/>
        <v>0</v>
      </c>
      <c r="BS239" s="19">
        <f t="shared" si="28"/>
        <v>0</v>
      </c>
      <c r="BT239" s="225" t="str">
        <f t="shared" si="23"/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1</v>
      </c>
      <c r="BI240" s="17"/>
      <c r="BJ240" s="17" t="s">
        <v>988</v>
      </c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1302</v>
      </c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1303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1304</v>
      </c>
      <c r="I242" s="173" t="s">
        <v>1305</v>
      </c>
      <c r="J242" s="217">
        <v>53</v>
      </c>
      <c r="K242" s="217">
        <v>125</v>
      </c>
      <c r="L242" s="84" t="s">
        <v>317</v>
      </c>
      <c r="M242" s="204" t="s">
        <v>1306</v>
      </c>
      <c r="N242" s="204" t="s">
        <v>1307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1308</v>
      </c>
      <c r="BK242" s="17"/>
      <c r="BL242" s="16"/>
      <c r="BM242" s="15"/>
      <c r="BN242" s="15"/>
      <c r="BO242" s="165"/>
      <c r="BP242" s="17"/>
      <c r="BQ242" s="13" t="str">
        <f t="shared" si="26"/>
        <v>Produção</v>
      </c>
      <c r="BR242" s="19">
        <f t="shared" si="27"/>
        <v>1</v>
      </c>
      <c r="BS242" s="19">
        <f t="shared" si="28"/>
        <v>0</v>
      </c>
      <c r="BT242" s="225" t="str">
        <f t="shared" si="23"/>
        <v/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1309</v>
      </c>
      <c r="W243" s="324" t="s">
        <v>1310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1311</v>
      </c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1309</v>
      </c>
      <c r="W244" s="324" t="s">
        <v>1312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1311</v>
      </c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1309</v>
      </c>
      <c r="W245" s="324" t="s">
        <v>1313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1311</v>
      </c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/>
      <c r="AT246" s="39"/>
      <c r="AU246" s="39"/>
      <c r="AV246" s="39"/>
      <c r="AW246" s="39"/>
      <c r="AX246" s="39"/>
      <c r="AY246" s="293">
        <f t="shared" si="25"/>
        <v>0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1</v>
      </c>
      <c r="BI246" s="17"/>
      <c r="BJ246" s="17" t="s">
        <v>1314</v>
      </c>
      <c r="BK246" s="17"/>
      <c r="BL246" s="16"/>
      <c r="BM246" s="15"/>
      <c r="BN246" s="15"/>
      <c r="BO246" s="165"/>
      <c r="BP246" s="17"/>
      <c r="BQ246" s="13" t="str">
        <f t="shared" si="26"/>
        <v>Produção e Intervalo</v>
      </c>
      <c r="BR246" s="19">
        <f t="shared" si="27"/>
        <v>0</v>
      </c>
      <c r="BS246" s="19">
        <f t="shared" si="28"/>
        <v>0</v>
      </c>
      <c r="BT246" s="225"/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/>
      <c r="AT247" s="39"/>
      <c r="AU247" s="39"/>
      <c r="AV247" s="39"/>
      <c r="AW247" s="39"/>
      <c r="AX247" s="39"/>
      <c r="AY247" s="293">
        <f t="shared" si="25"/>
        <v>0</v>
      </c>
      <c r="AZ247" s="14"/>
      <c r="BA247" s="72">
        <v>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1</v>
      </c>
      <c r="BI247" s="17"/>
      <c r="BJ247" s="17" t="s">
        <v>1314</v>
      </c>
      <c r="BK247" s="17"/>
      <c r="BL247" s="16"/>
      <c r="BM247" s="15"/>
      <c r="BN247" s="15"/>
      <c r="BO247" s="165"/>
      <c r="BP247" s="17"/>
      <c r="BQ247" s="13" t="str">
        <f t="shared" si="26"/>
        <v>Produção e Intervalo</v>
      </c>
      <c r="BR247" s="19">
        <f t="shared" si="27"/>
        <v>0</v>
      </c>
      <c r="BS247" s="19">
        <f t="shared" si="28"/>
        <v>0</v>
      </c>
      <c r="BT247" s="225"/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/>
      <c r="AT248" s="39"/>
      <c r="AU248" s="39"/>
      <c r="AV248" s="39"/>
      <c r="AW248" s="39"/>
      <c r="AX248" s="39"/>
      <c r="AY248" s="293">
        <f t="shared" si="25"/>
        <v>0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1</v>
      </c>
      <c r="BI248" s="17"/>
      <c r="BJ248" s="17" t="s">
        <v>1314</v>
      </c>
      <c r="BK248" s="17"/>
      <c r="BL248" s="16"/>
      <c r="BM248" s="15"/>
      <c r="BN248" s="15"/>
      <c r="BO248" s="165"/>
      <c r="BP248" s="17"/>
      <c r="BQ248" s="13" t="str">
        <f t="shared" si="26"/>
        <v>Produção e Intervalo</v>
      </c>
      <c r="BR248" s="19">
        <f t="shared" si="27"/>
        <v>0</v>
      </c>
      <c r="BS248" s="19">
        <f t="shared" si="28"/>
        <v>0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1315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1316</v>
      </c>
      <c r="C4" s="331" t="s">
        <v>1317</v>
      </c>
      <c r="D4" s="331" t="s">
        <v>1318</v>
      </c>
      <c r="E4" s="331" t="s">
        <v>1319</v>
      </c>
      <c r="F4" s="331" t="s">
        <v>8</v>
      </c>
      <c r="G4" s="331" t="s">
        <v>1320</v>
      </c>
    </row>
    <row r="5" spans="2:8">
      <c r="B5" s="334" t="s">
        <v>1147</v>
      </c>
      <c r="C5" s="334">
        <v>314978</v>
      </c>
      <c r="D5" s="334" t="s">
        <v>1321</v>
      </c>
      <c r="E5" s="334" t="s">
        <v>537</v>
      </c>
      <c r="F5" s="334" t="s">
        <v>101</v>
      </c>
      <c r="G5" s="335">
        <v>46143</v>
      </c>
    </row>
    <row r="6" spans="2:8">
      <c r="B6" s="334" t="s">
        <v>1322</v>
      </c>
      <c r="C6" s="334">
        <v>256790</v>
      </c>
      <c r="D6" s="334" t="s">
        <v>1323</v>
      </c>
      <c r="E6" s="334" t="s">
        <v>537</v>
      </c>
      <c r="F6" s="334" t="s">
        <v>1324</v>
      </c>
      <c r="G6" s="335">
        <v>45992</v>
      </c>
    </row>
    <row r="7" spans="2:8">
      <c r="B7" s="334" t="s">
        <v>1325</v>
      </c>
      <c r="C7" s="334">
        <v>265193</v>
      </c>
      <c r="D7" s="334" t="s">
        <v>1326</v>
      </c>
      <c r="E7" s="334" t="s">
        <v>538</v>
      </c>
      <c r="F7" s="334" t="s">
        <v>1327</v>
      </c>
      <c r="G7" s="334" t="s">
        <v>1328</v>
      </c>
    </row>
    <row r="8" spans="2:8">
      <c r="B8" s="334" t="s">
        <v>1329</v>
      </c>
      <c r="C8" s="334">
        <v>293716</v>
      </c>
      <c r="D8" s="334" t="s">
        <v>1330</v>
      </c>
      <c r="E8" s="334" t="s">
        <v>538</v>
      </c>
      <c r="F8" s="334" t="s">
        <v>1327</v>
      </c>
      <c r="G8" s="335">
        <v>46204</v>
      </c>
    </row>
    <row r="9" spans="2:8">
      <c r="B9" s="334" t="s">
        <v>1331</v>
      </c>
      <c r="C9" s="334">
        <v>257258</v>
      </c>
      <c r="D9" s="334" t="s">
        <v>1332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1333</v>
      </c>
      <c r="C10" s="334">
        <v>371147</v>
      </c>
      <c r="D10" s="334" t="s">
        <v>1334</v>
      </c>
      <c r="E10" s="334" t="s">
        <v>539</v>
      </c>
      <c r="F10" s="334" t="s">
        <v>144</v>
      </c>
      <c r="G10" s="334" t="s">
        <v>1328</v>
      </c>
    </row>
    <row r="11" spans="2:8">
      <c r="B11" s="334" t="s">
        <v>1335</v>
      </c>
      <c r="C11" s="334">
        <v>259230</v>
      </c>
      <c r="D11" s="334" t="s">
        <v>1336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1337</v>
      </c>
      <c r="C12" s="334">
        <v>370705</v>
      </c>
      <c r="D12" s="334"/>
      <c r="E12" s="334" t="s">
        <v>539</v>
      </c>
      <c r="F12" s="334" t="s">
        <v>144</v>
      </c>
      <c r="G12" s="334" t="s">
        <v>1328</v>
      </c>
    </row>
    <row r="13" spans="2:8">
      <c r="B13" s="334" t="s">
        <v>1338</v>
      </c>
      <c r="C13" s="334">
        <v>258542</v>
      </c>
      <c r="D13" s="334" t="s">
        <v>1339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1340</v>
      </c>
      <c r="C14" s="334">
        <v>257050</v>
      </c>
      <c r="D14" s="334" t="s">
        <v>1341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1342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1343</v>
      </c>
      <c r="E3" s="326" t="s">
        <v>1344</v>
      </c>
      <c r="F3" s="326" t="s">
        <v>1345</v>
      </c>
      <c r="G3" s="331" t="s">
        <v>1346</v>
      </c>
      <c r="H3" s="326" t="s">
        <v>1347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1348</v>
      </c>
      <c r="H4" s="329"/>
    </row>
    <row r="5" spans="3:8" ht="29.25">
      <c r="C5" s="327" t="s">
        <v>537</v>
      </c>
      <c r="D5" s="327" t="s">
        <v>1349</v>
      </c>
      <c r="E5" s="328">
        <v>46000</v>
      </c>
      <c r="F5" s="327">
        <v>9000</v>
      </c>
      <c r="G5" s="332" t="s">
        <v>1350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1351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1352</v>
      </c>
      <c r="G7" s="333" t="s">
        <v>1353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1354</v>
      </c>
      <c r="H8" s="327"/>
    </row>
    <row r="9" spans="3:8">
      <c r="C9" s="327" t="s">
        <v>464</v>
      </c>
      <c r="D9" s="327" t="s">
        <v>1355</v>
      </c>
      <c r="E9" s="328">
        <v>45993</v>
      </c>
      <c r="F9" s="327">
        <v>12000</v>
      </c>
      <c r="G9" s="332" t="s">
        <v>1356</v>
      </c>
      <c r="H9" s="327"/>
    </row>
    <row r="10" spans="3:8" ht="29.25">
      <c r="C10" s="327" t="s">
        <v>464</v>
      </c>
      <c r="D10" s="327" t="s">
        <v>1357</v>
      </c>
      <c r="E10" s="328">
        <v>45993</v>
      </c>
      <c r="F10" s="327">
        <v>9000</v>
      </c>
      <c r="G10" s="332" t="s">
        <v>1358</v>
      </c>
      <c r="H10" s="327"/>
    </row>
    <row r="11" spans="3:8" ht="29.25">
      <c r="C11" s="327" t="s">
        <v>464</v>
      </c>
      <c r="D11" s="327" t="s">
        <v>1359</v>
      </c>
      <c r="E11" s="328">
        <v>45993</v>
      </c>
      <c r="F11" s="327">
        <v>10000</v>
      </c>
      <c r="G11" s="332" t="s">
        <v>1358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1360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1361</v>
      </c>
      <c r="W1" s="396"/>
      <c r="X1" s="396"/>
      <c r="Y1" s="104"/>
    </row>
    <row r="2" spans="1:25" s="101" customFormat="1" ht="11.25" customHeight="1">
      <c r="A2" s="105" t="s">
        <v>1362</v>
      </c>
      <c r="B2" s="105" t="s">
        <v>1363</v>
      </c>
      <c r="C2" s="105" t="s">
        <v>313</v>
      </c>
      <c r="D2" s="106" t="s">
        <v>869</v>
      </c>
      <c r="E2" s="106" t="s">
        <v>870</v>
      </c>
      <c r="F2" s="106" t="s">
        <v>1364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1365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1366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1367</v>
      </c>
      <c r="D5" s="398"/>
      <c r="E5" s="398"/>
      <c r="F5" s="398"/>
      <c r="G5" s="398"/>
      <c r="H5" s="398"/>
      <c r="I5" s="398"/>
      <c r="J5" s="399"/>
      <c r="K5" s="400" t="s">
        <v>1368</v>
      </c>
      <c r="L5" s="401"/>
      <c r="M5" s="401"/>
      <c r="N5" s="401"/>
      <c r="O5" s="402" t="s">
        <v>1369</v>
      </c>
      <c r="P5" s="403"/>
      <c r="Q5" s="404"/>
    </row>
    <row r="6" spans="1:17" s="94" customFormat="1" ht="15.75" customHeight="1">
      <c r="A6" s="88" t="s">
        <v>1364</v>
      </c>
      <c r="B6" s="95" t="s">
        <v>1363</v>
      </c>
      <c r="C6" s="96" t="s">
        <v>869</v>
      </c>
      <c r="D6" s="97" t="s">
        <v>870</v>
      </c>
      <c r="E6" s="96" t="s">
        <v>1370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1371</v>
      </c>
      <c r="M6" s="139" t="s">
        <v>335</v>
      </c>
      <c r="N6" s="140" t="s">
        <v>864</v>
      </c>
      <c r="O6" s="246" t="s">
        <v>907</v>
      </c>
      <c r="P6" s="157"/>
      <c r="Q6" s="193" t="s">
        <v>1372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1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1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1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1</v>
      </c>
      <c r="P225" s="91"/>
      <c r="Q225" s="145" t="str">
        <f>IF($A$2=1,IF(SP_SUL!BJ225="","*",SP_SUL!BJ225),IF(SP_SUL!BK224="","*",SP_SUL!BK224))</f>
        <v>TP em preparação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1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1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1</v>
      </c>
      <c r="P228" s="91"/>
      <c r="Q228" s="145" t="str">
        <f>IF($A$2=1,IF(SP_SUL!BJ227="","*",SP_SUL!BJ227),IF(SP_SUL!BK227="","*",SP_SUL!BK227))</f>
        <v>Aguardando solicitar MC1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1</v>
      </c>
      <c r="P235" s="91"/>
      <c r="Q235" s="145" t="str">
        <f>IF($A$2=1,IF(SP_SUL!BJ235="","*",SP_SUL!BJ235),IF(SP_SUL!BK235="","*",SP_SUL!BK235))</f>
        <v>TP pronto 08h26 / Sem previsão de faixa no momento, devido interdição entre ZXW-ZDC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1</v>
      </c>
      <c r="P237" s="91"/>
      <c r="Q237" s="145" t="str">
        <f>IF($A$2=1,IF(SP_SUL!BJ237="","*",SP_SUL!BJ237),IF(SP_SUL!BK237="","*",SP_SUL!BK237))</f>
        <v>TP em preparação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1</v>
      </c>
      <c r="P239" s="91"/>
      <c r="Q239" s="145" t="str">
        <f>IF($A$2=1,IF(SP_SUL!BJ239="","*",SP_SUL!BJ239),IF(SP_SUL!BK239="","*",SP_SUL!BK239))</f>
        <v>MC1 08h19 / previsão de faixa após E41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1</v>
      </c>
      <c r="P240" s="91"/>
      <c r="Q240" s="145" t="str">
        <f>IF($A$2=1,IF(SP_SUL!BJ240="","*",SP_SUL!BJ240),IF(SP_SUL!BK240="","*",SP_SUL!BK240))</f>
        <v>TP em preparação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1373</v>
      </c>
      <c r="C2" s="96" t="s">
        <v>854</v>
      </c>
      <c r="D2" s="96" t="s">
        <v>856</v>
      </c>
      <c r="E2" s="96" t="s">
        <v>1374</v>
      </c>
      <c r="F2" s="96" t="s">
        <v>1375</v>
      </c>
      <c r="G2" s="96" t="s">
        <v>1376</v>
      </c>
      <c r="H2" s="96" t="s">
        <v>1377</v>
      </c>
      <c r="I2" s="96" t="s">
        <v>1378</v>
      </c>
      <c r="J2" s="96" t="s">
        <v>1379</v>
      </c>
      <c r="K2" s="131" t="s">
        <v>1380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 t="str">
        <f>IF(SP_SUL!B223="","*",SP_SUL!B223)</f>
        <v>*</v>
      </c>
      <c r="D208" s="121" t="str">
        <f>IF(SP_SUL!D223="","*",SP_SUL!D223)</f>
        <v>*</v>
      </c>
      <c r="E208" s="121" t="str">
        <f>IF(SP_SUL!H223="","*",SP_SUL!H223)</f>
        <v>*</v>
      </c>
      <c r="F208" s="137" t="str">
        <f>IF(SP_SUL!M223="","*",SP_SUL!M223)</f>
        <v>-</v>
      </c>
      <c r="G208" s="121" t="str">
        <f>IF(SP_SUL!I223="","*",SP_SUL!I223)</f>
        <v>*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 t="str">
        <f>IF(SP_SUL!B233="","*",SP_SUL!B233)</f>
        <v>*</v>
      </c>
      <c r="D217" s="121" t="str">
        <f>IF(SP_SUL!D233="","*",SP_SUL!D233)</f>
        <v>*</v>
      </c>
      <c r="E217" s="121" t="str">
        <f>IF(SP_SUL!H233="","*",SP_SUL!H233)</f>
        <v>*</v>
      </c>
      <c r="F217" s="137" t="str">
        <f>IF(SP_SUL!M233="","*",SP_SUL!M233)</f>
        <v>-</v>
      </c>
      <c r="G217" s="121" t="str">
        <f>IF(SP_SUL!I233="","*",SP_SUL!I233)</f>
        <v>*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2025-12-10T12:30:27Z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