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07" documentId="8_{B6337239-1A00-434D-AAD0-422EA1FEB5AE}" xr6:coauthVersionLast="47" xr6:coauthVersionMax="47" xr10:uidLastSave="{72F75294-3B41-429F-BB0A-08562362A3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<sst xmlns="http://schemas.openxmlformats.org/spreadsheetml/2006/main" count="9913" uniqueCount="1911">
  <si>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</si>
  <si>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</si>
  <si>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</si>
  <si>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</si>
  <si>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</si>
  <si>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</si>
  <si>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</si>
  <si>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</si>
  <si>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</si>
  <si>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</si>
  <si>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</si>
  <si>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</si>
  <si>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</si>
  <si>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</si>
  <si>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</si>
  <si>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</si>
  <si>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</si>
  <si>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</si>
  <si>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</si>
  <si>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</si>
  <si>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</si>
  <si>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</si>
  <si>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</si>
  <si>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</si>
  <si>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</si>
  <si>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</si>
  <si>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</si>
  <si>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</si>
  <si>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</si>
  <si>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</si>
  <si>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</si>
  <si>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</si>
  <si>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</si>
  <si>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</si>
  <si>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</si>
  <si>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</si>
  <si>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</si>
  <si>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</si>
  <si>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</si>
  <si>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</si>
  <si>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</si>
  <si>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</si>
  <si>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</si>
  <si>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</si>
  <si>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</si>
  <si>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</si>
  <si>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</si>
  <si>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</si>
  <si>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</si>
  <si>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</si>
  <si>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</si>
  <si>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</si>
  <si>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</si>
  <si>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</si>
  <si>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</si>
  <si>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</si>
  <si>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</si>
  <si>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</si>
  <si>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</si>
  <si>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</si>
  <si>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</si>
  <si>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</si>
  <si>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</si>
  <si>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</si>
  <si>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</si>
  <si>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</si>
  <si>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</si>
  <si>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</si>
  <si>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</si>
  <si>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</si>
  <si>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</si>
  <si>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</si>
  <si>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</si>
  <si>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</si>
  <si>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</si>
  <si>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</si>
  <si>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</si>
  <si>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</si>
  <si>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</si>
  <si>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</si>
  <si>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</si>
  <si>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</si>
  <si>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</si>
  <si>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</si>
  <si>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</si>
  <si>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</si>
  <si>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</si>
  <si>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</si>
  <si>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</si>
  <si>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</si>
  <si>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</si>
  <si>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</si>
  <si>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</si>
  <si>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</si>
  <si>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</si>
  <si>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</si>
  <si>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</si>
  <si>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</si>
  <si>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</si>
  <si>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</si>
  <si>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</si>
  <si>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</si>
  <si>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</si>
  <si>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</si>
  <si>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</si>
  <si>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</si>
  <si>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</si>
  <si>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</si>
  <si>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</si>
  <si>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</si>
  <si>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</si>
  <si>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</si>
  <si>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</si>
  <si>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</si>
  <si>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</si>
  <si>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</si>
  <si>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</si>
  <si>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</si>
  <si>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</si>
  <si>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</si>
  <si>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</si>
  <si>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</si>
  <si>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</si>
  <si>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</si>
  <si>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</si>
  <si>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</si>
  <si>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</si>
  <si>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</si>
  <si>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</si>
  <si>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</si>
  <si>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</si>
  <si>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</si>
  <si>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</si>
  <si>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</si>
  <si>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</si>
  <si>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</si>
  <si>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</si>
  <si>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</si>
  <si>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</si>
  <si>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</si>
  <si>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</si>
  <si>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</si>
  <si>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</si>
  <si>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</si>
  <si>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</si>
  <si>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</si>
  <si>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</si>
  <si>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</si>
  <si>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</si>
  <si>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</si>
  <si>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</si>
  <si>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</si>
  <si>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</si>
  <si>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</si>
  <si>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</si>
  <si>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</si>
  <si>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</si>
  <si>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</si>
  <si>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</si>
  <si>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</si>
  <si>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</si>
  <si>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</si>
  <si>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</si>
  <si>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</si>
  <si>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</si>
  <si>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</si>
  <si>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</si>
  <si>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</si>
  <si>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</si>
  <si>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</si>
  <si>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</si>
  <si>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</si>
  <si>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</si>
  <si>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</si>
  <si>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</si>
  <si>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</si>
  <si>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</si>
  <si>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</si>
  <si>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</si>
  <si>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</si>
  <si>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</si>
  <si>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</si>
  <si>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</si>
  <si>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</si>
  <si>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</si>
  <si>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</si>
  <si>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</si>
  <si>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</si>
  <si>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</si>
  <si>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</si>
  <si>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</si>
  <si>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</si>
  <si>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</si>
  <si>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</si>
  <si>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</si>
  <si>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</si>
  <si>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</si>
  <si>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</si>
  <si>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</si>
  <si>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</si>
  <si>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</si>
  <si>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</si>
  <si>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</si>
  <si>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</si>
  <si>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</si>
  <si>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</si>
  <si>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</si>
  <si>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</si>
  <si>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</si>
  <si>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</si>
  <si>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</si>
  <si>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</si>
  <si>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</si>
  <si>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</si>
  <si>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</si>
  <si>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</si>
  <si>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</si>
  <si>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</si>
  <si>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</si>
  <si>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</si>
  <si>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</si>
  <si>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</si>
  <si>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</si>
  <si>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</si>
  <si>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</si>
  <si>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</si>
  <si>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</si>
  <si>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</si>
  <si>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</si>
  <si>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</si>
  <si>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</si>
  <si>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</si>
  <si>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</si>
  <si>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</si>
  <si>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</si>
  <si>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</si>
  <si>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</si>
  <si>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</si>
  <si>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</si>
  <si>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</si>
  <si>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</si>
  <si>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</si>
  <si>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</si>
  <si>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</si>
  <si>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</si>
  <si>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</si>
  <si>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</si>
  <si>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</si>
  <si>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</si>
  <si>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</si>
  <si>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</si>
  <si>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</si>
  <si>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</si>
  <si>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</si>
  <si>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</si>
  <si>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</si>
  <si>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</si>
  <si>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</si>
  <si>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</si>
  <si>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</si>
  <si>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</si>
  <si>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</si>
  <si>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</si>
  <si>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</si>
  <si>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</si>
  <si>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</si>
  <si>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</si>
  <si>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</si>
  <si>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</si>
  <si>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</si>
  <si>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</si>
  <si>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</si>
  <si>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</si>
  <si>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</si>
  <si>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</si>
  <si>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</si>
  <si>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</si>
  <si>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</si>
  <si>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</si>
  <si>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</si>
  <si>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</si>
  <si>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</si>
  <si>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</si>
  <si>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</si>
  <si>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</si>
  <si>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</si>
  <si>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</si>
  <si>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</si>
  <si>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</si>
  <si>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</si>
  <si>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</si>
  <si>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</si>
  <si>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</si>
  <si>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</si>
  <si>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</si>
  <si>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</si>
  <si>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</si>
  <si>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</si>
  <si>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</si>
  <si>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</si>
  <si>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</si>
  <si>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</si>
  <si>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</si>
  <si>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</si>
  <si>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</si>
  <si>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</si>
  <si>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</si>
  <si>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</si>
  <si>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</si>
  <si>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</si>
  <si>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</si>
  <si>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</si>
  <si>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</si>
  <si>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</si>
  <si>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</si>
  <si>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</si>
  <si>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</si>
  <si>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</si>
  <si>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</si>
  <si>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</si>
  <si>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</si>
  <si>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</si>
  <si>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</si>
  <si>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</si>
  <si>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</si>
  <si>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</si>
  <si>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</si>
  <si>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</si>
  <si>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</si>
  <si>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</si>
  <si>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</si>
  <si>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</si>
  <si>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</si>
  <si>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</si>
  <si>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</si>
  <si>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</si>
  <si>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</si>
  <si>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</si>
  <si>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</si>
  <si>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</si>
  <si>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</si>
  <si>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</si>
  <si>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</si>
  <si>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</si>
  <si>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</si>
  <si>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</si>
  <si>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</si>
  <si>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</si>
  <si>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</si>
  <si>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</si>
  <si>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</si>
  <si>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</si>
  <si>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</si>
  <si>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</si>
  <si>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</si>
  <si>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</si>
  <si>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</si>
  <si>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</si>
  <si>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</si>
  <si>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</si>
  <si>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</si>
  <si>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</si>
  <si>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</si>
  <si>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</si>
  <si>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</si>
  <si>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</si>
  <si>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</si>
  <si>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</si>
  <si>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</si>
  <si>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</si>
  <si>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</si>
  <si>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</si>
  <si>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</si>
  <si>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</si>
  <si>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</si>
  <si>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</si>
  <si>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</si>
  <si>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</si>
  <si>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</si>
  <si>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</si>
  <si>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</si>
  <si>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</si>
  <si>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</si>
  <si>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</si>
  <si>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</si>
  <si>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</si>
  <si>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</si>
  <si>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</si>
  <si>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</si>
  <si>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</si>
  <si>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</si>
  <si>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</si>
  <si>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</si>
  <si>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</si>
  <si>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</si>
  <si>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</si>
  <si>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</si>
  <si>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</si>
  <si>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</si>
  <si>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</si>
  <si>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</si>
  <si>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</si>
  <si>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</si>
  <si>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</si>
  <si>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</si>
  <si>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</si>
  <si>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</si>
  <si>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</si>
  <si>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</si>
  <si>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</si>
  <si>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</si>
  <si>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</si>
  <si>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</si>
  <si>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</si>
  <si>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</si>
  <si>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</si>
  <si>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</si>
  <si>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</si>
  <si>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</si>
  <si>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</si>
  <si>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</si>
  <si>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</si>
  <si>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</si>
  <si>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</si>
  <si>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</si>
  <si>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</si>
  <si>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</si>
  <si>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</si>
  <si>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</si>
  <si>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</si>
  <si>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</si>
  <si>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</si>
  <si>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</si>
  <si>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</si>
  <si>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</si>
  <si>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</si>
  <si>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</si>
  <si>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</si>
  <si>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</si>
  <si>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</si>
  <si>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</si>
  <si>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</si>
  <si>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</si>
  <si>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</si>
  <si>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</si>
  <si>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</si>
  <si>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</si>
  <si>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</si>
  <si>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</si>
  <si>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</si>
  <si>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</si>
  <si>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</si>
  <si>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</si>
  <si>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</si>
  <si>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</si>
  <si>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</si>
  <si>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</si>
  <si>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</si>
  <si>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</si>
  <si>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</si>
  <si>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</si>
  <si>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</si>
  <si>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</si>
  <si>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</si>
  <si>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</si>
  <si>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</si>
  <si>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</si>
  <si>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</si>
  <si>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</si>
  <si>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</si>
  <si>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</si>
  <si>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</si>
  <si>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</si>
  <si>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</si>
  <si>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</si>
  <si>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</si>
  <si>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</si>
  <si>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</si>
  <si>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</si>
  <si>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</si>
  <si>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</si>
  <si>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</si>
  <si>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</si>
  <si>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</si>
  <si>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</si>
  <si>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</si>
  <si>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</si>
  <si>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</si>
  <si>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</si>
  <si>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</si>
  <si>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</si>
  <si>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</si>
  <si>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</si>
  <si>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</si>
  <si>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</si>
  <si>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</si>
  <si>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</si>
  <si>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</si>
  <si>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</si>
  <si>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</si>
  <si>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</si>
  <si>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</si>
  <si>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</si>
  <si>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</si>
  <si>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</si>
  <si>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</si>
  <si>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</si>
  <si>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</si>
  <si>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</si>
  <si>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</si>
  <si>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</si>
  <si>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</si>
  <si>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</si>
  <si>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</si>
  <si>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</si>
  <si>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</si>
  <si>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</si>
  <si>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</si>
  <si>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</si>
  <si>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</si>
  <si>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</si>
  <si>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</si>
  <si>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</si>
  <si>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</si>
  <si>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</si>
  <si>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</si>
  <si>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</si>
  <si>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</si>
  <si>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</si>
  <si>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</si>
  <si>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</si>
  <si>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</si>
  <si>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</si>
  <si>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</si>
  <si>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</si>
  <si>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</si>
  <si>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</si>
  <si>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</si>
  <si>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</si>
  <si>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</si>
  <si>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</si>
  <si>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</si>
  <si>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</si>
  <si>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</si>
  <si>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</si>
  <si>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</si>
  <si>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</si>
  <si>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</si>
  <si>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</si>
  <si>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</si>
  <si>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</si>
  <si>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</si>
  <si>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</si>
  <si>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</si>
  <si>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</si>
  <si>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</si>
  <si>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</si>
  <si>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</si>
  <si>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</si>
  <si>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</si>
  <si>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</si>
  <si>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</si>
  <si>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</si>
  <si>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</si>
  <si>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</si>
  <si>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</si>
  <si>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</si>
  <si>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</si>
  <si>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</si>
  <si>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</si>
  <si>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</si>
  <si>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</si>
  <si>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</si>
  <si>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</si>
  <si>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</si>
  <si>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</si>
  <si>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</si>
  <si>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</si>
  <si>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</si>
  <si>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</si>
  <si>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</si>
  <si>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</si>
  <si>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</si>
  <si>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</si>
  <si>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</si>
  <si>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</si>
  <si>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</si>
  <si>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</si>
  <si>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</si>
  <si>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</si>
  <si>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</si>
  <si>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</si>
  <si>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</si>
  <si>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</si>
  <si>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</si>
  <si>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</si>
  <si>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</si>
  <si>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</si>
  <si>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</si>
  <si>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</si>
  <si>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</si>
  <si>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</si>
  <si>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</si>
  <si>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</si>
  <si>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</si>
  <si>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</si>
  <si>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</si>
  <si>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</si>
  <si>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</si>
  <si>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</si>
  <si>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</si>
  <si>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</si>
  <si>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</si>
  <si>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</si>
  <si>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</si>
  <si>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</si>
  <si>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</si>
  <si>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</si>
  <si>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</si>
  <si>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</si>
  <si>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</si>
  <si>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</si>
  <si>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</si>
  <si>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</si>
  <si>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</si>
  <si>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</si>
  <si>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</si>
  <si>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</si>
  <si>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</si>
  <si>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</si>
  <si>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</si>
  <si>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</si>
  <si>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</si>
  <si>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</si>
  <si>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</si>
  <si>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</si>
  <si>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</si>
  <si>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</si>
  <si>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</si>
  <si>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</si>
  <si>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</si>
  <si>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</si>
  <si>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</si>
  <si>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</si>
  <si>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</si>
  <si>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</si>
  <si>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</si>
  <si>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</si>
  <si>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</si>
  <si>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</si>
  <si>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</si>
  <si>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</si>
  <si>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</si>
  <si>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</si>
  <si>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</si>
  <si>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</si>
  <si>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</si>
  <si>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</si>
  <si>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</si>
  <si>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</si>
  <si>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</si>
  <si>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</si>
  <si>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</si>
  <si>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</si>
  <si>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</si>
  <si>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</si>
  <si>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</si>
  <si>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</si>
  <si>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</si>
  <si>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</si>
  <si>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</si>
  <si>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</si>
  <si>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</si>
  <si>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</si>
  <si>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</si>
  <si>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</si>
  <si>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</si>
  <si>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</si>
  <si>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</si>
  <si>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</si>
  <si>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</si>
  <si>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</si>
  <si>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</si>
  <si>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</si>
  <si>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</si>
  <si>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</si>
  <si>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</si>
  <si>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</si>
  <si>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</si>
  <si>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</si>
  <si>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</si>
  <si>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</si>
  <si>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</si>
  <si>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</si>
  <si>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</si>
  <si>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</si>
  <si>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</si>
  <si>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</si>
  <si>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</si>
  <si>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</si>
  <si>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</si>
  <si>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</si>
  <si>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</si>
  <si>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</si>
  <si>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</si>
  <si>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</si>
  <si>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</si>
  <si>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</si>
  <si>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</si>
  <si>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</si>
  <si>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</si>
  <si>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</si>
  <si>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</si>
  <si>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</si>
  <si>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</si>
  <si>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</si>
  <si>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</si>
  <si>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</si>
  <si>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</si>
  <si>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</si>
  <si>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</si>
  <si>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</si>
  <si>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</si>
  <si>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</si>
  <si>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</si>
  <si>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</si>
  <si>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</si>
  <si>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</si>
  <si>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</si>
  <si>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</si>
  <si>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</si>
  <si>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</si>
  <si>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</si>
  <si>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</si>
  <si>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</si>
  <si>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</si>
  <si>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</si>
  <si>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</si>
  <si>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</si>
  <si>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</si>
  <si>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</si>
  <si>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</si>
  <si>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</si>
  <si>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</si>
  <si>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</si>
  <si>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</si>
  <si>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</si>
  <si>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</si>
  <si>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</si>
  <si>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</si>
  <si>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</si>
  <si>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</si>
  <si>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</si>
  <si>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</si>
  <si>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</si>
  <si>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</si>
  <si>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</si>
  <si>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</si>
  <si>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</si>
  <si>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</si>
  <si>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</si>
  <si>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</si>
  <si>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</si>
  <si>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</si>
  <si>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</si>
  <si>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</si>
  <si>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</si>
  <si>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</si>
  <si>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</si>
  <si>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</si>
  <si>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</si>
  <si>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</si>
  <si>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</si>
  <si>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</si>
  <si>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</si>
  <si>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</si>
  <si>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</si>
  <si>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</si>
  <si>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</si>
  <si>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</si>
  <si>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</si>
  <si>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</si>
  <si>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</si>
  <si>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</si>
  <si>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</si>
  <si>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</si>
  <si>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</si>
  <si>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</si>
  <si>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</si>
  <si>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</si>
  <si>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</si>
  <si>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</si>
  <si>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</si>
  <si>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</si>
  <si>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</si>
  <si>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</si>
  <si>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</si>
  <si>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</si>
  <si>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</si>
  <si>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</si>
  <si>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</si>
  <si>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</si>
  <si>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</si>
  <si>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</si>
  <si>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</si>
  <si>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</si>
  <si>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</si>
  <si>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</si>
  <si>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</si>
  <si>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</si>
  <si>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</si>
  <si>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</si>
  <si>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</si>
  <si>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</si>
  <si>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</si>
  <si>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</si>
  <si>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</si>
  <si>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</si>
  <si>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</si>
  <si>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</si>
  <si>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</si>
  <si>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</si>
  <si>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</si>
  <si>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</si>
  <si>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</si>
  <si>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</si>
  <si>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</si>
  <si>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</si>
  <si>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</si>
  <si>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</si>
  <si>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</si>
  <si>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</si>
  <si>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</si>
  <si>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</si>
  <si>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</si>
  <si>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</si>
  <si>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</si>
  <si>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</si>
  <si>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</si>
  <si>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</si>
  <si>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</si>
  <si>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</si>
  <si>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</si>
  <si>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</si>
  <si>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</si>
  <si>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</si>
  <si>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</si>
  <si>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</si>
  <si>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</si>
  <si>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</si>
  <si>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</si>
  <si>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</si>
  <si>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</si>
  <si>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</si>
  <si>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</si>
  <si>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</si>
  <si>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</si>
  <si>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</si>
  <si>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</si>
  <si>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</si>
  <si>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</si>
  <si>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</si>
  <si>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</si>
  <si>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</si>
  <si>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</si>
  <si>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</si>
  <si>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</si>
  <si>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</si>
  <si>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</si>
  <si>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</si>
  <si>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</si>
  <si>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</si>
  <si>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</si>
  <si>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</si>
  <si>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</si>
  <si>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</si>
  <si>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</si>
  <si>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</si>
  <si>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</si>
  <si>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</si>
  <si>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</si>
  <si>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</si>
  <si>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</si>
  <si>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</si>
  <si>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</si>
  <si>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</si>
  <si>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</si>
  <si>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</si>
  <si>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</si>
  <si>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</si>
  <si>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</si>
  <si>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</si>
  <si>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</si>
  <si>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</si>
  <si>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</si>
  <si>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</si>
  <si>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</si>
  <si>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</si>
  <si>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</si>
  <si>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</si>
  <si>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</si>
  <si>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</si>
  <si>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</si>
  <si>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</si>
  <si>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</si>
  <si>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</si>
  <si>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</si>
  <si>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</si>
  <si>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</si>
  <si>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</si>
  <si>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</si>
  <si>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</si>
  <si>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</si>
  <si>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</si>
  <si>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</si>
  <si>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</si>
  <si>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</si>
  <si>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</si>
  <si>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</si>
  <si>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</si>
  <si>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</si>
  <si>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</si>
  <si>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</si>
  <si>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</si>
  <si>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</si>
  <si>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</si>
  <si>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</si>
  <si>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</si>
  <si>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</si>
  <si>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</si>
  <si>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</si>
  <si>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</si>
  <si>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</si>
  <si>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</si>
  <si>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</si>
  <si>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</si>
  <si>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</si>
  <si>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</si>
  <si>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</si>
  <si>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</si>
  <si>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</si>
  <si>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</si>
  <si>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</si>
  <si>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</si>
  <si>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</si>
  <si>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</si>
  <si>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</si>
  <si>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</si>
  <si>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</si>
  <si>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</si>
  <si>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</si>
  <si>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</si>
  <si>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</si>
  <si>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</si>
  <si>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</si>
  <si>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</si>
  <si>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</si>
  <si>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</si>
  <si>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</si>
  <si>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</si>
  <si>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</si>
  <si>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</si>
  <si>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</si>
  <si>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</si>
  <si>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</si>
  <si>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</si>
  <si>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</si>
  <si>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</si>
  <si>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</si>
  <si>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</si>
  <si>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</si>
  <si>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</si>
  <si>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</si>
  <si>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</si>
  <si>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</si>
  <si>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</si>
  <si>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</si>
  <si>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</si>
  <si>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</si>
  <si>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</si>
  <si>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</si>
  <si>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</si>
  <si>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</si>
  <si>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</si>
  <si>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</si>
  <si>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</si>
  <si>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</si>
  <si>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</si>
  <si>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</si>
  <si>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</si>
  <si>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</si>
  <si>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</si>
  <si>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</si>
  <si>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</si>
  <si>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</si>
  <si>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</si>
  <si>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</si>
  <si>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</si>
  <si>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</si>
  <si>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</si>
  <si>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</si>
  <si>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</si>
  <si>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</si>
  <si>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</si>
  <si>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</si>
  <si>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</si>
  <si>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</si>
  <si>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</si>
  <si>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</si>
  <si>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</si>
  <si>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</si>
  <si>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</si>
  <si>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</si>
  <si>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</si>
  <si>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</si>
  <si>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</si>
  <si>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</si>
  <si>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</si>
  <si>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</si>
  <si>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</si>
  <si>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</si>
  <si>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</si>
  <si>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</si>
  <si>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</si>
  <si>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</si>
  <si>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</si>
  <si>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</si>
  <si>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</si>
  <si>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</si>
  <si>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</si>
  <si>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</si>
  <si>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</si>
  <si>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</si>
  <si>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</si>
  <si>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</si>
  <si>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</si>
  <si>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</si>
  <si>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</si>
  <si>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</si>
  <si>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</si>
  <si>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</si>
  <si>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</si>
  <si>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</si>
  <si>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</si>
  <si>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</si>
  <si>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</si>
  <si>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</si>
  <si>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</si>
  <si>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</si>
  <si>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</si>
  <si>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</si>
  <si>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</si>
  <si>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</si>
  <si>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</si>
  <si>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</si>
  <si>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</si>
  <si>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</si>
  <si>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</si>
  <si>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</si>
  <si>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</si>
  <si>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</si>
  <si>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</si>
  <si>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</si>
  <si>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</si>
  <si>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</si>
  <si>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</si>
  <si>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</si>
  <si>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</si>
  <si>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</si>
  <si>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</si>
  <si>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</si>
  <si>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</si>
  <si>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</si>
  <si>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</si>
  <si>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</si>
  <si>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</si>
  <si>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</si>
  <si>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</si>
  <si>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</si>
  <si>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</si>
  <si>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</si>
  <si>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</si>
  <si>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</si>
  <si>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</si>
  <si>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</si>
  <si>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</si>
  <si>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</si>
  <si>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</si>
  <si>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</si>
  <si>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</si>
  <si>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</si>
  <si>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</si>
  <si>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</si>
  <si>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</si>
  <si>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</si>
  <si>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</si>
  <si>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</si>
  <si>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</si>
  <si>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</si>
  <si>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</si>
  <si>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</si>
  <si>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</si>
  <si>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</si>
  <si>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</si>
  <si>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</si>
  <si>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</si>
  <si>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</si>
  <si>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</si>
  <si>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</si>
  <si>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</si>
  <si>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</si>
  <si>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</si>
  <si>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</si>
  <si>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</si>
  <si>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</si>
  <si>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</si>
  <si>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</si>
  <si>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</si>
  <si>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</si>
  <si>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</si>
  <si>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</si>
  <si>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</si>
  <si>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</si>
  <si>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</si>
  <si>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</si>
  <si>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</si>
  <si>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</si>
  <si>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</si>
  <si>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</si>
  <si>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</si>
  <si>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</si>
  <si>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</si>
  <si>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</si>
  <si>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</si>
  <si>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</si>
  <si>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</si>
  <si>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</si>
  <si>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</si>
  <si>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</si>
  <si>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</si>
  <si>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</si>
  <si>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</si>
  <si>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</si>
  <si>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</si>
  <si>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</si>
  <si>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</si>
  <si>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</si>
  <si>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</si>
  <si>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</si>
  <si>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</si>
  <si>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</si>
  <si>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</si>
  <si>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</si>
  <si>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</si>
  <si>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</si>
  <si>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</si>
  <si>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</si>
  <si>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</si>
  <si>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</si>
  <si>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</si>
  <si>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</si>
  <si>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</si>
  <si>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</si>
  <si>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</si>
  <si>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</si>
  <si>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</si>
  <si>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</si>
  <si>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</si>
  <si>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</si>
  <si>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</si>
  <si>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</si>
  <si>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</si>
  <si>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</si>
  <si>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</si>
  <si>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</si>
  <si>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</si>
  <si>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</si>
  <si>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</si>
  <si>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</si>
  <si>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</si>
  <si>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</si>
  <si>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</si>
  <si>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</si>
  <si>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</si>
  <si>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</si>
  <si>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</si>
  <si>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</si>
  <si>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</si>
  <si>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</si>
  <si>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</si>
  <si>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</si>
  <si>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</si>
  <si>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</si>
  <si>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</si>
  <si>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</si>
  <si>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</si>
  <si>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</si>
  <si>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</si>
  <si>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</si>
  <si>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</si>
  <si>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</si>
  <si>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</si>
  <si>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</si>
  <si>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</si>
  <si>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</si>
  <si>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</si>
  <si>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</si>
  <si>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</si>
  <si>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</si>
  <si>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</si>
  <si>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</si>
  <si>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</si>
  <si>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</si>
  <si>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</si>
  <si>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</si>
  <si>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</si>
  <si>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</si>
  <si>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</si>
  <si>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</si>
  <si>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</si>
  <si>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</si>
  <si>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</si>
  <si>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</si>
  <si>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</si>
  <si>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</si>
  <si>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</si>
  <si>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</si>
  <si>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</si>
  <si>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</si>
  <si>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</si>
  <si>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</si>
  <si>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</si>
  <si>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</si>
  <si>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</si>
  <si>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</si>
  <si>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</si>
  <si>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</si>
  <si>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</si>
  <si>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</si>
  <si>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</si>
  <si>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</si>
  <si>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</si>
  <si>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</si>
  <si>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</si>
  <si>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</si>
  <si>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</si>
  <si>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</si>
  <si>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</si>
  <si>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</si>
  <si>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</si>
  <si>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</si>
  <si>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</si>
  <si>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</si>
  <si>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</si>
  <si>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</si>
  <si>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</si>
  <si>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</si>
  <si>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</si>
  <si>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</si>
  <si>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</si>
  <si>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</si>
  <si>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</si>
  <si>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</si>
  <si>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</si>
  <si>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</si>
  <si>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</si>
  <si>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</si>
  <si>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</si>
  <si>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</si>
  <si>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</si>
  <si>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</si>
  <si>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</si>
  <si>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</si>
  <si>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</si>
  <si>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</si>
  <si>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</si>
  <si>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</si>
  <si>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</si>
  <si>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</si>
  <si>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</si>
  <si>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</si>
  <si>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</si>
  <si>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</si>
  <si>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</si>
  <si>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</si>
  <si>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</si>
  <si>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</si>
  <si>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</si>
  <si>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</si>
  <si>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</si>
  <si>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</si>
  <si>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</si>
  <si>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</si>
  <si>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</si>
  <si>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</si>
  <si>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</si>
  <si>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</si>
  <si>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</si>
  <si>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</si>
  <si>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</si>
  <si>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</si>
  <si>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</si>
  <si>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</si>
  <si>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</si>
  <si>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</si>
  <si>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</si>
  <si>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</si>
  <si>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</si>
  <si>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</si>
  <si>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</si>
  <si>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</si>
  <si>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</si>
  <si>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</si>
  <si>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</si>
  <si>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</si>
  <si>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</si>
  <si>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</si>
  <si>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</si>
  <si>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</si>
  <si>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</si>
  <si>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</si>
  <si>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</si>
  <si>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</si>
  <si>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</si>
  <si>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</si>
  <si>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</si>
  <si>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</si>
  <si>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</si>
  <si>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</si>
  <si>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</si>
  <si>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</si>
  <si>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</si>
  <si>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</si>
  <si>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</si>
  <si>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</si>
  <si>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</si>
  <si>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</si>
  <si>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</si>
  <si>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</si>
  <si>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</si>
  <si>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</si>
  <si>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</si>
  <si>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</si>
  <si>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</si>
  <si>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</si>
  <si>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</si>
  <si>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</si>
  <si>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</si>
  <si>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</si>
  <si>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</si>
  <si>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</si>
  <si>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</si>
  <si>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</si>
  <si>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</si>
  <si>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</si>
  <si>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</si>
  <si>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</si>
  <si>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</si>
  <si>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</si>
  <si>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</si>
  <si>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</si>
  <si>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</si>
  <si>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</si>
  <si>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</si>
  <si>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</si>
  <si>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</si>
  <si>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</si>
  <si>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</si>
  <si>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</si>
  <si>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</si>
  <si>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</si>
  <si>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</si>
  <si>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</si>
  <si>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</si>
  <si>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</si>
  <si>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</si>
  <si>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</si>
  <si>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</si>
  <si>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</si>
  <si>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</si>
  <si>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</si>
  <si>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</si>
  <si>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</si>
  <si>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</si>
  <si>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</si>
  <si>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</si>
  <si>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</si>
  <si>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</si>
  <si>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</si>
  <si>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</si>
  <si>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</si>
  <si>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</si>
  <si>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</si>
  <si>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</si>
  <si>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</si>
  <si>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</si>
  <si>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</si>
  <si>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</si>
  <si>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</si>
  <si>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</si>
  <si>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</si>
  <si>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</si>
  <si>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</si>
  <si>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</si>
  <si>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</si>
  <si>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</si>
  <si>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</si>
  <si>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</si>
  <si>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</si>
  <si>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</si>
  <si>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</si>
  <si>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</si>
  <si>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</si>
  <si>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</si>
  <si>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</si>
  <si>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</si>
  <si>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</si>
  <si>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</si>
  <si>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</si>
  <si>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</si>
  <si>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</si>
  <si>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</si>
  <si>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</si>
  <si>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</si>
  <si>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</si>
  <si>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</si>
  <si>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</si>
  <si>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</si>
  <si>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</si>
  <si>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</si>
  <si>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</si>
  <si>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</si>
  <si>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</si>
  <si>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</si>
  <si>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</si>
  <si>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</si>
  <si>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</si>
  <si>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</si>
  <si>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</si>
  <si>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</si>
  <si>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</si>
  <si>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</si>
  <si>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</si>
  <si>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</si>
  <si>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</si>
  <si>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</si>
  <si>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</si>
  <si>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</si>
  <si>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</si>
  <si>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</si>
  <si>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</si>
  <si>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</si>
  <si>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</si>
  <si>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</si>
  <si>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</si>
  <si>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</si>
  <si>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</si>
  <si>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</si>
  <si>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</si>
  <si>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</si>
  <si>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</si>
  <si>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</si>
  <si>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</si>
  <si>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</si>
  <si>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</si>
  <si>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</si>
  <si>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</si>
  <si>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</si>
  <si>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</si>
  <si>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</si>
  <si>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</si>
  <si>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</si>
  <si>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</si>
  <si>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</si>
  <si>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</si>
  <si>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</si>
  <si>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</si>
  <si>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</si>
  <si>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</si>
  <si>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</si>
  <si>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</si>
  <si>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</si>
  <si>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</si>
  <si>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</si>
  <si>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</si>
  <si>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</si>
  <si>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</si>
  <si>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</si>
  <si>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</si>
  <si>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</si>
  <si>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</si>
  <si>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</si>
  <si>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</si>
  <si>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</si>
  <si>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</si>
  <si>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</si>
  <si>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</si>
  <si>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</si>
  <si>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</si>
  <si>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</si>
  <si>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</si>
  <si>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</si>
  <si>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</si>
  <si>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</si>
  <si>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</si>
  <si>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</si>
  <si>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</si>
  <si>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</si>
  <si>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</si>
  <si>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</si>
  <si>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</si>
  <si>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</si>
  <si>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</si>
  <si>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</si>
  <si>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</si>
  <si>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</si>
  <si>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</si>
  <si>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</si>
  <si>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</si>
  <si>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</si>
  <si>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</si>
  <si>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</si>
  <si>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</si>
  <si>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</si>
  <si>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</si>
  <si>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</si>
  <si>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</si>
  <si>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</si>
  <si>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</si>
  <si>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</si>
  <si>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</si>
  <si>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</si>
  <si>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</si>
  <si>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</si>
  <si>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</si>
  <si>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</si>
  <si>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</si>
  <si>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</si>
  <si>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</si>
  <si>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</si>
  <si>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</si>
  <si>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</si>
  <si>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</si>
  <si>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</si>
  <si>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</si>
  <si>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</si>
  <si>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</si>
  <si>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</si>
  <si>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</si>
  <si>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</si>
  <si>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</si>
  <si>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</si>
  <si>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</si>
  <si>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</si>
  <si>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</si>
  <si>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</si>
  <si>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</si>
  <si>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</si>
  <si>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</si>
  <si>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</si>
  <si>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</si>
  <si>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</si>
  <si>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</si>
  <si>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</si>
  <si>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</si>
  <si>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</si>
  <si>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</si>
  <si>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</si>
  <si>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</si>
  <si>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</si>
  <si>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</si>
  <si>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</si>
  <si>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</si>
  <si>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</si>
  <si>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</si>
  <si>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</si>
  <si>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</si>
  <si>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</si>
  <si>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</si>
  <si>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</si>
  <si>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</si>
  <si>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</si>
  <si>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</si>
  <si>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</si>
  <si>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</si>
  <si>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</si>
  <si>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</si>
  <si>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</si>
  <si>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</si>
  <si>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</si>
  <si>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</si>
  <si>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</si>
  <si>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</si>
  <si>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</si>
  <si>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</si>
  <si>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</si>
  <si>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</si>
  <si>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</si>
  <si>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</si>
  <si>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</si>
  <si>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</si>
  <si>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</si>
  <si>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</si>
  <si>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</si>
  <si>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</si>
  <si>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</si>
  <si>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</si>
  <si>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</si>
  <si>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</si>
  <si>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</si>
  <si>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</si>
  <si>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</si>
  <si>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</si>
  <si>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</si>
  <si>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</si>
  <si>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</si>
  <si>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</si>
  <si>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</si>
  <si>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</si>
  <si>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</si>
  <si>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</si>
  <si>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</si>
  <si>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</si>
  <si>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</si>
  <si>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</si>
  <si>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</si>
  <si>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</si>
  <si>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</si>
  <si>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</si>
  <si>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</si>
  <si>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</si>
  <si>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</si>
  <si>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</si>
  <si>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</si>
  <si>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</si>
  <si>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</si>
  <si>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</si>
  <si>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</si>
  <si>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</si>
  <si>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</si>
  <si>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</si>
  <si>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</si>
  <si>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</si>
  <si>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</si>
  <si>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</si>
  <si>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</si>
  <si>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</si>
  <si>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</si>
  <si>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</si>
  <si>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</si>
  <si>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</si>
  <si>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</si>
  <si>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</si>
  <si>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</si>
  <si>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</si>
  <si>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</si>
  <si>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</si>
  <si>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</si>
  <si>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</si>
  <si>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</si>
  <si>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</si>
  <si>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</si>
  <si>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</si>
  <si>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</si>
  <si>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</si>
  <si>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</si>
  <si>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</si>
  <si>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</si>
  <si>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</si>
  <si>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</si>
  <si>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</si>
  <si>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</si>
  <si>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</si>
  <si>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</si>
  <si>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</si>
  <si>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</si>
  <si>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</si>
  <si>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</si>
  <si>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</si>
  <si>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</si>
  <si>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</si>
  <si>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</si>
  <si>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</si>
  <si>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</si>
  <si>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</si>
  <si>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</si>
  <si>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</si>
  <si>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</si>
  <si>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</si>
  <si>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</si>
  <si>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</si>
  <si>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</si>
  <si>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</si>
  <si>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</si>
  <si>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</si>
  <si>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</si>
  <si>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</si>
  <si>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</si>
  <si>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</si>
  <si>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</si>
  <si>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</si>
  <si>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</si>
  <si>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</si>
  <si>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</si>
  <si>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</si>
  <si>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</si>
  <si>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</si>
  <si>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</si>
  <si>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</si>
  <si>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</si>
  <si>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</si>
  <si>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</si>
  <si>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</si>
  <si>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</si>
  <si>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</si>
  <si>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</si>
  <si>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</si>
  <si>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</si>
  <si>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</si>
  <si>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</si>
  <si>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</si>
  <si>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</si>
  <si>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</si>
  <si>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</si>
  <si>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</si>
  <si>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</si>
  <si>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</si>
  <si>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</si>
  <si>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</si>
  <si>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</si>
  <si>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</si>
  <si>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</si>
  <si>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</si>
  <si>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</si>
  <si>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</si>
  <si>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</si>
  <si>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</si>
  <si>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</si>
  <si>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</si>
  <si>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</si>
  <si>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</si>
  <si>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</si>
  <si>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</si>
  <si>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</si>
  <si>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</si>
  <si>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</si>
  <si>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</si>
  <si>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</si>
  <si>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</si>
  <si>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</si>
  <si>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</si>
  <si>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</si>
  <si>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</si>
  <si>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</si>
  <si>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</si>
  <si>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</si>
  <si>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</si>
  <si>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</si>
  <si>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</si>
  <si>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</si>
  <si>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</si>
  <si>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</si>
  <si>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</si>
  <si>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</si>
  <si>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</si>
  <si>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</si>
  <si>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</si>
  <si>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</si>
  <si>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</si>
  <si>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</si>
  <si>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</si>
  <si>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</si>
  <si>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</si>
  <si>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</si>
  <si>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</si>
  <si>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</si>
  <si>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</si>
  <si>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</si>
  <si>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</si>
  <si>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</si>
  <si>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</si>
  <si>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</si>
  <si>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</si>
  <si>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</si>
  <si>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</si>
  <si>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</si>
  <si>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</si>
  <si>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</si>
  <si>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</si>
  <si>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</si>
  <si>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</si>
  <si>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</si>
  <si>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</si>
  <si>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</si>
  <si>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</si>
  <si>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</si>
  <si>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</si>
  <si>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</si>
  <si>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</si>
  <si>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</si>
  <si>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</si>
  <si>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</si>
  <si>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</si>
  <si>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</si>
  <si>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</si>
  <si>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</si>
  <si>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</si>
  <si>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</si>
  <si>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</si>
  <si>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</si>
  <si>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</si>
  <si>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</si>
  <si>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</si>
  <si>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</si>
  <si>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</si>
  <si>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</si>
  <si>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</si>
  <si>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</si>
  <si>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</si>
  <si>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</si>
  <si>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</si>
  <si>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</si>
  <si>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</si>
  <si>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</si>
  <si>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</si>
  <si>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</si>
  <si>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</si>
  <si>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</si>
  <si>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</si>
  <si>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</si>
  <si>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</si>
  <si>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</si>
  <si>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</si>
  <si>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</si>
  <si>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</si>
  <si>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</si>
  <si>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</si>
  <si>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</si>
  <si>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</si>
  <si>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</si>
  <si>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</si>
  <si>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</si>
  <si>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</si>
  <si>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</si>
  <si>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</si>
  <si>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</si>
  <si>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</si>
  <si>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</si>
  <si>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</si>
  <si>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</si>
  <si>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</si>
  <si>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</si>
  <si>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</si>
  <si>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</si>
  <si>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</si>
  <si>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</si>
  <si>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</si>
  <si>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</si>
  <si>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</si>
  <si>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</si>
  <si>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</si>
  <si>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</si>
  <si>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</si>
  <si>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</si>
  <si>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em intervalo das 10h32 até 11h32.</t>
  </si>
  <si>
    <t>MC1 08h41/ autorizado entrada na via 08h59/ em intervalo das 10h10 até 13h10</t>
  </si>
  <si>
    <t>MC1 06h35/ Autorizado entrada na via 06h41/ em deslocamento para km de trabalho</t>
  </si>
  <si>
    <t>Em intervalo das 09h13 até 13h13.</t>
  </si>
  <si>
    <t>Trabalhando em conjunto com A52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</si>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</sst>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308" activePane="bottomRight" state="frozen"/>
      <selection pane="bottomRight" activeCell="AU315" sqref="AU3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/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2</v>
      </c>
      <c r="BI311" s="21"/>
      <c r="BJ311" s="21" t="s">
        <v>1862</v>
      </c>
      <c r="BK311" s="21" t="s">
        <v>1864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0.33333333333333348</v>
      </c>
      <c r="BS311" s="23">
        <f>IF(OR(B311="",F311=""),"*",BA311/Q311)</f>
        <v>0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0.75000000000000033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0.54166666666666663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0.15902777777777777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</v>
      </c>
      <c r="BR313" s="23">
        <f>IF(OR(B313="",F313=""),"*",AY313/P313)</f>
        <v>1.9083333333333332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0.49305555555555558</v>
      </c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ERRO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/>
      <c r="BN314" s="18"/>
      <c r="BO314" s="173"/>
      <c r="BP314" s="22"/>
      <c r="BQ314" s="13" t="e">
        <f>IF(AND(BR314&lt;1,BS314&lt;1),"Produção e Intervalo",IF(BR314&lt;1,"Intervalo",IF(BS314&lt;1,"Produção","Aderente")))</f>
        <v>#VALUE!</v>
      </c>
      <c r="BR314" s="23" t="e">
        <f>IF(OR(B314="",F314=""),"*",AY314/P314)</f>
        <v>#VALUE!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</v>
      </c>
      <c r="BR315" s="23">
        <f>IF(OR(B315="",F315=""),"*",AY315/P315)</f>
        <v>1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1874</v>
      </c>
      <c r="N328" s="234" t="s">
        <v>1875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1876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1877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1878</v>
      </c>
      <c r="W330" s="43" t="s">
        <v>1879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1880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1881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1882</v>
      </c>
      <c r="N334" s="234" t="s">
        <v>1883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1884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1885</v>
      </c>
      <c r="N337" s="234" t="s">
        <v>1886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1887</v>
      </c>
      <c r="W337" s="186" t="s">
        <v>1888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1889</v>
      </c>
      <c r="N339" s="234" t="s">
        <v>1890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1891</v>
      </c>
      <c r="D5" s="367"/>
      <c r="E5" s="367"/>
      <c r="F5" s="367"/>
      <c r="G5" s="367"/>
      <c r="H5" s="367"/>
      <c r="I5" s="367"/>
      <c r="J5" s="368"/>
      <c r="K5" s="369" t="s">
        <v>1892</v>
      </c>
      <c r="L5" s="370"/>
      <c r="M5" s="370"/>
      <c r="N5" s="370"/>
      <c r="O5" s="371" t="s">
        <v>1893</v>
      </c>
      <c r="P5" s="372"/>
      <c r="Q5" s="373"/>
    </row>
    <row r="6" spans="1:17" s="99" customFormat="1" ht="15.75" customHeight="1">
      <c r="A6" s="93" t="s">
        <v>1894</v>
      </c>
      <c r="B6" s="100" t="s">
        <v>1895</v>
      </c>
      <c r="C6" s="101" t="s">
        <v>1163</v>
      </c>
      <c r="D6" s="102" t="s">
        <v>1164</v>
      </c>
      <c r="E6" s="101" t="s">
        <v>1896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1897</v>
      </c>
      <c r="M6" s="145" t="s">
        <v>628</v>
      </c>
      <c r="N6" s="146" t="s">
        <v>1158</v>
      </c>
      <c r="O6" s="286" t="s">
        <v>1201</v>
      </c>
      <c r="P6" s="164"/>
      <c r="Q6" s="206" t="s">
        <v>1898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2</v>
      </c>
      <c r="P305" s="96"/>
      <c r="Q305" s="152" t="str">
        <f>IF($A$2=1,IF(FN_MC!BJ311="","*",FN_MC!BJ311),IF(FN_MC!BK311="","*",FN_MC!BK311))</f>
        <v>MC1 08h41/ autorizado entrada na via 09h44/ em intervalo das 10h32 até 11h32.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em intervalo das 10h10 até 13h10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Em intervalo das 09h13 até 13h13.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Trabalhando em conjunto com A52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1898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1899</v>
      </c>
      <c r="W1" s="379"/>
      <c r="X1" s="379"/>
      <c r="Y1" s="110"/>
    </row>
    <row r="2" spans="1:25" s="106" customFormat="1" ht="11.25" customHeight="1">
      <c r="A2" s="111" t="s">
        <v>1900</v>
      </c>
      <c r="B2" s="111" t="s">
        <v>1895</v>
      </c>
      <c r="C2" s="111" t="s">
        <v>605</v>
      </c>
      <c r="D2" s="112" t="s">
        <v>1163</v>
      </c>
      <c r="E2" s="112" t="s">
        <v>1164</v>
      </c>
      <c r="F2" s="112" t="s">
        <v>1894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1901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1902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1903</v>
      </c>
      <c r="C2" s="101" t="s">
        <v>1148</v>
      </c>
      <c r="D2" s="101" t="s">
        <v>1150</v>
      </c>
      <c r="E2" s="101" t="s">
        <v>1904</v>
      </c>
      <c r="F2" s="101" t="s">
        <v>1905</v>
      </c>
      <c r="G2" s="101" t="s">
        <v>1906</v>
      </c>
      <c r="H2" s="101" t="s">
        <v>1907</v>
      </c>
      <c r="I2" s="101" t="s">
        <v>1908</v>
      </c>
      <c r="J2" s="101" t="s">
        <v>1909</v>
      </c>
      <c r="K2" s="137" t="s">
        <v>1910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2025-10-25T15:49:35Z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