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00" documentId="8_{B6337239-1A00-434D-AAD0-422EA1FEB5AE}" xr6:coauthVersionLast="47" xr6:coauthVersionMax="47" xr10:uidLastSave="{42F2D805-5611-4F9A-A8E5-FCE4B7B9957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D331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M345" i="11"/>
  <c r="K346" i="11"/>
  <c r="M346" i="11"/>
  <c r="M347" i="11"/>
  <c r="K348" i="11"/>
  <c r="M348" i="11"/>
  <c r="M349" i="11"/>
  <c r="K353" i="11"/>
  <c r="M353" i="11"/>
  <c r="K355" i="11"/>
  <c r="M355" i="11"/>
  <c r="K361" i="11"/>
  <c r="K364" i="11"/>
  <c r="M364" i="11"/>
  <c r="M36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74" i="12" l="1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<sst xmlns="http://schemas.openxmlformats.org/spreadsheetml/2006/main" count="6583" uniqueCount="1326">
  <si>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</si>
  <si>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</si>
  <si>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</si>
  <si>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</si>
  <si>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</si>
  <si>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</si>
  <si>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</si>
  <si>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</si>
  <si>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</si>
  <si>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</si>
  <si>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</si>
  <si>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</si>
  <si>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</si>
  <si>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</si>
  <si>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</si>
  <si>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</si>
  <si>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</si>
  <si>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</si>
  <si>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</si>
  <si>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</si>
  <si>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</si>
  <si>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</si>
  <si>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</si>
  <si>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</si>
  <si>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</si>
  <si>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</si>
  <si>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</si>
  <si>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</si>
  <si>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</si>
  <si>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</si>
  <si>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</si>
  <si>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</si>
  <si>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</si>
  <si>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</si>
  <si>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</si>
  <si>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</si>
  <si>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</si>
  <si>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</si>
  <si>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</si>
  <si>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</si>
  <si>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</si>
  <si>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</si>
  <si>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</si>
  <si>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</si>
  <si>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</si>
  <si>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</si>
  <si>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</si>
  <si>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</si>
  <si>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</si>
  <si>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</si>
  <si>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</si>
  <si>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</si>
  <si>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</si>
  <si>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</si>
  <si>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</si>
  <si>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</si>
  <si>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</si>
  <si>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</si>
  <si>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</si>
  <si>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</si>
  <si>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</si>
  <si>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</si>
  <si>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</si>
  <si>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</si>
  <si>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</si>
  <si>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</si>
  <si>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</si>
  <si>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</si>
  <si>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</si>
  <si>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</si>
  <si>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</si>
  <si>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</si>
  <si>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</si>
  <si>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</si>
  <si>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</si>
  <si>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</si>
  <si>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</si>
  <si>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</si>
  <si>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</si>
  <si>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</si>
  <si>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</si>
  <si>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</si>
  <si>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</si>
  <si>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</si>
  <si>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</si>
  <si>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</si>
  <si>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</si>
  <si>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</si>
  <si>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</si>
  <si>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</si>
  <si>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</si>
  <si>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</si>
  <si>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</si>
  <si>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</si>
  <si>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</si>
  <si>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</si>
  <si>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</si>
  <si>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</si>
  <si>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</si>
  <si>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</si>
  <si>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</si>
  <si>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</si>
  <si>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</si>
  <si>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</si>
  <si>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</si>
  <si>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</si>
  <si>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</si>
  <si>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</si>
  <si>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</si>
  <si>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</si>
  <si>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</si>
  <si>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</si>
  <si>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</si>
  <si>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</si>
  <si>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</si>
  <si>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</si>
  <si>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</si>
  <si>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</si>
  <si>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</si>
  <si>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</si>
  <si>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</si>
  <si>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</si>
  <si>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</si>
  <si>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</si>
  <si>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</si>
  <si>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</si>
  <si>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</si>
  <si>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</si>
  <si>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</si>
  <si>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</si>
  <si>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</si>
  <si>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</si>
  <si>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</si>
  <si>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</si>
  <si>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</si>
  <si>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</si>
  <si>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</si>
  <si>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</si>
  <si>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</si>
  <si>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</si>
  <si>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</si>
  <si>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</si>
  <si>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</si>
  <si>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</si>
  <si>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</si>
  <si>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</si>
  <si>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</si>
  <si>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</si>
  <si>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</si>
  <si>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</si>
  <si>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</si>
  <si>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</si>
  <si>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</si>
  <si>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</si>
  <si>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</si>
  <si>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</si>
  <si>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</si>
  <si>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</si>
  <si>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</si>
  <si>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</si>
  <si>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</si>
  <si>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</si>
  <si>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</si>
  <si>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</si>
  <si>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</si>
  <si>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</si>
  <si>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</si>
  <si>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</si>
  <si>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</si>
  <si>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</si>
  <si>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</si>
  <si>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</si>
  <si>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</si>
  <si>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</si>
  <si>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</si>
  <si>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</si>
  <si>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</si>
  <si>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</si>
  <si>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</si>
  <si>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</si>
  <si>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</si>
  <si>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</si>
  <si>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</si>
  <si>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</si>
  <si>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</si>
  <si>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</si>
  <si>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</si>
  <si>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</si>
  <si>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</si>
  <si>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</si>
  <si>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</si>
  <si>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</si>
  <si>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</si>
  <si>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</si>
  <si>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</si>
  <si>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</si>
  <si>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</si>
  <si>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</si>
  <si>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</si>
  <si>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</si>
  <si>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</si>
  <si>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</si>
  <si>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</si>
  <si>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</si>
  <si>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</si>
  <si>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</si>
  <si>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</si>
  <si>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</si>
  <si>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</si>
  <si>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</si>
  <si>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</si>
  <si>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</si>
  <si>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</si>
  <si>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</si>
  <si>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</si>
  <si>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</si>
  <si>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</si>
  <si>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</si>
  <si>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</si>
  <si>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</si>
  <si>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</si>
  <si>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</si>
  <si>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</si>
  <si>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</si>
  <si>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</si>
  <si>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</si>
  <si>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</si>
  <si>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</si>
  <si>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</si>
  <si>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</si>
  <si>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</si>
  <si>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</si>
  <si>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</si>
  <si>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</si>
  <si>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</si>
  <si>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</si>
  <si>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</si>
  <si>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</si>
  <si>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</si>
  <si>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</si>
  <si>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</si>
  <si>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</si>
  <si>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</si>
  <si>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</si>
  <si>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</si>
  <si>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</si>
  <si>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</si>
  <si>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</si>
  <si>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</si>
  <si>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</si>
  <si>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</si>
  <si>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</si>
  <si>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</si>
  <si>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</si>
  <si>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</si>
  <si>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</si>
  <si>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</si>
  <si>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</si>
  <si>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</si>
  <si>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</si>
  <si>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</si>
  <si>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</si>
  <si>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</si>
  <si>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</si>
  <si>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</si>
  <si>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</si>
  <si>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</si>
  <si>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</si>
  <si>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</si>
  <si>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</si>
  <si>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</si>
  <si>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</si>
  <si>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</si>
  <si>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</si>
  <si>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</si>
  <si>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</si>
  <si>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</si>
  <si>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</si>
  <si>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</si>
  <si>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</si>
  <si>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</si>
  <si>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</si>
  <si>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</si>
  <si>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</si>
  <si>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</si>
  <si>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</si>
  <si>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</si>
  <si>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</si>
  <si>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</si>
  <si>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</si>
  <si>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</si>
  <si>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</si>
  <si>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</si>
  <si>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</si>
  <si>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</si>
  <si>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</si>
  <si>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</si>
  <si>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</si>
  <si>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</si>
  <si>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</si>
  <si>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</si>
  <si>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</si>
  <si>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</si>
  <si>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</si>
  <si>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</si>
  <si>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</si>
  <si>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</si>
  <si>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</si>
  <si>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</si>
  <si>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</si>
  <si>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</si>
  <si>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</si>
  <si>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</si>
  <si>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</si>
  <si>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</si>
  <si>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</si>
  <si>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</si>
  <si>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</si>
  <si>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</si>
  <si>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</si>
  <si>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</si>
  <si>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</si>
  <si>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</si>
  <si>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</si>
  <si>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</si>
  <si>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</si>
  <si>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</si>
  <si>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</si>
  <si>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</si>
  <si>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</si>
  <si>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</si>
  <si>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</si>
  <si>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</si>
  <si>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</si>
  <si>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</si>
  <si>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</si>
  <si>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</si>
  <si>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</si>
  <si>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</si>
  <si>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</si>
  <si>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</si>
  <si>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</si>
  <si>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</si>
  <si>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</si>
  <si>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</si>
  <si>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</si>
  <si>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</si>
  <si>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</si>
  <si>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</si>
  <si>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</si>
  <si>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</si>
  <si>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</si>
  <si>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</si>
  <si>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</si>
  <si>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</si>
  <si>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</si>
  <si>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</si>
  <si>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</si>
  <si>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</si>
  <si>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</si>
  <si>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</si>
  <si>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</si>
  <si>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</si>
  <si>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</si>
  <si>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</si>
  <si>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</si>
  <si>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</si>
  <si>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</si>
  <si>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</si>
  <si>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</si>
  <si>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</si>
  <si>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</si>
  <si>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</si>
  <si>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</si>
  <si>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</si>
  <si>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</si>
  <si>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</si>
  <si>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</si>
  <si>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</si>
  <si>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</si>
  <si>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</si>
  <si>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</si>
  <si>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</si>
  <si>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</si>
  <si>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</si>
  <si>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</si>
  <si>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</si>
  <si>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</si>
  <si>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</si>
  <si>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</si>
  <si>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</si>
  <si>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</si>
  <si>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</si>
  <si>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</si>
  <si>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</si>
  <si>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</si>
  <si>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</si>
  <si>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</si>
  <si>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</si>
  <si>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</si>
  <si>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</si>
  <si>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</si>
  <si>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</si>
  <si>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</si>
  <si>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</si>
  <si>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</si>
  <si>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</si>
  <si>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</si>
  <si>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</si>
  <si>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</si>
  <si>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</si>
  <si>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</si>
  <si>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</si>
  <si>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</si>
  <si>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</si>
  <si>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</si>
  <si>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</si>
  <si>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</si>
  <si>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</si>
  <si>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</si>
  <si>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</si>
  <si>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</si>
  <si>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</si>
  <si>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</si>
  <si>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</si>
  <si>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</si>
  <si>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</si>
  <si>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</si>
  <si>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</si>
  <si>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</si>
  <si>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</si>
  <si>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</si>
  <si>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</si>
  <si>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</si>
  <si>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</si>
  <si>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</si>
  <si>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</si>
  <si>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</si>
  <si>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</si>
  <si>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</si>
  <si>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</si>
  <si>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</si>
  <si>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</si>
  <si>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</si>
  <si>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</si>
  <si>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</si>
  <si>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</si>
  <si>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</si>
  <si>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</si>
  <si>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</si>
  <si>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</si>
  <si>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</si>
  <si>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</si>
  <si>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</si>
  <si>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</si>
  <si>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</si>
  <si>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</si>
  <si>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</si>
  <si>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</si>
  <si>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</si>
  <si>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</si>
  <si>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</si>
  <si>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</si>
  <si>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</si>
  <si>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</si>
  <si>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</si>
  <si>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</si>
  <si>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</si>
  <si>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</si>
  <si>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</si>
  <si>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</si>
  <si>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</si>
  <si>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</si>
  <si>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</si>
  <si>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</si>
  <si>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</si>
  <si>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</si>
  <si>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</si>
  <si>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</si>
  <si>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</si>
  <si>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</si>
  <si>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</si>
  <si>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</si>
  <si>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</si>
  <si>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</si>
  <si>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</si>
  <si>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</si>
  <si>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</si>
  <si>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</si>
  <si>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</si>
  <si>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</si>
  <si>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</si>
  <si>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</si>
  <si>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</si>
  <si>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</si>
  <si>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</si>
  <si>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</si>
  <si>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</si>
  <si>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</si>
  <si>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</si>
  <si>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</si>
  <si>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</si>
  <si>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</si>
  <si>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</si>
  <si>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</si>
  <si>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</si>
  <si>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</si>
  <si>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</si>
  <si>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</si>
  <si>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</si>
  <si>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</si>
  <si>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</si>
  <si>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</si>
  <si>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</si>
  <si>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</si>
  <si>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</si>
  <si>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</si>
  <si>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</si>
  <si>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</si>
  <si>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</si>
  <si>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</si>
  <si>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</si>
  <si>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</si>
  <si>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</si>
  <si>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</si>
  <si>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</si>
  <si>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</si>
  <si>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</si>
  <si>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</si>
  <si>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</si>
  <si>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</si>
  <si>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</si>
  <si>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</si>
  <si>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</si>
  <si>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</si>
  <si>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</si>
  <si>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</si>
  <si>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</si>
  <si>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</si>
  <si>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</si>
  <si>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</si>
  <si>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</si>
  <si>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</si>
  <si>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</si>
  <si>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</si>
  <si>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</si>
  <si>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</si>
  <si>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</si>
  <si>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</si>
  <si>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</si>
  <si>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</si>
  <si>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</si>
  <si>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</si>
  <si>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</si>
  <si>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</si>
  <si>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</si>
  <si>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</si>
  <si>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</si>
  <si>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</si>
  <si>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</si>
  <si>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</si>
  <si>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</si>
  <si>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</si>
  <si>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</si>
  <si>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</si>
  <si>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</si>
  <si>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</si>
  <si>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</si>
  <si>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</si>
  <si>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</si>
  <si>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</si>
  <si>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</si>
  <si>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</si>
  <si>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</si>
  <si>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</si>
  <si>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</si>
  <si>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</si>
  <si>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</si>
  <si>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</si>
  <si>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</si>
  <si>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</si>
  <si>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</si>
  <si>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</si>
  <si>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</si>
  <si>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</si>
  <si>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</si>
  <si>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</si>
  <si>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</si>
  <si>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</si>
  <si>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</si>
  <si>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</si>
  <si>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</si>
  <si>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</si>
  <si>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</si>
  <si>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</si>
  <si>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</si>
  <si>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</si>
  <si>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</si>
  <si>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</si>
  <si>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</si>
  <si>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</si>
  <si>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</si>
  <si>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</si>
  <si>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</si>
  <si>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</si>
  <si>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</si>
  <si>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</si>
  <si>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</si>
  <si>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</si>
  <si>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</si>
  <si>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</si>
  <si>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</si>
  <si>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</si>
  <si>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</si>
  <si>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</si>
  <si>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</si>
  <si>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</si>
  <si>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</si>
  <si>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</si>
  <si>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</si>
  <si>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</si>
  <si>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</si>
  <si>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</si>
  <si>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</si>
  <si>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</si>
  <si>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</si>
  <si>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</si>
  <si>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</si>
  <si>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</si>
  <si>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</si>
  <si>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</si>
  <si>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</si>
  <si>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</si>
  <si>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</si>
  <si>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</si>
  <si>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</si>
  <si>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</si>
  <si>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</si>
  <si>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</si>
  <si>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</si>
  <si>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</si>
  <si>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</si>
  <si>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</si>
  <si>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</si>
  <si>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</si>
  <si>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</si>
  <si>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</si>
  <si>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</si>
  <si>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</si>
  <si>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</si>
  <si>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</si>
  <si>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</si>
  <si>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</si>
  <si>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</si>
  <si>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</si>
  <si>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</si>
  <si>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</si>
  <si>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</si>
  <si>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</si>
  <si>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</si>
  <si>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</si>
  <si>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</si>
  <si>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</si>
  <si>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</si>
  <si>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</si>
  <si>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</si>
  <si>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</si>
  <si>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</si>
  <si>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</si>
  <si>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</si>
  <si>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</si>
  <si>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</si>
  <si>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</si>
  <si>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</si>
  <si>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</si>
  <si>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</si>
  <si>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</si>
  <si>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</si>
  <si>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</si>
  <si>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</si>
  <si>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</si>
  <si>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</si>
  <si>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</si>
  <si>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</si>
  <si>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</si>
  <si>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</si>
  <si>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</si>
  <si>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</si>
  <si>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</si>
  <si>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</si>
  <si>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</si>
  <si>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</si>
  <si>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</si>
  <si>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</si>
  <si>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</si>
  <si>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</si>
  <si>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</si>
  <si>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</si>
  <si>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</si>
  <si>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</si>
  <si>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</si>
  <si>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</si>
  <si>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</si>
  <si>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</si>
  <si>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</si>
  <si>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</si>
  <si>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</si>
  <si>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</si>
  <si>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</si>
  <si>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</si>
  <si>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</si>
  <si>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</si>
  <si>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</si>
  <si>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</si>
  <si>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</si>
  <si>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</si>
  <si>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</si>
  <si>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</si>
  <si>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</si>
  <si>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</si>
  <si>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</si>
  <si>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</si>
  <si>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</si>
  <si>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</si>
  <si>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</si>
  <si>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</si>
  <si>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</si>
  <si>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</si>
  <si>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</si>
  <si>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</si>
  <si>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</si>
  <si>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</si>
  <si>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</si>
  <si>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</si>
  <si>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</si>
  <si>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</si>
  <si>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</si>
  <si>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</si>
  <si>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</si>
  <si>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</si>
  <si>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</si>
  <si>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</si>
  <si>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</si>
  <si>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</si>
  <si>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</si>
  <si>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</si>
  <si>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</si>
  <si>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</si>
  <si>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</si>
  <si>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</si>
  <si>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</si>
  <si>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</si>
  <si>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</si>
  <si>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</si>
  <si>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</si>
  <si>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</si>
  <si>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</si>
  <si>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</si>
  <si>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</si>
  <si>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</si>
  <si>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</si>
  <si>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</si>
  <si>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</si>
  <si>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</si>
  <si>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</si>
  <si>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</si>
  <si>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</si>
  <si>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</si>
  <si>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</si>
  <si>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</si>
  <si>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</si>
  <si>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</si>
  <si>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</si>
  <si>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</si>
  <si>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</si>
  <si>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</si>
  <si>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</si>
  <si>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</si>
  <si>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</si>
  <si>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</si>
  <si>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</si>
  <si>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</si>
  <si>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</si>
  <si>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</si>
  <si>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</si>
  <si>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</si>
  <si>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</si>
  <si>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</si>
  <si>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</si>
  <si>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</si>
  <si>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</si>
  <si>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</si>
  <si>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</si>
  <si>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</si>
  <si>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</si>
  <si>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</si>
  <si>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</si>
  <si>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</si>
  <si>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</si>
  <si>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</si>
  <si>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</si>
  <si>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</si>
  <si>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</si>
  <si>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</si>
  <si>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</si>
  <si>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</si>
  <si>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</si>
  <si>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</si>
  <si>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</si>
  <si>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</si>
  <si>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</si>
  <si>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</si>
  <si>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</si>
  <si>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</si>
  <si>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</si>
  <si>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</si>
  <si>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</si>
  <si>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</si>
  <si>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</si>
  <si>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</si>
  <si>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</si>
  <si>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</si>
  <si>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</si>
  <si>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</si>
  <si>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</si>
  <si>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</si>
  <si>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</si>
  <si>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</si>
  <si>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</si>
  <si>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</si>
  <si>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</si>
  <si>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</si>
  <si>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</si>
  <si>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</si>
  <si>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</si>
  <si>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</si>
  <si>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</si>
  <si>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</si>
  <si>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</si>
  <si>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</si>
  <si>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</si>
  <si>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</si>
  <si>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</si>
  <si>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</si>
  <si>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</si>
  <si>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</si>
  <si>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</si>
  <si>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</si>
  <si>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</si>
  <si>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</si>
  <si>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</si>
  <si>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</si>
  <si>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</si>
  <si>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</si>
  <si>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</si>
  <si>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</si>
  <si>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</si>
  <si>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</si>
  <si>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</si>
  <si>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</si>
  <si>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</si>
  <si>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</si>
  <si>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</si>
  <si>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</si>
  <si>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</si>
  <si>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</si>
  <si>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</si>
  <si>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</si>
  <si>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</si>
  <si>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</si>
  <si>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</si>
  <si>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</si>
  <si>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</si>
  <si>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</si>
  <si>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</si>
  <si>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</si>
  <si>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</si>
  <si>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</si>
  <si>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</si>
  <si>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</si>
  <si>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</si>
  <si>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</si>
  <si>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</si>
  <si>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</si>
  <si>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</si>
  <si>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</si>
  <si>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</si>
  <si>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</si>
  <si>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</si>
  <si>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</si>
  <si>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</si>
  <si>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</si>
  <si>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</si>
  <si>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</si>
  <si>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</si>
  <si>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</si>
  <si>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</si>
  <si>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</si>
  <si>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</si>
  <si>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</si>
  <si>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</si>
  <si>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</si>
  <si>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</si>
  <si>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</si>
  <si>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</si>
  <si>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</si>
  <si>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</si>
  <si>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</si>
  <si>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</si>
  <si>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</si>
  <si>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</si>
  <si>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</si>
  <si>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</si>
  <si>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</si>
  <si>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</si>
  <si>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</si>
  <si>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</si>
  <si>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</si>
  <si>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</si>
  <si>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</si>
  <si>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</si>
  <si>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</si>
  <si>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</si>
  <si>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</si>
  <si>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</si>
  <si>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</si>
  <si>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</si>
  <si>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</si>
  <si>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</si>
  <si>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</si>
  <si>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</si>
  <si>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</si>
  <si>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</si>
  <si>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</si>
  <si>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</si>
  <si>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</si>
  <si>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</si>
  <si>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</si>
  <si>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</si>
  <si>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</si>
  <si>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</si>
  <si>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</si>
  <si>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</si>
  <si>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</si>
  <si>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</si>
  <si>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</si>
  <si>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</si>
  <si>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</si>
  <si>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</si>
  <si>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</si>
  <si>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</si>
  <si>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</si>
  <si>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</si>
  <si>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</si>
  <si>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</si>
  <si>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</si>
  <si>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</si>
  <si>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</si>
  <si>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</si>
  <si>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</si>
  <si>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</si>
  <si>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</si>
  <si>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</si>
  <si>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</si>
  <si>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</si>
  <si>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</si>
  <si>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</si>
  <si>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</si>
  <si>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</si>
  <si>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</si>
  <si>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</si>
  <si>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</si>
  <si>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</si>
  <si>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</si>
  <si>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</si>
  <si>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</si>
  <si>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</si>
  <si>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</si>
  <si>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</si>
  <si>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</si>
  <si>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</si>
  <si>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</si>
  <si>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</si>
  <si>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</si>
  <si>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</si>
  <si>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</si>
  <si>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</si>
  <si>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</si>
  <si>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</si>
  <si>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</si>
  <si>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</si>
  <si>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</si>
  <si>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</si>
  <si>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</si>
  <si>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</si>
  <si>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</si>
  <si>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</si>
  <si>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</si>
  <si>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</si>
  <si>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</si>
  <si>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</si>
  <si>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</si>
  <si>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</si>
  <si>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</si>
  <si>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</si>
  <si>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</si>
  <si>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</si>
  <si>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</si>
  <si>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</si>
  <si>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</si>
  <si>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</si>
  <si>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</si>
  <si>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</si>
  <si>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</si>
  <si>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</si>
  <si>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</si>
  <si>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</si>
  <si>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</si>
  <si>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</si>
  <si>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</si>
  <si>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</si>
  <si>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</si>
  <si>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</si>
  <si>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</si>
  <si>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</si>
  <si>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</si>
  <si>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</si>
  <si>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</si>
  <si>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</si>
  <si>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</si>
  <si>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</si>
  <si>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</si>
  <si>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</si>
  <si>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</si>
  <si>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</si>
  <si>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</si>
  <si>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</si>
  <si>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</si>
  <si>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</si>
  <si>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</si>
  <si>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</si>
  <si>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</si>
  <si>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</si>
  <si>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</si>
  <si>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</si>
  <si>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</si>
  <si>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</si>
  <si>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</si>
  <si>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</si>
  <si>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</si>
  <si>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</si>
  <si>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</si>
  <si>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</si>
  <si>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</si>
  <si>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</si>
  <si>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</si>
  <si>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</si>
  <si>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</si>
  <si>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</si>
  <si>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</si>
  <si>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</si>
  <si>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</si>
  <si>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</si>
  <si>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</si>
  <si>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</si>
  <si>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</si>
  <si>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</si>
  <si>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</si>
  <si>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</si>
  <si>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</si>
  <si>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</si>
  <si>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</si>
  <si>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</si>
  <si>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</si>
  <si>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</si>
  <si>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</si>
  <si>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</si>
  <si>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</si>
  <si>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</si>
  <si>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</si>
  <si>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</si>
  <si>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</si>
  <si>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</si>
  <si>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</si>
  <si>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</si>
  <si>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</si>
  <si>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</si>
  <si>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</si>
  <si>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</si>
  <si>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</si>
  <si>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</si>
  <si>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</si>
  <si>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</si>
  <si>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</si>
  <si>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</si>
  <si>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</si>
  <si>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</si>
  <si>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</si>
  <si>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</si>
  <si>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</si>
  <si>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</si>
  <si>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</si>
  <si>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</si>
  <si>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</si>
  <si>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</si>
  <si>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</si>
  <si>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</si>
  <si>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</si>
  <si>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</si>
  <si>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</si>
  <si>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</si>
  <si>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</si>
  <si>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</si>
  <si>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</si>
  <si>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</si>
  <si>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</si>
  <si>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</si>
  <si>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</si>
  <si>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</si>
  <si>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</si>
  <si>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</si>
  <si>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</si>
  <si>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</si>
  <si>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</si>
  <si>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</si>
  <si>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</si>
  <si>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</si>
  <si>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</si>
  <si>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</si>
  <si>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</si>
  <si>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</si>
  <si>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</si>
  <si>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</si>
  <si>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</si>
  <si>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</si>
  <si>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</si>
  <si>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</si>
  <si>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</si>
  <si>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</si>
  <si>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</si>
  <si>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</si>
  <si>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</si>
  <si>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</si>
  <si>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</si>
  <si>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</si>
  <si>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</si>
  <si>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</si>
  <si>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</si>
  <si>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</si>
  <si>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</si>
  <si>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</si>
  <si>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</si>
  <si>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</si>
  <si>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</si>
  <si>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</si>
  <si>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</si>
  <si>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</si>
  <si>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</si>
  <si>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</si>
  <si>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</si>
  <si>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</si>
  <si>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</si>
  <si>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</si>
  <si>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</si>
  <si>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</si>
  <si>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</si>
  <si>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</si>
  <si>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</si>
  <si>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</si>
  <si>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</si>
  <si>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</si>
  <si>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</si>
  <si>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</si>
  <si>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</si>
  <si>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</si>
  <si>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</si>
  <si>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</si>
  <si>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</si>
  <si>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</si>
  <si>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</si>
  <si>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</si>
  <si>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</si>
  <si>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</si>
  <si>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</si>
  <si>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</si>
  <si>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</si>
  <si>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</si>
  <si>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</si>
  <si>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</si>
  <si>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</si>
  <si>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</si>
  <si>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</si>
  <si>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</si>
  <si>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</si>
  <si>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</si>
  <si>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</si>
  <si>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</si>
  <si>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</si>
  <si>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</si>
  <si>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</si>
  <si>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</si>
  <si>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</si>
  <si>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</si>
  <si>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</si>
  <si>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</si>
  <si>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</si>
  <si>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</si>
  <si>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</si>
  <si>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</si>
  <si>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</si>
  <si>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</si>
  <si>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</si>
  <si>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</si>
  <si>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</si>
  <si>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</si>
  <si>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</si>
  <si>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</si>
  <si>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</si>
  <si>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</si>
  <si>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</si>
  <si>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</si>
  <si>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</si>
  <si>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</si>
  <si>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</si>
  <si>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</si>
  <si>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</si>
  <si>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</si>
  <si>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</si>
  <si>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</si>
  <si>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</si>
  <si>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</si>
  <si>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</si>
  <si>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</si>
  <si>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</si>
  <si>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</si>
  <si>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</si>
  <si>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</si>
  <si>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</si>
  <si>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</si>
  <si>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</si>
  <si>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</si>
  <si>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</si>
  <si>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</si>
  <si>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</si>
  <si>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</si>
  <si>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</si>
  <si>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</si>
  <si>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</si>
  <si>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</si>
  <si>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</si>
  <si>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</si>
  <si>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</si>
  <si>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</si>
  <si>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Cancelado.  Equipamente utilizado para outra demanda</t>
  </si>
  <si>
    <t>/Cancelado.  Equipamente utilizado para outra demanda</t>
  </si>
  <si>
    <t>/Cancelado. Equipamente utilizado para outra demanda</t>
  </si>
  <si>
    <t>Detecção ultrassom sperry  + R7D embarcado</t>
  </si>
  <si>
    <t>MC1 07h03 / aguardando previsão de faixa /</t>
  </si>
  <si>
    <t>MC1 07h10 / Aguardando confirmação de pronto /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</si>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</sst>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188" activePane="bottomRight" state="frozen"/>
      <selection pane="bottomRight" activeCell="BJ600" sqref="BJ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1040</v>
      </c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 t="s">
        <v>988</v>
      </c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 t="s">
        <v>988</v>
      </c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1</v>
      </c>
      <c r="BI191" s="17"/>
      <c r="BJ191" s="17" t="s">
        <v>988</v>
      </c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988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1</v>
      </c>
      <c r="BI195" s="17"/>
      <c r="BJ195" s="17" t="s">
        <v>988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1</v>
      </c>
      <c r="BI196" s="17"/>
      <c r="BJ196" s="17" t="s">
        <v>988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1</v>
      </c>
      <c r="BI197" s="17"/>
      <c r="BJ197" s="17" t="s">
        <v>988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1</v>
      </c>
      <c r="BI198" s="17"/>
      <c r="BJ198" s="17" t="s">
        <v>988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1</v>
      </c>
      <c r="BI201" s="17"/>
      <c r="BJ201" s="17" t="s">
        <v>988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1250</v>
      </c>
      <c r="W205" s="173" t="s">
        <v>1251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1040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1</v>
      </c>
      <c r="BI206" s="17"/>
      <c r="BJ206" s="17" t="s">
        <v>1040</v>
      </c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 t="s">
        <v>988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1253</v>
      </c>
      <c r="BK208" s="17" t="s">
        <v>1254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1255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1</v>
      </c>
      <c r="BI209" s="17"/>
      <c r="BJ209" s="17" t="s">
        <v>988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1</v>
      </c>
      <c r="BI210" s="17"/>
      <c r="BJ210" s="17" t="s">
        <v>988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1256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1</v>
      </c>
      <c r="BI211" s="17"/>
      <c r="BJ211" s="17" t="s">
        <v>1257</v>
      </c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1</v>
      </c>
      <c r="BI212" s="17"/>
      <c r="BJ212" s="17" t="s">
        <v>1258</v>
      </c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1259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 t="s">
        <v>988</v>
      </c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988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1040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1260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1261</v>
      </c>
      <c r="C4" s="331" t="s">
        <v>1262</v>
      </c>
      <c r="D4" s="331" t="s">
        <v>1263</v>
      </c>
      <c r="E4" s="331" t="s">
        <v>1264</v>
      </c>
      <c r="F4" s="331" t="s">
        <v>8</v>
      </c>
      <c r="G4" s="331" t="s">
        <v>1265</v>
      </c>
    </row>
    <row r="5" spans="2:8">
      <c r="B5" s="334" t="s">
        <v>1147</v>
      </c>
      <c r="C5" s="334">
        <v>314978</v>
      </c>
      <c r="D5" s="334" t="s">
        <v>1266</v>
      </c>
      <c r="E5" s="334" t="s">
        <v>537</v>
      </c>
      <c r="F5" s="334" t="s">
        <v>101</v>
      </c>
      <c r="G5" s="335">
        <v>46143</v>
      </c>
    </row>
    <row r="6" spans="2:8">
      <c r="B6" s="334" t="s">
        <v>1267</v>
      </c>
      <c r="C6" s="334">
        <v>256790</v>
      </c>
      <c r="D6" s="334" t="s">
        <v>1268</v>
      </c>
      <c r="E6" s="334" t="s">
        <v>537</v>
      </c>
      <c r="F6" s="334" t="s">
        <v>1269</v>
      </c>
      <c r="G6" s="335">
        <v>45992</v>
      </c>
    </row>
    <row r="7" spans="2:8">
      <c r="B7" s="334" t="s">
        <v>1270</v>
      </c>
      <c r="C7" s="334">
        <v>265193</v>
      </c>
      <c r="D7" s="334" t="s">
        <v>1271</v>
      </c>
      <c r="E7" s="334" t="s">
        <v>538</v>
      </c>
      <c r="F7" s="334" t="s">
        <v>1272</v>
      </c>
      <c r="G7" s="334" t="s">
        <v>1273</v>
      </c>
    </row>
    <row r="8" spans="2:8">
      <c r="B8" s="334" t="s">
        <v>1274</v>
      </c>
      <c r="C8" s="334">
        <v>293716</v>
      </c>
      <c r="D8" s="334" t="s">
        <v>1275</v>
      </c>
      <c r="E8" s="334" t="s">
        <v>538</v>
      </c>
      <c r="F8" s="334" t="s">
        <v>1272</v>
      </c>
      <c r="G8" s="335">
        <v>46204</v>
      </c>
    </row>
    <row r="9" spans="2:8">
      <c r="B9" s="334" t="s">
        <v>1276</v>
      </c>
      <c r="C9" s="334">
        <v>257258</v>
      </c>
      <c r="D9" s="334" t="s">
        <v>1277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1278</v>
      </c>
      <c r="C10" s="334">
        <v>371147</v>
      </c>
      <c r="D10" s="334" t="s">
        <v>1279</v>
      </c>
      <c r="E10" s="334" t="s">
        <v>539</v>
      </c>
      <c r="F10" s="334" t="s">
        <v>144</v>
      </c>
      <c r="G10" s="334" t="s">
        <v>1273</v>
      </c>
    </row>
    <row r="11" spans="2:8">
      <c r="B11" s="334" t="s">
        <v>1280</v>
      </c>
      <c r="C11" s="334">
        <v>259230</v>
      </c>
      <c r="D11" s="334" t="s">
        <v>1281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1282</v>
      </c>
      <c r="C12" s="334">
        <v>370705</v>
      </c>
      <c r="D12" s="334"/>
      <c r="E12" s="334" t="s">
        <v>539</v>
      </c>
      <c r="F12" s="334" t="s">
        <v>144</v>
      </c>
      <c r="G12" s="334" t="s">
        <v>1273</v>
      </c>
    </row>
    <row r="13" spans="2:8">
      <c r="B13" s="334" t="s">
        <v>1283</v>
      </c>
      <c r="C13" s="334">
        <v>258542</v>
      </c>
      <c r="D13" s="334" t="s">
        <v>1284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1285</v>
      </c>
      <c r="C14" s="334">
        <v>257050</v>
      </c>
      <c r="D14" s="334" t="s">
        <v>1286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90" t="s">
        <v>1287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1288</v>
      </c>
      <c r="E3" s="326" t="s">
        <v>1289</v>
      </c>
      <c r="F3" s="326" t="s">
        <v>1290</v>
      </c>
      <c r="G3" s="331" t="s">
        <v>1291</v>
      </c>
      <c r="H3" s="326" t="s">
        <v>1292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1293</v>
      </c>
      <c r="H4" s="329"/>
    </row>
    <row r="5" spans="3:8">
      <c r="C5" s="327" t="s">
        <v>537</v>
      </c>
      <c r="D5" s="327" t="s">
        <v>1294</v>
      </c>
      <c r="E5" s="328"/>
      <c r="F5" s="327"/>
      <c r="G5" s="332" t="s">
        <v>1295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1296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1297</v>
      </c>
      <c r="G7" s="333" t="s">
        <v>1298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1299</v>
      </c>
      <c r="H8" s="327"/>
    </row>
    <row r="9" spans="3:8">
      <c r="C9" s="327" t="s">
        <v>464</v>
      </c>
      <c r="D9" s="327" t="s">
        <v>1300</v>
      </c>
      <c r="E9" s="328">
        <v>45993</v>
      </c>
      <c r="F9" s="327">
        <v>12000</v>
      </c>
      <c r="G9" s="332" t="s">
        <v>1301</v>
      </c>
      <c r="H9" s="327"/>
    </row>
    <row r="10" spans="3:8" ht="29.25">
      <c r="C10" s="327" t="s">
        <v>464</v>
      </c>
      <c r="D10" s="327" t="s">
        <v>1302</v>
      </c>
      <c r="E10" s="328">
        <v>45993</v>
      </c>
      <c r="F10" s="327">
        <v>9000</v>
      </c>
      <c r="G10" s="332" t="s">
        <v>1303</v>
      </c>
      <c r="H10" s="327"/>
    </row>
    <row r="11" spans="3:8" ht="29.25">
      <c r="C11" s="327" t="s">
        <v>464</v>
      </c>
      <c r="D11" s="327" t="s">
        <v>1304</v>
      </c>
      <c r="E11" s="328">
        <v>45993</v>
      </c>
      <c r="F11" s="327">
        <v>10000</v>
      </c>
      <c r="G11" s="332" t="s">
        <v>1303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1305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1306</v>
      </c>
      <c r="W1" s="396"/>
      <c r="X1" s="396"/>
      <c r="Y1" s="104"/>
    </row>
    <row r="2" spans="1:25" s="101" customFormat="1" ht="11.25" customHeight="1">
      <c r="A2" s="105" t="s">
        <v>1307</v>
      </c>
      <c r="B2" s="105" t="s">
        <v>1308</v>
      </c>
      <c r="C2" s="105" t="s">
        <v>313</v>
      </c>
      <c r="D2" s="106" t="s">
        <v>869</v>
      </c>
      <c r="E2" s="106" t="s">
        <v>870</v>
      </c>
      <c r="F2" s="106" t="s">
        <v>1309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1310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1312</v>
      </c>
      <c r="D5" s="398"/>
      <c r="E5" s="398"/>
      <c r="F5" s="398"/>
      <c r="G5" s="398"/>
      <c r="H5" s="398"/>
      <c r="I5" s="398"/>
      <c r="J5" s="399"/>
      <c r="K5" s="400" t="s">
        <v>1313</v>
      </c>
      <c r="L5" s="401"/>
      <c r="M5" s="401"/>
      <c r="N5" s="401"/>
      <c r="O5" s="402" t="s">
        <v>1314</v>
      </c>
      <c r="P5" s="403"/>
      <c r="Q5" s="404"/>
    </row>
    <row r="6" spans="1:17" s="94" customFormat="1" ht="15.75" customHeight="1">
      <c r="A6" s="88" t="s">
        <v>1309</v>
      </c>
      <c r="B6" s="95" t="s">
        <v>1308</v>
      </c>
      <c r="C6" s="96" t="s">
        <v>869</v>
      </c>
      <c r="D6" s="97" t="s">
        <v>870</v>
      </c>
      <c r="E6" s="96" t="s">
        <v>1315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1316</v>
      </c>
      <c r="M6" s="139" t="s">
        <v>335</v>
      </c>
      <c r="N6" s="140" t="s">
        <v>864</v>
      </c>
      <c r="O6" s="246" t="s">
        <v>907</v>
      </c>
      <c r="P6" s="157"/>
      <c r="Q6" s="193" t="s">
        <v>1317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>Aguardando solicitar MC1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TP em preparação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TP em preparação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1</v>
      </c>
      <c r="P193" s="91"/>
      <c r="Q193" s="145" t="str">
        <f>IF($A$2=1,IF(SP_SUL!BJ191="","*",SP_SUL!BJ191),IF(SP_SUL!BK191="","*",SP_SUL!BK191))</f>
        <v>TP em preparação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TP em preparação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1</v>
      </c>
      <c r="P197" s="91"/>
      <c r="Q197" s="145" t="str">
        <f>IF($A$2=1,IF(SP_SUL!BJ195="","*",SP_SUL!BJ195),IF(SP_SUL!BK195="","*",SP_SUL!BK195))</f>
        <v>TP em preparação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1</v>
      </c>
      <c r="P198" s="91"/>
      <c r="Q198" s="145" t="str">
        <f>IF($A$2=1,IF(SP_SUL!BJ196="","*",SP_SUL!BJ196),IF(SP_SUL!BK196="","*",SP_SUL!BK196))</f>
        <v>TP em preparação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1</v>
      </c>
      <c r="P199" s="91"/>
      <c r="Q199" s="145" t="str">
        <f>IF($A$2=1,IF(SP_SUL!BJ197="","*",SP_SUL!BJ197),IF(SP_SUL!BK197="","*",SP_SUL!BK197))</f>
        <v>TP em preparação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1</v>
      </c>
      <c r="P200" s="91"/>
      <c r="Q200" s="145" t="str">
        <f>IF($A$2=1,IF(SP_SUL!BJ198="","*",SP_SUL!BJ198),IF(SP_SUL!BK198="","*",SP_SUL!BK198))</f>
        <v>TP em preparação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1</v>
      </c>
      <c r="P203" s="91"/>
      <c r="Q203" s="145" t="str">
        <f>IF($A$2=1,IF(SP_SUL!BJ201="","*",SP_SUL!BJ201),IF(SP_SUL!BK201="","*",SP_SUL!BK201))</f>
        <v>TP em preparação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Aguardando solicitar MC1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1</v>
      </c>
      <c r="P208" s="91"/>
      <c r="Q208" s="145" t="str">
        <f>IF($A$2=1,IF(SP_SUL!BJ206="","*",SP_SUL!BJ206),IF(SP_SUL!BK206="","*",SP_SUL!BK206))</f>
        <v>Aguardando solicitar MC1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TP em preparação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1</v>
      </c>
      <c r="P211" s="91"/>
      <c r="Q211" s="145" t="str">
        <f>IF($A$2=1,IF(SP_SUL!BJ209="","*",SP_SUL!BJ209),IF(SP_SUL!BK209="","*",SP_SUL!BK209))</f>
        <v>TP em preparação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1</v>
      </c>
      <c r="P212" s="91"/>
      <c r="Q212" s="145" t="str">
        <f>IF($A$2=1,IF(SP_SUL!BJ210="","*",SP_SUL!BJ210),IF(SP_SUL!BK210="","*",SP_SUL!BK210))</f>
        <v>TP em preparação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1</v>
      </c>
      <c r="P213" s="91"/>
      <c r="Q213" s="145" t="str">
        <f>IF($A$2=1,IF(SP_SUL!BJ211="","*",SP_SUL!BJ211),IF(SP_SUL!BK211="","*",SP_SUL!BK211))</f>
        <v>MC1 07h03 / aguardando previsão de faixa /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1</v>
      </c>
      <c r="P214" s="91"/>
      <c r="Q214" s="145" t="str">
        <f>IF($A$2=1,IF(SP_SUL!BJ212="","*",SP_SUL!BJ212),IF(SP_SUL!BK212="","*",SP_SUL!BK212))</f>
        <v>MC1 07h10 / Aguardando confirmação de pronto /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>TP em preparação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TP em preparação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Aguardando solicitar MC1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1318</v>
      </c>
      <c r="C2" s="96" t="s">
        <v>854</v>
      </c>
      <c r="D2" s="96" t="s">
        <v>856</v>
      </c>
      <c r="E2" s="96" t="s">
        <v>1319</v>
      </c>
      <c r="F2" s="96" t="s">
        <v>1320</v>
      </c>
      <c r="G2" s="96" t="s">
        <v>1321</v>
      </c>
      <c r="H2" s="96" t="s">
        <v>1322</v>
      </c>
      <c r="I2" s="96" t="s">
        <v>1323</v>
      </c>
      <c r="J2" s="96" t="s">
        <v>1324</v>
      </c>
      <c r="K2" s="131" t="s">
        <v>1325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2025-12-09T10:36:22Z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