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721" documentId="8_{B6337239-1A00-434D-AAD0-422EA1FEB5AE}" xr6:coauthVersionLast="47" xr6:coauthVersionMax="47" xr10:uidLastSave="{AA0BFB72-6640-4F50-BC2A-01837A7674D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491" i="11" l="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<sst xmlns="http://schemas.openxmlformats.org/spreadsheetml/2006/main" count="7593" uniqueCount="1688">
  <si>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</si>
  <si>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</si>
  <si>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</si>
  <si>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</si>
  <si>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</si>
  <si>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</si>
  <si>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</si>
  <si>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</si>
  <si>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</si>
  <si>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</si>
  <si>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</si>
  <si>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</si>
  <si>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</si>
  <si>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</si>
  <si>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</si>
  <si>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</si>
  <si>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</si>
  <si>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</si>
  <si>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</si>
  <si>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</si>
  <si>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</si>
  <si>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</si>
  <si>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</si>
  <si>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</si>
  <si>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</si>
  <si>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</si>
  <si>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</si>
  <si>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</si>
  <si>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</si>
  <si>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</si>
  <si>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</si>
  <si>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</si>
  <si>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</si>
  <si>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</si>
  <si>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</si>
  <si>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</si>
  <si>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</si>
  <si>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</si>
  <si>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</si>
  <si>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</si>
  <si>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</si>
  <si>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</si>
  <si>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</si>
  <si>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</si>
  <si>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</si>
  <si>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</si>
  <si>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</si>
  <si>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</si>
  <si>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</si>
  <si>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</si>
  <si>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</si>
  <si>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</si>
  <si>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</si>
  <si>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</si>
  <si>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</si>
  <si>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</si>
  <si>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</si>
  <si>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</si>
  <si>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</si>
  <si>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</si>
  <si>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</si>
  <si>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</si>
  <si>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</si>
  <si>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</si>
  <si>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</si>
  <si>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</si>
  <si>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</si>
  <si>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</si>
  <si>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</si>
  <si>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</si>
  <si>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</si>
  <si>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</si>
  <si>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</si>
  <si>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</si>
  <si>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</si>
  <si>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</si>
  <si>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</si>
  <si>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</si>
  <si>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</si>
  <si>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</si>
  <si>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</si>
  <si>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</si>
  <si>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</si>
  <si>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</si>
  <si>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</si>
  <si>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</si>
  <si>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</si>
  <si>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</si>
  <si>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</si>
  <si>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</si>
  <si>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</si>
  <si>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</si>
  <si>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</si>
  <si>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</si>
  <si>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</si>
  <si>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</si>
  <si>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</si>
  <si>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</si>
  <si>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</si>
  <si>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</si>
  <si>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</si>
  <si>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</si>
  <si>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</si>
  <si>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</si>
  <si>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</si>
  <si>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</si>
  <si>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</si>
  <si>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</si>
  <si>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</si>
  <si>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</si>
  <si>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</si>
  <si>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</si>
  <si>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</si>
  <si>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</si>
  <si>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</si>
  <si>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</si>
  <si>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</si>
  <si>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</si>
  <si>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</si>
  <si>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</si>
  <si>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</si>
  <si>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</si>
  <si>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</si>
  <si>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</si>
  <si>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</si>
  <si>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</si>
  <si>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</si>
  <si>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</si>
  <si>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</si>
  <si>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</si>
  <si>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</si>
  <si>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</si>
  <si>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</si>
  <si>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</si>
  <si>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</si>
  <si>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</si>
  <si>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</si>
  <si>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</si>
  <si>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</si>
  <si>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</si>
  <si>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</si>
  <si>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</si>
  <si>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</si>
  <si>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</si>
  <si>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</si>
  <si>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</si>
  <si>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</si>
  <si>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</si>
  <si>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</si>
  <si>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</si>
  <si>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</si>
  <si>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</si>
  <si>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</si>
  <si>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</si>
  <si>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</si>
  <si>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</si>
  <si>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</si>
  <si>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</si>
  <si>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</si>
  <si>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</si>
  <si>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</si>
  <si>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</si>
  <si>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</si>
  <si>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</si>
  <si>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</si>
  <si>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</si>
  <si>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</si>
  <si>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</si>
  <si>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</si>
  <si>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</si>
  <si>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</si>
  <si>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</si>
  <si>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</si>
  <si>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</si>
  <si>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</si>
  <si>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</si>
  <si>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</si>
  <si>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</si>
  <si>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</si>
  <si>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</si>
  <si>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</si>
  <si>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</si>
  <si>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</si>
  <si>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</si>
  <si>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</si>
  <si>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</si>
  <si>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</si>
  <si>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</si>
  <si>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</si>
  <si>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</si>
  <si>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</si>
  <si>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</si>
  <si>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</si>
  <si>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</si>
  <si>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</si>
  <si>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</si>
  <si>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</si>
  <si>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</si>
  <si>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</si>
  <si>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</si>
  <si>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</si>
  <si>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</si>
  <si>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</si>
  <si>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</si>
  <si>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</si>
  <si>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</si>
  <si>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</si>
  <si>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</si>
  <si>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</si>
  <si>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</si>
  <si>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</si>
  <si>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</si>
  <si>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</si>
  <si>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</si>
  <si>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</si>
  <si>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</si>
  <si>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</si>
  <si>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</si>
  <si>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</si>
  <si>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</si>
  <si>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</si>
  <si>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</si>
  <si>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</si>
  <si>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</si>
  <si>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</si>
  <si>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</si>
  <si>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</si>
  <si>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</si>
  <si>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</si>
  <si>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</si>
  <si>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</si>
  <si>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</si>
  <si>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</si>
  <si>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</si>
  <si>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</si>
  <si>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</si>
  <si>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</si>
  <si>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</si>
  <si>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</si>
  <si>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</si>
  <si>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</si>
  <si>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</si>
  <si>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</si>
  <si>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</si>
  <si>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</si>
  <si>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</si>
  <si>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</si>
  <si>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</si>
  <si>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</si>
  <si>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</si>
  <si>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</si>
  <si>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</si>
  <si>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</si>
  <si>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</si>
  <si>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</si>
  <si>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</si>
  <si>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</si>
  <si>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</si>
  <si>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</si>
  <si>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</si>
  <si>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</si>
  <si>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</si>
  <si>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</si>
  <si>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</si>
  <si>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</si>
  <si>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</si>
  <si>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</si>
  <si>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</si>
  <si>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</si>
  <si>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</si>
  <si>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</si>
  <si>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</si>
  <si>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</si>
  <si>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</si>
  <si>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</si>
  <si>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</si>
  <si>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</si>
  <si>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</si>
  <si>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</si>
  <si>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</si>
  <si>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</si>
  <si>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</si>
  <si>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</si>
  <si>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</si>
  <si>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</si>
  <si>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</si>
  <si>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</si>
  <si>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</si>
  <si>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</si>
  <si>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</si>
  <si>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</si>
  <si>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</si>
  <si>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</si>
  <si>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</si>
  <si>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</si>
  <si>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</si>
  <si>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</si>
  <si>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</si>
  <si>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</si>
  <si>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</si>
  <si>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</si>
  <si>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</si>
  <si>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</si>
  <si>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</si>
  <si>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</si>
  <si>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</si>
  <si>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</si>
  <si>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</si>
  <si>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</si>
  <si>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</si>
  <si>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</si>
  <si>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</si>
  <si>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</si>
  <si>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</si>
  <si>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</si>
  <si>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</si>
  <si>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</si>
  <si>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</si>
  <si>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</si>
  <si>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</si>
  <si>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</si>
  <si>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</si>
  <si>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</si>
  <si>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</si>
  <si>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</si>
  <si>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</si>
  <si>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</si>
  <si>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</si>
  <si>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</si>
  <si>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</si>
  <si>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</si>
  <si>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</si>
  <si>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</si>
  <si>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</si>
  <si>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</si>
  <si>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</si>
  <si>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</si>
  <si>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</si>
  <si>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</si>
  <si>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</si>
  <si>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</si>
  <si>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</si>
  <si>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</si>
  <si>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</si>
  <si>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</si>
  <si>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</si>
  <si>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</si>
  <si>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</si>
  <si>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</si>
  <si>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</si>
  <si>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</si>
  <si>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</si>
  <si>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</si>
  <si>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</si>
  <si>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</si>
  <si>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</si>
  <si>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</si>
  <si>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</si>
  <si>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</si>
  <si>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</si>
  <si>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</si>
  <si>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</si>
  <si>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</si>
  <si>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</si>
  <si>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</si>
  <si>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</si>
  <si>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</si>
  <si>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</si>
  <si>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</si>
  <si>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</si>
  <si>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</si>
  <si>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</si>
  <si>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</si>
  <si>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</si>
  <si>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</si>
  <si>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</si>
  <si>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</si>
  <si>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</si>
  <si>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</si>
  <si>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</si>
  <si>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</si>
  <si>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</si>
  <si>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</si>
  <si>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</si>
  <si>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</si>
  <si>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</si>
  <si>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</si>
  <si>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</si>
  <si>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</si>
  <si>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</si>
  <si>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</si>
  <si>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</si>
  <si>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</si>
  <si>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</si>
  <si>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</si>
  <si>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</si>
  <si>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</si>
  <si>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</si>
  <si>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</si>
  <si>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</si>
  <si>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</si>
  <si>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</si>
  <si>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</si>
  <si>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</si>
  <si>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</si>
  <si>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</si>
  <si>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</si>
  <si>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</si>
  <si>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</si>
  <si>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</si>
  <si>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</si>
  <si>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</si>
  <si>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</si>
  <si>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</si>
  <si>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</si>
  <si>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</si>
  <si>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</si>
  <si>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</si>
  <si>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</si>
  <si>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</si>
  <si>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</si>
  <si>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</si>
  <si>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</si>
  <si>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</si>
  <si>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</si>
  <si>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</si>
  <si>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</si>
  <si>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</si>
  <si>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</si>
  <si>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</si>
  <si>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</si>
  <si>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</si>
  <si>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</si>
  <si>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</si>
  <si>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</si>
  <si>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</si>
  <si>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</si>
  <si>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</si>
  <si>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</si>
  <si>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</si>
  <si>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</si>
  <si>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</si>
  <si>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</si>
  <si>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</si>
  <si>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</si>
  <si>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</si>
  <si>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</si>
  <si>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</si>
  <si>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</si>
  <si>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</si>
  <si>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</si>
  <si>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</si>
  <si>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</si>
  <si>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</si>
  <si>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</si>
  <si>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</si>
  <si>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</si>
  <si>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</si>
  <si>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</si>
  <si>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</si>
  <si>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</si>
  <si>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</si>
  <si>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</si>
  <si>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</si>
  <si>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</si>
  <si>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</si>
  <si>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</si>
  <si>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</si>
  <si>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</si>
  <si>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</si>
  <si>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</si>
  <si>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</si>
  <si>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</si>
  <si>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</si>
  <si>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</si>
  <si>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</si>
  <si>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</si>
  <si>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</si>
  <si>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</si>
  <si>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</si>
  <si>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</si>
  <si>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</si>
  <si>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</si>
  <si>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</si>
  <si>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</si>
  <si>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</si>
  <si>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</si>
  <si>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</si>
  <si>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</si>
  <si>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</si>
  <si>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</si>
  <si>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</si>
  <si>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</si>
  <si>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</si>
  <si>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</si>
  <si>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</si>
  <si>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</si>
  <si>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</si>
  <si>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</si>
  <si>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</si>
  <si>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</si>
  <si>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</si>
  <si>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</si>
  <si>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</si>
  <si>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</si>
  <si>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</si>
  <si>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</si>
  <si>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</si>
  <si>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</si>
  <si>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</si>
  <si>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</si>
  <si>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</si>
  <si>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</si>
  <si>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</si>
  <si>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</si>
  <si>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</si>
  <si>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</si>
  <si>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</si>
  <si>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</si>
  <si>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</si>
  <si>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</si>
  <si>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</si>
  <si>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</si>
  <si>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</si>
  <si>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</si>
  <si>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</si>
  <si>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</si>
  <si>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</si>
  <si>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</si>
  <si>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</si>
  <si>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</si>
  <si>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</si>
  <si>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</si>
  <si>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</si>
  <si>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</si>
  <si>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</si>
  <si>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</si>
  <si>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</si>
  <si>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</si>
  <si>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</si>
  <si>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</si>
  <si>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</si>
  <si>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</si>
  <si>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</si>
  <si>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</si>
  <si>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</si>
  <si>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</si>
  <si>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</si>
  <si>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</si>
  <si>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</si>
  <si>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</si>
  <si>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</si>
  <si>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</si>
  <si>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</si>
  <si>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</si>
  <si>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</si>
  <si>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</si>
  <si>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</si>
  <si>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</si>
  <si>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</si>
  <si>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</si>
  <si>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</si>
  <si>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</si>
  <si>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</si>
  <si>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</si>
  <si>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</si>
  <si>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</si>
  <si>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</si>
  <si>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</si>
  <si>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</si>
  <si>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</si>
  <si>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</si>
  <si>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</si>
  <si>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</si>
  <si>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</si>
  <si>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</si>
  <si>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</si>
  <si>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</si>
  <si>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</si>
  <si>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</si>
  <si>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</si>
  <si>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</si>
  <si>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</si>
  <si>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</si>
  <si>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</si>
  <si>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</si>
  <si>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</si>
  <si>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</si>
  <si>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</si>
  <si>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</si>
  <si>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</si>
  <si>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</si>
  <si>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</si>
  <si>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</si>
  <si>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</si>
  <si>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</si>
  <si>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</si>
  <si>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</si>
  <si>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</si>
  <si>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</si>
  <si>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</si>
  <si>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</si>
  <si>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</si>
  <si>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</si>
  <si>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</si>
  <si>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</si>
  <si>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</si>
  <si>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</si>
  <si>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</si>
  <si>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</si>
  <si>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</si>
  <si>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</si>
  <si>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</si>
  <si>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</si>
  <si>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</si>
  <si>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</si>
  <si>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</si>
  <si>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</si>
  <si>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</si>
  <si>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</si>
  <si>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</si>
  <si>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</si>
  <si>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</si>
  <si>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</si>
  <si>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</si>
  <si>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</si>
  <si>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</si>
  <si>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</si>
  <si>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</si>
  <si>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</si>
  <si>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</si>
  <si>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</si>
  <si>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</si>
  <si>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</si>
  <si>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</si>
  <si>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</si>
  <si>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</si>
  <si>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</si>
  <si>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</si>
  <si>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</si>
  <si>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</si>
  <si>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</si>
  <si>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</si>
  <si>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</si>
  <si>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</si>
  <si>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</si>
  <si>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</si>
  <si>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</si>
  <si>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</si>
  <si>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</si>
  <si>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</si>
  <si>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</si>
  <si>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</si>
  <si>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</si>
  <si>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</si>
  <si>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</si>
  <si>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</si>
  <si>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</si>
  <si>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</si>
  <si>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</si>
  <si>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</si>
  <si>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</si>
  <si>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</si>
  <si>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</si>
  <si>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</si>
  <si>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</si>
  <si>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</si>
  <si>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</si>
  <si>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</si>
  <si>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</si>
  <si>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</si>
  <si>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</si>
  <si>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</si>
  <si>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</si>
  <si>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</si>
  <si>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</si>
  <si>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</si>
  <si>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</si>
  <si>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</si>
  <si>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</si>
  <si>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</si>
  <si>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</si>
  <si>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</si>
  <si>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</si>
  <si>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</si>
  <si>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</si>
  <si>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</si>
  <si>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</si>
  <si>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</si>
  <si>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</si>
  <si>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</si>
  <si>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</si>
  <si>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</si>
  <si>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</si>
  <si>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</si>
  <si>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</si>
  <si>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</si>
  <si>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</si>
  <si>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</si>
  <si>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</si>
  <si>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</si>
  <si>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</si>
  <si>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</si>
  <si>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</si>
  <si>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</si>
  <si>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</si>
  <si>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</si>
  <si>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</si>
  <si>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</si>
  <si>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</si>
  <si>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</si>
  <si>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</si>
  <si>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</si>
  <si>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</si>
  <si>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</si>
  <si>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</si>
  <si>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</si>
  <si>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</si>
  <si>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</si>
  <si>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</si>
  <si>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</si>
  <si>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</si>
  <si>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</si>
  <si>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</si>
  <si>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</si>
  <si>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</si>
  <si>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</si>
  <si>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</si>
  <si>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</si>
  <si>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</si>
  <si>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</si>
  <si>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</si>
  <si>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</si>
  <si>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</si>
  <si>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</si>
  <si>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</si>
  <si>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</si>
  <si>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</si>
  <si>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</si>
  <si>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</si>
  <si>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</si>
  <si>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</si>
  <si>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</si>
  <si>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</si>
  <si>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</si>
  <si>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</si>
  <si>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</si>
  <si>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</si>
  <si>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</si>
  <si>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</si>
  <si>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</si>
  <si>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</si>
  <si>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</si>
  <si>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</si>
  <si>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</si>
  <si>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</si>
  <si>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</si>
  <si>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</si>
  <si>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</si>
  <si>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</si>
  <si>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</si>
  <si>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</si>
  <si>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</si>
  <si>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</si>
  <si>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</si>
  <si>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</si>
  <si>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</si>
  <si>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</si>
  <si>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</si>
  <si>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</si>
  <si>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</si>
  <si>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</si>
  <si>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</si>
  <si>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</si>
  <si>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</si>
  <si>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</si>
  <si>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</si>
  <si>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</si>
  <si>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</si>
  <si>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</si>
  <si>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</si>
  <si>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</si>
  <si>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</si>
  <si>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</si>
  <si>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</si>
  <si>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</si>
  <si>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</si>
  <si>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</si>
  <si>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</si>
  <si>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</si>
  <si>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</si>
  <si>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</si>
  <si>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</si>
  <si>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</si>
  <si>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</si>
  <si>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</si>
  <si>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</si>
  <si>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</si>
  <si>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</si>
  <si>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</si>
  <si>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</si>
  <si>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</si>
  <si>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</si>
  <si>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</si>
  <si>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</si>
  <si>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</si>
  <si>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</si>
  <si>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</si>
  <si>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</si>
  <si>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</si>
  <si>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</si>
  <si>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</si>
  <si>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</si>
  <si>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</si>
  <si>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</si>
  <si>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</si>
  <si>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</si>
  <si>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</si>
  <si>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</si>
  <si>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</si>
  <si>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</si>
  <si>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</si>
  <si>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</si>
  <si>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</si>
  <si>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</si>
  <si>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</si>
  <si>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</si>
  <si>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</si>
  <si>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</si>
  <si>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</si>
  <si>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</si>
  <si>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</si>
  <si>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</si>
  <si>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</si>
  <si>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</si>
  <si>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</si>
  <si>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</si>
  <si>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</si>
  <si>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</si>
  <si>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</si>
  <si>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</si>
  <si>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</si>
  <si>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</si>
  <si>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</si>
  <si>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</si>
  <si>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</si>
  <si>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</si>
  <si>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</si>
  <si>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</si>
  <si>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</si>
  <si>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</si>
  <si>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</si>
  <si>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</si>
  <si>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</si>
  <si>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</si>
  <si>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</si>
  <si>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</si>
  <si>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</si>
  <si>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</si>
  <si>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</si>
  <si>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</si>
  <si>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</si>
  <si>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</si>
  <si>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</si>
  <si>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</si>
  <si>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</si>
  <si>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</si>
  <si>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</si>
  <si>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</si>
  <si>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</si>
  <si>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</si>
  <si>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</si>
  <si>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</si>
  <si>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</si>
  <si>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</si>
  <si>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</si>
  <si>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</si>
  <si>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</si>
  <si>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</si>
  <si>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</si>
  <si>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</si>
  <si>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</si>
  <si>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</si>
  <si>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</si>
  <si>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</si>
  <si>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</si>
  <si>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</si>
  <si>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</si>
  <si>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</si>
  <si>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</si>
  <si>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</si>
  <si>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</si>
  <si>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</si>
  <si>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</si>
  <si>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</si>
  <si>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</si>
  <si>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</si>
  <si>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</si>
  <si>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</si>
  <si>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</si>
  <si>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</si>
  <si>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</si>
  <si>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</si>
  <si>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</si>
  <si>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</si>
  <si>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</si>
  <si>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</si>
  <si>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</si>
  <si>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</si>
  <si>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</si>
  <si>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</si>
  <si>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</si>
  <si>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</si>
  <si>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</si>
  <si>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</si>
  <si>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</si>
  <si>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</si>
  <si>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</si>
  <si>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</si>
  <si>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</si>
  <si>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</si>
  <si>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</si>
  <si>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</si>
  <si>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</si>
  <si>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</si>
  <si>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</si>
  <si>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</si>
  <si>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</si>
  <si>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</si>
  <si>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</si>
  <si>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</si>
  <si>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</si>
  <si>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</si>
  <si>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</si>
  <si>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</si>
  <si>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</si>
  <si>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</si>
  <si>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</si>
  <si>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</si>
  <si>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</si>
  <si>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</si>
  <si>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</si>
  <si>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</si>
  <si>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</si>
  <si>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</si>
  <si>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</si>
  <si>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</si>
  <si>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</si>
  <si>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</si>
  <si>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</si>
  <si>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</si>
  <si>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</si>
  <si>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</si>
  <si>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</si>
  <si>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</si>
  <si>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</si>
  <si>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</si>
  <si>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</si>
  <si>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</si>
  <si>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</si>
  <si>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</si>
  <si>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</si>
  <si>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</si>
  <si>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</si>
  <si>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</si>
  <si>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</si>
  <si>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</si>
  <si>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</si>
  <si>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</si>
  <si>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</si>
  <si>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</si>
  <si>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</si>
  <si>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</si>
  <si>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</si>
  <si>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</si>
  <si>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</si>
  <si>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</si>
  <si>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</si>
  <si>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</si>
  <si>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</si>
  <si>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</si>
  <si>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</si>
  <si>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</si>
  <si>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</si>
  <si>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</si>
  <si>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</si>
  <si>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</si>
  <si>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</si>
  <si>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</si>
  <si>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</si>
  <si>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</si>
  <si>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</si>
  <si>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</si>
  <si>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</si>
  <si>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</si>
  <si>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</si>
  <si>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</si>
  <si>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</si>
  <si>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</si>
  <si>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</si>
  <si>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</si>
  <si>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</si>
  <si>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</si>
  <si>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</si>
  <si>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</si>
  <si>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</si>
  <si>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</si>
  <si>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</si>
  <si>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</si>
  <si>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</si>
  <si>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</si>
  <si>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</si>
  <si>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</si>
  <si>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</si>
  <si>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</si>
  <si>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</si>
  <si>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</si>
  <si>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</si>
  <si>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</si>
  <si>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</si>
  <si>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</si>
  <si>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</si>
  <si>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</si>
  <si>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</si>
  <si>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</si>
  <si>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</si>
  <si>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</si>
  <si>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</si>
  <si>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</si>
  <si>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</si>
  <si>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</si>
  <si>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</si>
  <si>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</si>
  <si>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</si>
  <si>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</si>
  <si>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</si>
  <si>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</si>
  <si>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</si>
  <si>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</si>
  <si>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</si>
  <si>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</si>
  <si>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</si>
  <si>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</si>
  <si>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</si>
  <si>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</si>
  <si>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</si>
  <si>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</si>
  <si>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</si>
  <si>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</si>
  <si>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</si>
  <si>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</si>
  <si>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</si>
  <si>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</si>
  <si>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</si>
  <si>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</si>
  <si>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</si>
  <si>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</si>
  <si>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</si>
  <si>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</si>
  <si>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</si>
  <si>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</si>
  <si>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</si>
  <si>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</si>
  <si>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</si>
  <si>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</si>
  <si>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</si>
  <si>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</si>
  <si>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</si>
  <si>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</si>
  <si>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</si>
  <si>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</si>
  <si>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</si>
  <si>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</si>
  <si>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</si>
  <si>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</si>
  <si>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</si>
  <si>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</si>
  <si>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</si>
  <si>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</si>
  <si>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</si>
  <si>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</si>
  <si>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</si>
  <si>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</si>
  <si>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</si>
  <si>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</si>
  <si>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</si>
  <si>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</si>
  <si>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</si>
  <si>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</si>
  <si>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</si>
  <si>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</si>
  <si>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</si>
  <si>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</si>
  <si>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</si>
  <si>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</si>
  <si>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</si>
  <si>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</si>
  <si>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</si>
  <si>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</si>
  <si>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</si>
  <si>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</si>
  <si>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</si>
  <si>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</si>
  <si>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</si>
  <si>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</si>
  <si>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</si>
  <si>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</si>
  <si>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</si>
  <si>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</si>
  <si>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</si>
  <si>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</si>
  <si>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</si>
  <si>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</si>
  <si>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</si>
  <si>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</si>
  <si>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</si>
  <si>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</si>
  <si>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</si>
  <si>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</si>
  <si>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</si>
  <si>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</si>
  <si>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</si>
  <si>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</si>
  <si>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</si>
  <si>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</si>
  <si>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</si>
  <si>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</si>
  <si>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</si>
  <si>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</si>
  <si>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</si>
  <si>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</si>
  <si>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</si>
  <si>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</si>
  <si>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</si>
  <si>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</si>
  <si>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</si>
  <si>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</si>
  <si>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</si>
  <si>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</si>
  <si>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</si>
  <si>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</si>
  <si>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</si>
  <si>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</si>
  <si>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</si>
  <si>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</si>
  <si>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</si>
  <si>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</si>
  <si>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</si>
  <si>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</si>
  <si>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</si>
  <si>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</si>
  <si>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</si>
  <si>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</si>
  <si>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</si>
  <si>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</si>
  <si>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</si>
  <si>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</si>
  <si>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</si>
  <si>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</si>
  <si>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</si>
  <si>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</si>
  <si>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</si>
  <si>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</si>
  <si>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</si>
  <si>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</si>
  <si>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</si>
  <si>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</si>
  <si>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</si>
  <si>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</si>
  <si>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</si>
  <si>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</si>
  <si>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</si>
  <si>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</si>
  <si>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</si>
  <si>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</si>
  <si>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</si>
  <si>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</si>
  <si>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</si>
  <si>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</si>
  <si>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</si>
  <si>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</si>
  <si>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</si>
  <si>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</si>
  <si>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</si>
  <si>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</si>
  <si>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</si>
  <si>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</si>
  <si>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</si>
  <si>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</si>
  <si>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</si>
  <si>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</si>
  <si>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</si>
  <si>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</si>
  <si>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</si>
  <si>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</si>
  <si>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</si>
  <si>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</si>
  <si>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</si>
  <si>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</si>
  <si>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</si>
  <si>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</si>
  <si>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</si>
  <si>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</si>
  <si>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</si>
  <si>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</si>
  <si>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</si>
  <si>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</si>
  <si>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</si>
  <si>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</si>
  <si>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</si>
  <si>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</si>
  <si>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</si>
  <si>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</si>
  <si>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</si>
  <si>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</si>
  <si>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</si>
  <si>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</si>
  <si>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</si>
  <si>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</si>
  <si>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</si>
  <si>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</si>
  <si>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</si>
  <si>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</si>
  <si>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</si>
  <si>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</si>
  <si>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</si>
  <si>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</si>
  <si>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</si>
  <si>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</si>
  <si>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</si>
  <si>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</si>
  <si>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</si>
  <si>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</si>
  <si>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</si>
  <si>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</si>
  <si>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</si>
  <si>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</si>
  <si>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</si>
  <si>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</si>
  <si>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</si>
  <si>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</si>
  <si>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</si>
  <si>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</si>
  <si>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</si>
  <si>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</si>
  <si>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</si>
  <si>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</si>
  <si>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</si>
  <si>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</si>
  <si>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</si>
  <si>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</si>
  <si>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</si>
  <si>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</si>
  <si>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</si>
  <si>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</si>
  <si>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</si>
  <si>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</si>
  <si>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</si>
  <si>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</si>
  <si>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</si>
  <si>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</si>
  <si>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</si>
  <si>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</si>
  <si>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</si>
  <si>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</si>
  <si>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</si>
  <si>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</si>
  <si>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</si>
  <si>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</si>
  <si>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</si>
  <si>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</si>
  <si>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</si>
  <si>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</si>
  <si>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</si>
  <si>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</si>
  <si>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</si>
  <si>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</si>
  <si>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</si>
  <si>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</si>
  <si>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</si>
  <si>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</si>
  <si>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</si>
  <si>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</si>
  <si>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</si>
  <si>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</si>
  <si>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</si>
  <si>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</si>
  <si>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</si>
  <si>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</si>
  <si>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</si>
  <si>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</si>
  <si>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</si>
  <si>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</si>
  <si>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</si>
  <si>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</si>
  <si>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</si>
  <si>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</si>
  <si>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</si>
  <si>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</si>
  <si>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</si>
  <si>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</si>
  <si>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</si>
  <si>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</si>
  <si>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</si>
  <si>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</si>
  <si>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</si>
  <si>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</si>
  <si>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</si>
  <si>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</si>
  <si>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</si>
  <si>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</si>
  <si>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</si>
  <si>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</si>
  <si>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</si>
  <si>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</si>
  <si>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</si>
  <si>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</si>
  <si>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</si>
  <si>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</si>
  <si>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</si>
  <si>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</si>
  <si>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</si>
  <si>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</si>
  <si>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</si>
  <si>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</si>
  <si>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</si>
  <si>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</si>
  <si>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</si>
  <si>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</si>
  <si>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</si>
  <si>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</si>
  <si>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</si>
  <si>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</si>
  <si>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</si>
  <si>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</si>
  <si>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</si>
  <si>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</si>
  <si>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</si>
  <si>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</si>
  <si>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</si>
  <si>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</si>
  <si>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</si>
  <si>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</si>
  <si>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</si>
  <si>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</si>
  <si>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</si>
  <si>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</si>
  <si>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</si>
  <si>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</si>
  <si>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</si>
  <si>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</si>
  <si>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</si>
  <si>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</si>
  <si>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</si>
  <si>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</si>
  <si>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</si>
  <si>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</si>
  <si>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</si>
  <si>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</si>
  <si>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</si>
  <si>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</si>
  <si>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</si>
  <si>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</si>
  <si>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</si>
  <si>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</si>
  <si>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</si>
  <si>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</si>
  <si>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</si>
  <si>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</si>
  <si>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</si>
  <si>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</si>
  <si>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</si>
  <si>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</si>
  <si>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</si>
  <si>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</si>
  <si>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</si>
  <si>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</si>
  <si>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</si>
  <si>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</si>
  <si>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</si>
  <si>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</si>
  <si>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</si>
  <si>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</si>
  <si>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</si>
  <si>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</si>
  <si>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</si>
  <si>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</si>
  <si>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</si>
  <si>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</si>
  <si>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</si>
  <si>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</si>
  <si>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</si>
  <si>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</si>
  <si>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</si>
  <si>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</si>
  <si>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</si>
  <si>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</si>
  <si>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</si>
  <si>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</si>
  <si>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</si>
  <si>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</si>
  <si>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</si>
  <si>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</si>
  <si>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</si>
  <si>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</si>
  <si>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</si>
  <si>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</si>
  <si>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</si>
  <si>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</si>
  <si>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</si>
  <si>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</si>
  <si>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</si>
  <si>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</si>
  <si>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</si>
  <si>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</si>
  <si>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</si>
  <si>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</si>
  <si>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</si>
  <si>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</si>
  <si>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</si>
  <si>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</si>
  <si>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</si>
  <si>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</si>
  <si>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</si>
  <si>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</si>
  <si>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</si>
  <si>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</si>
  <si>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</si>
  <si>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</si>
  <si>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</si>
  <si>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</si>
  <si>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</si>
  <si>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</si>
  <si>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</si>
  <si>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</si>
  <si>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</si>
  <si>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</si>
  <si>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</si>
  <si>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</si>
  <si>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</si>
  <si>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</si>
  <si>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</si>
  <si>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</si>
  <si>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</si>
  <si>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</si>
  <si>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</si>
  <si>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</si>
  <si>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</si>
  <si>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</si>
  <si>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</si>
  <si>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</si>
  <si>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</si>
  <si>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</si>
  <si>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</si>
  <si>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</si>
  <si>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</si>
  <si>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</si>
  <si>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</si>
  <si>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</si>
  <si>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</si>
  <si>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</si>
  <si>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</si>
  <si>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</si>
  <si>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</si>
  <si>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</si>
  <si>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</si>
  <si>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</si>
  <si>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</si>
  <si>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</si>
  <si>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</si>
  <si>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</si>
  <si>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</si>
  <si>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</si>
  <si>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</si>
  <si>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</si>
  <si>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</si>
  <si>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</si>
  <si>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</si>
  <si>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</si>
  <si>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</si>
  <si>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</si>
  <si>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</si>
  <si>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</si>
  <si>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</si>
  <si>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</si>
  <si>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</si>
  <si>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</si>
  <si>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</si>
  <si>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</si>
  <si>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</si>
  <si>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</si>
  <si>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</si>
  <si>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</si>
  <si>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</si>
  <si>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</si>
  <si>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</si>
  <si>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</si>
  <si>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</si>
  <si>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</si>
  <si>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</si>
  <si>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</si>
  <si>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</si>
  <si>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</si>
  <si>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</si>
  <si>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</si>
  <si>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</si>
  <si>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</si>
  <si>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</si>
  <si>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</si>
  <si>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</si>
  <si>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</si>
  <si>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</si>
  <si>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</si>
  <si>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</si>
  <si>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</si>
  <si>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</si>
  <si>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</si>
  <si>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</si>
  <si>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</si>
  <si>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</si>
  <si>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</si>
  <si>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</si>
  <si>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</si>
  <si>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</si>
  <si>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</si>
  <si>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</si>
  <si>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</si>
  <si>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</si>
  <si>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</si>
  <si>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</si>
  <si>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</si>
  <si>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</si>
  <si>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</si>
  <si>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</si>
  <si>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</si>
  <si>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</si>
  <si>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</si>
  <si>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</si>
  <si>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</si>
  <si>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</si>
  <si>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</si>
  <si>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</si>
  <si>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</si>
  <si>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</si>
  <si>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</si>
  <si>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</si>
  <si>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</si>
  <si>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</si>
  <si>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</si>
  <si>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</si>
  <si>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</si>
  <si>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</si>
  <si>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</si>
  <si>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</si>
  <si>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</si>
  <si>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</si>
  <si>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</si>
  <si>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</si>
  <si>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</si>
  <si>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</si>
  <si>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</si>
  <si>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</si>
  <si>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</si>
  <si>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</si>
  <si>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</si>
  <si>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</si>
  <si>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</si>
  <si>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</si>
  <si>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</si>
  <si>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</si>
  <si>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</si>
  <si>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</si>
  <si>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</si>
  <si>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</si>
  <si>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</si>
  <si>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</si>
  <si>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</si>
  <si>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</si>
  <si>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</si>
  <si>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</si>
  <si>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</si>
  <si>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</si>
  <si>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</si>
  <si>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</si>
  <si>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</si>
  <si>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</si>
  <si>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</si>
  <si>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</si>
  <si>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</si>
  <si>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</si>
  <si>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</si>
  <si>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</si>
  <si>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</si>
  <si>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</si>
  <si>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</si>
  <si>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</si>
  <si>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</si>
  <si>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</si>
  <si>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</si>
  <si>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</si>
  <si>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</si>
  <si>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</si>
  <si>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</si>
  <si>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</si>
  <si>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</si>
  <si>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</si>
  <si>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</si>
  <si>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</si>
  <si>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</si>
  <si>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</si>
  <si>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</si>
  <si>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</si>
  <si>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</si>
  <si>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</si>
  <si>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</si>
  <si>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</si>
  <si>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</si>
  <si>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</si>
  <si>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</si>
  <si>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</si>
  <si>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</si>
  <si>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</si>
  <si>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</si>
  <si>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</si>
  <si>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</si>
  <si>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</si>
  <si>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</si>
  <si>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</si>
  <si>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</si>
  <si>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</si>
  <si>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</si>
  <si>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</si>
  <si>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</si>
  <si>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</si>
  <si>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</si>
  <si>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</si>
  <si>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</si>
  <si>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</si>
  <si>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</si>
  <si>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</si>
  <si>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</si>
  <si>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</si>
  <si>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</si>
  <si>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</si>
  <si>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</si>
  <si>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</si>
  <si>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</si>
  <si>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</si>
  <si>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</si>
  <si>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</si>
  <si>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</si>
  <si>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</t>
  </si>
  <si>
    <t>Prev. macro 1 08:30</t>
  </si>
  <si>
    <t>Solicitado MC1 com atraso (09h02) - Em intervalo para exec. de soldas entre ZVT-ZDK, inciado às 09h53</t>
  </si>
  <si>
    <t>Macro 1 06:12/Lic. 06:35/Intervalo de socaria no km 302+000 com início ás 07:18</t>
  </si>
  <si>
    <t>Programado para 08h00 e não solicitou MC1 / Perdendo oportunidade de FX</t>
  </si>
  <si>
    <t>Devido V63 não solicitar MC1 / TP que iria deslocar no ativo, não realizou o intervalo</t>
  </si>
  <si>
    <t>Em deslocamento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</si>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</sst>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H169" activePane="bottomRight" state="frozen"/>
      <selection pane="bottomRight" activeCell="BK178" sqref="BK1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24" t="s">
        <v>1643</v>
      </c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</v>
      </c>
      <c r="BR172" s="25">
        <f>IF(OR(B172="",F172=""),"*",AY172/P172)</f>
        <v>2</v>
      </c>
      <c r="BS172" s="25">
        <f>IF(OR(B172="",F172=""),"*",BA172/Q172)</f>
        <v>0</v>
      </c>
      <c r="BT172" s="277" t="str">
        <f t="shared" si="2"/>
        <v/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1</v>
      </c>
      <c r="BI176" s="23"/>
      <c r="BJ176" s="23" t="s">
        <v>1650</v>
      </c>
      <c r="BK176" s="23" t="s">
        <v>1651</v>
      </c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ERRO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1652</v>
      </c>
      <c r="BK177" s="24" t="s">
        <v>1653</v>
      </c>
      <c r="BL177" s="22"/>
      <c r="BM177" s="20"/>
      <c r="BN177" s="20"/>
      <c r="BO177" s="180"/>
      <c r="BP177" s="24"/>
      <c r="BQ177" s="14" t="e">
        <f>IF(AND(BR177&lt;1,BS177&lt;1),"Produção e Intervalo",IF(BR177&lt;1,"Intervalo",IF(BS177&lt;1,"Produção","Aderente")))</f>
        <v>#VALUE!</v>
      </c>
      <c r="BR177" s="25" t="e">
        <f>IF(OR(B177="",F177=""),"*",AY177/P177)</f>
        <v>#VALUE!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1654</v>
      </c>
      <c r="BK178" s="303" t="s">
        <v>1654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1655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23" t="s">
        <v>1656</v>
      </c>
      <c r="BL180" s="22"/>
      <c r="BM180" s="20" t="s">
        <v>377</v>
      </c>
      <c r="BN180" s="20" t="s">
        <v>407</v>
      </c>
      <c r="BO180" s="180" t="s">
        <v>470</v>
      </c>
      <c r="BP180" s="23" t="s">
        <v>1656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1657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1658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1657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1659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1660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1661</v>
      </c>
      <c r="BK275" s="23" t="s">
        <v>1661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1662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1663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1664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1665</v>
      </c>
      <c r="N298" s="18" t="s">
        <v>1666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1663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1667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6" operator="equal">
      <formula>"ERRO"</formula>
    </cfRule>
  </conditionalFormatting>
  <conditionalFormatting sqref="X4 Y1:Z5 Y463:Y538 Y422:Z462">
    <cfRule type="cellIs" dxfId="2529" priority="4575" operator="equal">
      <formula>"OPORTUNIDADE"</formula>
    </cfRule>
  </conditionalFormatting>
  <conditionalFormatting sqref="AZ6:AZ510">
    <cfRule type="expression" dxfId="2528" priority="4570">
      <formula>$BU6=1</formula>
    </cfRule>
  </conditionalFormatting>
  <conditionalFormatting sqref="BQ6:BQ540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0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3:X510 Y463:Y538 Y422:Z462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3:X510">
    <cfRule type="cellIs" dxfId="2517" priority="4510" operator="equal">
      <formula>"OPORTUNIDADE"</formula>
    </cfRule>
  </conditionalFormatting>
  <conditionalFormatting sqref="Z463:Z510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3:Z510">
    <cfRule type="cellIs" dxfId="2514" priority="4507" operator="equal">
      <formula>"OPORTUNIDADE"</formula>
    </cfRule>
  </conditionalFormatting>
  <conditionalFormatting sqref="Y1048563:Y1048576">
    <cfRule type="cellIs" dxfId="2513" priority="4392" operator="equal">
      <formula>"OPORTUNIDADE"</formula>
    </cfRule>
  </conditionalFormatting>
  <conditionalFormatting sqref="Y1048563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1:Z536">
    <cfRule type="cellIs" dxfId="2510" priority="4127" operator="equal">
      <formula>"OPORTUNIDADE"</formula>
    </cfRule>
  </conditionalFormatting>
  <conditionalFormatting sqref="Z511:Z536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37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37">
    <cfRule type="cellIs" dxfId="2505" priority="4112" operator="equal">
      <formula>"OPORTUNIDADE"</formula>
    </cfRule>
  </conditionalFormatting>
  <conditionalFormatting sqref="Z537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37">
    <cfRule type="cellIs" dxfId="2502" priority="4109" operator="equal">
      <formula>"OPORTUNIDADE"</formula>
    </cfRule>
  </conditionalFormatting>
  <conditionalFormatting sqref="BI537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9">
      <formula>$BU485=1</formula>
    </cfRule>
  </conditionalFormatting>
  <conditionalFormatting sqref="BI511:BI53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68 BK158:BK165 BK174:BK175 BK170:BK172 BK177 BK181:BK297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70" sqref="A170:Q180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1668</v>
      </c>
      <c r="D5" s="352"/>
      <c r="E5" s="352"/>
      <c r="F5" s="352"/>
      <c r="G5" s="352"/>
      <c r="H5" s="352"/>
      <c r="I5" s="352"/>
      <c r="J5" s="353"/>
      <c r="K5" s="354" t="s">
        <v>1669</v>
      </c>
      <c r="L5" s="355"/>
      <c r="M5" s="355"/>
      <c r="N5" s="355"/>
      <c r="O5" s="356" t="s">
        <v>1670</v>
      </c>
      <c r="P5" s="357"/>
      <c r="Q5" s="358"/>
    </row>
    <row r="6" spans="1:17" s="102" customFormat="1" ht="15.75" customHeight="1">
      <c r="A6" s="96" t="s">
        <v>1671</v>
      </c>
      <c r="B6" s="103" t="s">
        <v>1672</v>
      </c>
      <c r="C6" s="104" t="s">
        <v>1169</v>
      </c>
      <c r="D6" s="105" t="s">
        <v>1170</v>
      </c>
      <c r="E6" s="104" t="s">
        <v>1673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1674</v>
      </c>
      <c r="M6" s="150" t="s">
        <v>30</v>
      </c>
      <c r="N6" s="151" t="s">
        <v>1164</v>
      </c>
      <c r="O6" s="315" t="s">
        <v>1207</v>
      </c>
      <c r="P6" s="169"/>
      <c r="Q6" s="216" t="s">
        <v>1675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07:37/1° intervalo com início das 08:10 até 09:30/2° intervalo  km 294+950 das 10:18  até 11:58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1</v>
      </c>
      <c r="P175" s="99"/>
      <c r="Q175" s="157" t="str">
        <f>IF($A$2=1,IF(FN_MC!BJ176="","*",FN_MC!BJ176),IF(FN_MC!BK176="","*",FN_MC!BK176))</f>
        <v>Turma pronta 07:59/Prev. intervalo após i06 às 11h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09h53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Programado para 08h00 e não solicitou MC1 / Perdendo oportunidade de FX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Devido V63 não solicitar MC1 / TP que iria deslocar no ativo, não realizou o intervalo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Em deslocamento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1675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1676</v>
      </c>
      <c r="W1" s="364"/>
      <c r="X1" s="364"/>
      <c r="Y1" s="113"/>
    </row>
    <row r="2" spans="1:25" s="109" customFormat="1" ht="11.25" customHeight="1">
      <c r="A2" s="114" t="s">
        <v>1677</v>
      </c>
      <c r="B2" s="114" t="s">
        <v>1672</v>
      </c>
      <c r="C2" s="114" t="s">
        <v>7</v>
      </c>
      <c r="D2" s="115" t="s">
        <v>1169</v>
      </c>
      <c r="E2" s="115" t="s">
        <v>1170</v>
      </c>
      <c r="F2" s="115" t="s">
        <v>1671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1678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1679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1680</v>
      </c>
      <c r="C2" s="104" t="s">
        <v>1154</v>
      </c>
      <c r="D2" s="104" t="s">
        <v>1156</v>
      </c>
      <c r="E2" s="104" t="s">
        <v>1681</v>
      </c>
      <c r="F2" s="104" t="s">
        <v>1682</v>
      </c>
      <c r="G2" s="104" t="s">
        <v>1683</v>
      </c>
      <c r="H2" s="104" t="s">
        <v>1684</v>
      </c>
      <c r="I2" s="104" t="s">
        <v>1685</v>
      </c>
      <c r="J2" s="104" t="s">
        <v>1686</v>
      </c>
      <c r="K2" s="140" t="s">
        <v>1687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2025-10-16T14:19:32Z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