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718" documentId="8_{B6337239-1A00-434D-AAD0-422EA1FEB5AE}" xr6:coauthVersionLast="47" xr6:coauthVersionMax="47" xr10:uidLastSave="{5E72F527-937F-4391-8CB2-22AEAF940A1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73" i="1" l="1" a="1"/>
  <c r="N173" i="1" s="1"/>
  <c r="M173" i="1" a="1"/>
  <c r="M173" i="1" s="1"/>
  <c r="N172" i="1" a="1"/>
  <c r="N172" i="1" s="1"/>
  <c r="M172" i="1" a="1"/>
  <c r="M172" i="1" s="1"/>
  <c r="C172" i="1"/>
  <c r="A172" i="1"/>
  <c r="M175" i="1" a="1"/>
  <c r="M175" i="1" s="1"/>
  <c r="M176" i="1" a="1"/>
  <c r="M176" i="1" s="1"/>
  <c r="M177" i="1" a="1"/>
  <c r="M177" i="1" s="1"/>
  <c r="N177" i="1" a="1"/>
  <c r="N177" i="1" s="1"/>
  <c r="M179" i="1" a="1"/>
  <c r="M179" i="1" s="1"/>
  <c r="N179" i="1" a="1"/>
  <c r="N179" i="1" s="1"/>
  <c r="M171" i="1" a="1"/>
  <c r="M171" i="1" s="1"/>
  <c r="M167" i="1" a="1"/>
  <c r="M167" i="1" s="1"/>
  <c r="N166" i="1" a="1"/>
  <c r="N166" i="1" s="1"/>
  <c r="M166" i="1" a="1"/>
  <c r="M166" i="1" s="1"/>
  <c r="C171" i="1"/>
  <c r="A171" i="1"/>
  <c r="N170" i="1" a="1"/>
  <c r="N170" i="1" s="1"/>
  <c r="M170" i="1" a="1"/>
  <c r="M170" i="1" s="1"/>
  <c r="N169" i="1" a="1"/>
  <c r="N169" i="1" s="1"/>
  <c r="M169" i="1" a="1"/>
  <c r="M169" i="1" s="1"/>
  <c r="N165" i="1" a="1"/>
  <c r="N165" i="1" s="1"/>
  <c r="M165" i="1" a="1"/>
  <c r="M165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M156" i="1" a="1"/>
  <c r="M156" i="1" s="1"/>
  <c r="N156" i="1" a="1"/>
  <c r="N156" i="1" s="1"/>
  <c r="M155" i="1" a="1"/>
  <c r="M155" i="1" s="1"/>
  <c r="N153" i="1" a="1"/>
  <c r="N153" i="1" s="1"/>
  <c r="M153" i="1" a="1"/>
  <c r="M153" i="1" s="1"/>
  <c r="H150" i="1" a="1"/>
  <c r="H150" i="1" s="1"/>
  <c r="M150" i="1" a="1"/>
  <c r="M150" i="1" s="1"/>
  <c r="N150" i="1" a="1"/>
  <c r="N150" i="1" s="1"/>
  <c r="M151" i="1" a="1"/>
  <c r="M151" i="1" s="1"/>
  <c r="M152" i="1" a="1"/>
  <c r="M152" i="1" s="1"/>
  <c r="H149" i="1" a="1"/>
  <c r="H149" i="1" s="1"/>
  <c r="N147" i="1" a="1"/>
  <c r="N147" i="1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M142" i="1" a="1"/>
  <c r="M142" i="1" s="1"/>
  <c r="M136" i="1" a="1"/>
  <c r="M136" i="1" s="1"/>
  <c r="N141" i="1" a="1"/>
  <c r="N141" i="1" s="1"/>
  <c r="M141" i="1" a="1"/>
  <c r="M141" i="1" s="1"/>
  <c r="H141" i="1" a="1"/>
  <c r="H141" i="1" s="1"/>
  <c r="N140" i="1" a="1"/>
  <c r="N140" i="1" s="1"/>
  <c r="M140" i="1" a="1"/>
  <c r="M140" i="1" s="1"/>
  <c r="N139" i="1" a="1"/>
  <c r="N139" i="1" s="1"/>
  <c r="M139" i="1" a="1"/>
  <c r="M139" i="1" s="1"/>
  <c r="N138" i="1" a="1"/>
  <c r="N138" i="1" s="1"/>
  <c r="M138" i="1" a="1"/>
  <c r="M138" i="1" s="1"/>
  <c r="N131" i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BE495" i="1" s="1"/>
  <c r="AP495" i="1"/>
  <c r="AQ495" i="1"/>
  <c r="BB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D496" i="1" a="1"/>
  <c r="BD496" i="1" s="1"/>
  <c r="BF496" i="1"/>
  <c r="BR496" i="1"/>
  <c r="BS496" i="1"/>
  <c r="A497" i="1"/>
  <c r="G497" i="1"/>
  <c r="M497" i="1" a="1"/>
  <c r="M497" i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AJ498" i="1"/>
  <c r="AK498" i="1"/>
  <c r="AL498" i="1"/>
  <c r="AO498" i="1"/>
  <c r="BE498" i="1" s="1"/>
  <c r="AP498" i="1"/>
  <c r="AQ498" i="1"/>
  <c r="BB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AJ499" i="1"/>
  <c r="AK499" i="1"/>
  <c r="AL499" i="1"/>
  <c r="AO499" i="1"/>
  <c r="BE499" i="1" s="1"/>
  <c r="AP499" i="1"/>
  <c r="AQ499" i="1"/>
  <c r="BB499" i="1"/>
  <c r="BC499" i="1" a="1"/>
  <c r="BC499" i="1" s="1"/>
  <c r="BD499" i="1" a="1"/>
  <c r="BD499" i="1" s="1"/>
  <c r="BF499" i="1"/>
  <c r="BR499" i="1"/>
  <c r="BS499" i="1"/>
  <c r="A500" i="1"/>
  <c r="G500" i="1"/>
  <c r="M500" i="1" a="1"/>
  <c r="M500" i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M500" i="1"/>
  <c r="AO500" i="1"/>
  <c r="BE500" i="1" s="1"/>
  <c r="AP500" i="1"/>
  <c r="AQ500" i="1"/>
  <c r="BB500" i="1"/>
  <c r="BC500" i="1" a="1"/>
  <c r="BC500" i="1" s="1"/>
  <c r="BD500" i="1" a="1"/>
  <c r="BD500" i="1" s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M501" i="1"/>
  <c r="AO501" i="1"/>
  <c r="BD501" i="1" s="1" a="1"/>
  <c r="BD501" i="1" s="1"/>
  <c r="AP501" i="1"/>
  <c r="AQ501" i="1"/>
  <c r="BB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BE502" i="1" s="1"/>
  <c r="AP502" i="1"/>
  <c r="AQ502" i="1"/>
  <c r="BB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D503" i="1" a="1"/>
  <c r="BD503" i="1" s="1"/>
  <c r="BF503" i="1"/>
  <c r="BR503" i="1"/>
  <c r="BS503" i="1"/>
  <c r="A504" i="1"/>
  <c r="G504" i="1"/>
  <c r="M504" i="1" a="1"/>
  <c r="M504" i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AJ507" i="1"/>
  <c r="AK507" i="1"/>
  <c r="AL507" i="1"/>
  <c r="AO507" i="1"/>
  <c r="BE507" i="1" s="1"/>
  <c r="AP507" i="1"/>
  <c r="AQ507" i="1"/>
  <c r="BB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O508" i="1"/>
  <c r="BE508" i="1" s="1"/>
  <c r="AP508" i="1"/>
  <c r="AQ508" i="1"/>
  <c r="BB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T171" i="1" a="1"/>
  <c r="T171" i="1" s="1"/>
  <c r="U171" i="1"/>
  <c r="AI171" i="1"/>
  <c r="BB171" i="1" s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M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G123" i="11"/>
  <c r="AN122" i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AN123" i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G143" i="1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R143" i="1"/>
  <c r="BS143" i="1"/>
  <c r="G144" i="1"/>
  <c r="AM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G158" i="1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AM158" i="1"/>
  <c r="L155" i="12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AN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81" i="1" l="1"/>
  <c r="AJ179" i="1"/>
  <c r="AJ180" i="1"/>
  <c r="AJ167" i="1"/>
  <c r="AJ178" i="1"/>
  <c r="AJ166" i="1"/>
  <c r="AJ170" i="1"/>
  <c r="AJ177" i="1"/>
  <c r="AJ168" i="1"/>
  <c r="AJ176" i="1"/>
  <c r="AJ175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L34" i="11" s="1"/>
  <c r="K30" i="12"/>
  <c r="AN21" i="1"/>
  <c r="L19" i="12"/>
  <c r="AM21" i="1"/>
  <c r="L23" i="11" s="1"/>
  <c r="K19" i="12"/>
  <c r="AM17" i="1"/>
  <c r="L19" i="11" s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L81" i="11" s="1"/>
  <c r="K77" i="12"/>
  <c r="AN37" i="1"/>
  <c r="AM29" i="1"/>
  <c r="N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N56" i="11" s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N81" i="11"/>
  <c r="L60" i="11"/>
  <c r="N60" i="11"/>
  <c r="L56" i="11"/>
  <c r="N45" i="11"/>
  <c r="N30" i="11"/>
  <c r="L33" i="11"/>
  <c r="N33" i="11"/>
  <c r="L31" i="11"/>
  <c r="L27" i="11"/>
  <c r="L22" i="11"/>
  <c r="N22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18" i="11" l="1"/>
  <c r="N39" i="11"/>
  <c r="L279" i="1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<sst xmlns="http://schemas.openxmlformats.org/spreadsheetml/2006/main" count="6893" uniqueCount="1568">
  <si>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</si>
  <si>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</si>
  <si>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</si>
  <si>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</si>
  <si>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</si>
  <si>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</si>
  <si>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</si>
  <si>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</si>
  <si>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</si>
  <si>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</si>
  <si>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</si>
  <si>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</si>
  <si>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</si>
  <si>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</si>
  <si>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</si>
  <si>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</si>
  <si>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</si>
  <si>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</si>
  <si>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</si>
  <si>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</si>
  <si>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</si>
  <si>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</si>
  <si>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</si>
  <si>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</si>
  <si>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</si>
  <si>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</si>
  <si>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</si>
  <si>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</si>
  <si>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</si>
  <si>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</si>
  <si>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</si>
  <si>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</si>
  <si>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</si>
  <si>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</si>
  <si>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</si>
  <si>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</si>
  <si>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</si>
  <si>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</si>
  <si>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</si>
  <si>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</si>
  <si>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</si>
  <si>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</si>
  <si>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</si>
  <si>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</si>
  <si>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</si>
  <si>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</si>
  <si>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</si>
  <si>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</si>
  <si>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</si>
  <si>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</si>
  <si>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</si>
  <si>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</si>
  <si>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</si>
  <si>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</si>
  <si>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</si>
  <si>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</si>
  <si>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</si>
  <si>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</si>
  <si>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</si>
  <si>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</si>
  <si>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</si>
  <si>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</si>
  <si>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</si>
  <si>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</si>
  <si>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</si>
  <si>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</si>
  <si>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</si>
  <si>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</si>
  <si>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</si>
  <si>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</si>
  <si>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</si>
  <si>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</si>
  <si>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</si>
  <si>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</si>
  <si>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</si>
  <si>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</si>
  <si>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</si>
  <si>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</si>
  <si>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</si>
  <si>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</si>
  <si>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</si>
  <si>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</si>
  <si>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</si>
  <si>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</si>
  <si>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</si>
  <si>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</si>
  <si>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</si>
  <si>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</si>
  <si>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</si>
  <si>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</si>
  <si>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</si>
  <si>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</si>
  <si>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</si>
  <si>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</si>
  <si>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</si>
  <si>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</si>
  <si>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</si>
  <si>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</si>
  <si>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</si>
  <si>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</si>
  <si>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</si>
  <si>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</si>
  <si>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</si>
  <si>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</si>
  <si>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</si>
  <si>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</si>
  <si>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</si>
  <si>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</si>
  <si>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</si>
  <si>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</si>
  <si>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</si>
  <si>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</si>
  <si>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</si>
  <si>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</si>
  <si>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</si>
  <si>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</si>
  <si>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</si>
  <si>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</si>
  <si>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</si>
  <si>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</si>
  <si>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</si>
  <si>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</si>
  <si>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</si>
  <si>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</si>
  <si>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</si>
  <si>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</si>
  <si>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</si>
  <si>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</si>
  <si>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</si>
  <si>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</si>
  <si>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</si>
  <si>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</si>
  <si>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</si>
  <si>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</si>
  <si>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</si>
  <si>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</si>
  <si>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</si>
  <si>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</si>
  <si>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</si>
  <si>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</si>
  <si>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</si>
  <si>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</si>
  <si>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</si>
  <si>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</si>
  <si>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</si>
  <si>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</si>
  <si>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</si>
  <si>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</si>
  <si>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</si>
  <si>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</si>
  <si>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</si>
  <si>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</si>
  <si>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</si>
  <si>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</si>
  <si>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</si>
  <si>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</si>
  <si>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</si>
  <si>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</si>
  <si>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</si>
  <si>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</si>
  <si>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</si>
  <si>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</si>
  <si>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</si>
  <si>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</si>
  <si>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</si>
  <si>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</si>
  <si>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</si>
  <si>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</si>
  <si>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</si>
  <si>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</si>
  <si>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</si>
  <si>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</si>
  <si>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</si>
  <si>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</si>
  <si>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</si>
  <si>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</si>
  <si>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</si>
  <si>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</si>
  <si>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</si>
  <si>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</si>
  <si>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</si>
  <si>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</si>
  <si>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</si>
  <si>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</si>
  <si>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</si>
  <si>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</si>
  <si>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</si>
  <si>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</si>
  <si>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</si>
  <si>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</si>
  <si>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</si>
  <si>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</si>
  <si>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</si>
  <si>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</si>
  <si>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</si>
  <si>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</si>
  <si>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</si>
  <si>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</si>
  <si>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</si>
  <si>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</si>
  <si>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</si>
  <si>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</si>
  <si>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</si>
  <si>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</si>
  <si>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</si>
  <si>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</si>
  <si>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</si>
  <si>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</si>
  <si>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</si>
  <si>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</si>
  <si>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</si>
  <si>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</si>
  <si>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</si>
  <si>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</si>
  <si>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</si>
  <si>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</si>
  <si>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</si>
  <si>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</si>
  <si>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</si>
  <si>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</si>
  <si>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</si>
  <si>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</si>
  <si>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</si>
  <si>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</si>
  <si>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</si>
  <si>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</si>
  <si>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</si>
  <si>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</si>
  <si>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</si>
  <si>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</si>
  <si>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</si>
  <si>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</si>
  <si>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</si>
  <si>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</si>
  <si>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</si>
  <si>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</si>
  <si>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</si>
  <si>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</si>
  <si>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</si>
  <si>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</si>
  <si>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</si>
  <si>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</si>
  <si>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</si>
  <si>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</si>
  <si>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</si>
  <si>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</si>
  <si>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</si>
  <si>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</si>
  <si>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</si>
  <si>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</si>
  <si>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</si>
  <si>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</si>
  <si>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</si>
  <si>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</si>
  <si>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</si>
  <si>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</si>
  <si>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</si>
  <si>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</si>
  <si>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</si>
  <si>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</si>
  <si>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</si>
  <si>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</si>
  <si>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</si>
  <si>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</si>
  <si>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</si>
  <si>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</si>
  <si>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</si>
  <si>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</si>
  <si>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</si>
  <si>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</si>
  <si>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</si>
  <si>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</si>
  <si>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</si>
  <si>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</si>
  <si>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</si>
  <si>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</si>
  <si>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</si>
  <si>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</si>
  <si>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</si>
  <si>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</si>
  <si>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</si>
  <si>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</si>
  <si>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</si>
  <si>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</si>
  <si>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</si>
  <si>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</si>
  <si>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</si>
  <si>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</si>
  <si>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</si>
  <si>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</si>
  <si>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</si>
  <si>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</si>
  <si>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</si>
  <si>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</si>
  <si>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</si>
  <si>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</si>
  <si>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</si>
  <si>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</si>
  <si>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</si>
  <si>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</si>
  <si>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</si>
  <si>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</si>
  <si>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</si>
  <si>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</si>
  <si>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</si>
  <si>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</si>
  <si>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</si>
  <si>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</si>
  <si>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</si>
  <si>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</si>
  <si>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</si>
  <si>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</si>
  <si>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</si>
  <si>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</si>
  <si>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</si>
  <si>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</si>
  <si>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</si>
  <si>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</si>
  <si>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</si>
  <si>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</si>
  <si>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</si>
  <si>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</si>
  <si>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</si>
  <si>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</si>
  <si>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</si>
  <si>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</si>
  <si>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</si>
  <si>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</si>
  <si>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</si>
  <si>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</si>
  <si>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</si>
  <si>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</si>
  <si>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</si>
  <si>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</si>
  <si>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</si>
  <si>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</si>
  <si>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</si>
  <si>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</si>
  <si>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</si>
  <si>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</si>
  <si>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</si>
  <si>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</si>
  <si>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</si>
  <si>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</si>
  <si>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</si>
  <si>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</si>
  <si>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</si>
  <si>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</si>
  <si>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</si>
  <si>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</si>
  <si>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</si>
  <si>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</si>
  <si>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</si>
  <si>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</si>
  <si>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</si>
  <si>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</si>
  <si>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</si>
  <si>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</si>
  <si>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</si>
  <si>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</si>
  <si>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</si>
  <si>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</si>
  <si>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</si>
  <si>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</si>
  <si>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</si>
  <si>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</si>
  <si>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</si>
  <si>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</si>
  <si>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</si>
  <si>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</si>
  <si>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</si>
  <si>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</si>
  <si>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</si>
  <si>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</si>
  <si>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</si>
  <si>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</si>
  <si>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</si>
  <si>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</si>
  <si>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</si>
  <si>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</si>
  <si>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</si>
  <si>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</si>
  <si>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</si>
  <si>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</si>
  <si>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</si>
  <si>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</si>
  <si>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</si>
  <si>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</si>
  <si>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</si>
  <si>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</si>
  <si>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</si>
  <si>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</si>
  <si>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</si>
  <si>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</si>
  <si>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</si>
  <si>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</si>
  <si>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</si>
  <si>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</si>
  <si>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</si>
  <si>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</si>
  <si>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</si>
  <si>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</si>
  <si>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</si>
  <si>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</si>
  <si>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</si>
  <si>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</si>
  <si>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</si>
  <si>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</si>
  <si>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</si>
  <si>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</si>
  <si>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</si>
  <si>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</si>
  <si>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</si>
  <si>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</si>
  <si>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</si>
  <si>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</si>
  <si>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</si>
  <si>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</si>
  <si>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</si>
  <si>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</si>
  <si>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</si>
  <si>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</si>
  <si>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</si>
  <si>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</si>
  <si>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</si>
  <si>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</si>
  <si>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</si>
  <si>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</si>
  <si>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</si>
  <si>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</si>
  <si>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</si>
  <si>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</si>
  <si>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</si>
  <si>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</si>
  <si>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</si>
  <si>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</si>
  <si>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</si>
  <si>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</si>
  <si>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</si>
  <si>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</si>
  <si>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</si>
  <si>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</si>
  <si>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</si>
  <si>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</si>
  <si>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</si>
  <si>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</si>
  <si>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</si>
  <si>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</si>
  <si>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</si>
  <si>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</si>
  <si>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</si>
  <si>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</si>
  <si>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</si>
  <si>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</si>
  <si>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</si>
  <si>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</si>
  <si>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</si>
  <si>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</si>
  <si>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</si>
  <si>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</si>
  <si>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</si>
  <si>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</si>
  <si>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</si>
  <si>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</si>
  <si>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</si>
  <si>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</si>
  <si>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</si>
  <si>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</si>
  <si>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</si>
  <si>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</si>
  <si>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</si>
  <si>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</si>
  <si>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</si>
  <si>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</si>
  <si>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</si>
  <si>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</si>
  <si>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</si>
  <si>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</si>
  <si>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</si>
  <si>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</si>
  <si>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</si>
  <si>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</si>
  <si>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</si>
  <si>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</si>
  <si>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</si>
  <si>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</si>
  <si>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</si>
  <si>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</si>
  <si>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</si>
  <si>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</si>
  <si>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</si>
  <si>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</si>
  <si>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</si>
  <si>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</si>
  <si>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</si>
  <si>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</si>
  <si>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</si>
  <si>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</si>
  <si>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</si>
  <si>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</si>
  <si>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</si>
  <si>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</si>
  <si>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</si>
  <si>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</si>
  <si>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</si>
  <si>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</si>
  <si>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</si>
  <si>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</si>
  <si>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</si>
  <si>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</si>
  <si>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</si>
  <si>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</si>
  <si>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</si>
  <si>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</si>
  <si>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</si>
  <si>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</si>
  <si>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</si>
  <si>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</si>
  <si>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</si>
  <si>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</si>
  <si>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</si>
  <si>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</si>
  <si>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</si>
  <si>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</si>
  <si>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</si>
  <si>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</si>
  <si>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</si>
  <si>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</si>
  <si>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</si>
  <si>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</si>
  <si>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</si>
  <si>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</si>
  <si>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</si>
  <si>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</si>
  <si>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</si>
  <si>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</si>
  <si>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</si>
  <si>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</si>
  <si>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</si>
  <si>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</si>
  <si>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</si>
  <si>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</si>
  <si>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</si>
  <si>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</si>
  <si>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</si>
  <si>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</si>
  <si>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</si>
  <si>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</si>
  <si>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</si>
  <si>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</si>
  <si>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</si>
  <si>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</si>
  <si>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</si>
  <si>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</si>
  <si>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</si>
  <si>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</si>
  <si>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</si>
  <si>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</si>
  <si>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</si>
  <si>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</si>
  <si>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</si>
  <si>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</si>
  <si>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</si>
  <si>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</si>
  <si>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</si>
  <si>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</si>
  <si>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</si>
  <si>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</si>
  <si>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</si>
  <si>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</si>
  <si>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</si>
  <si>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</si>
  <si>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</si>
  <si>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</si>
  <si>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</si>
  <si>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</si>
  <si>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</si>
  <si>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</si>
  <si>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</si>
  <si>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</si>
  <si>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</si>
  <si>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</si>
  <si>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</si>
  <si>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</si>
  <si>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</si>
  <si>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</si>
  <si>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</si>
  <si>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</si>
  <si>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</si>
  <si>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</si>
  <si>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</si>
  <si>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</si>
  <si>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</si>
  <si>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</si>
  <si>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</si>
  <si>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</si>
  <si>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</si>
  <si>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</si>
  <si>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</si>
  <si>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</si>
  <si>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</si>
  <si>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</si>
  <si>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</si>
  <si>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</si>
  <si>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</si>
  <si>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</si>
  <si>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</si>
  <si>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</si>
  <si>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</si>
  <si>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</si>
  <si>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</si>
  <si>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</si>
  <si>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</si>
  <si>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</si>
  <si>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</si>
  <si>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</si>
  <si>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</si>
  <si>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</si>
  <si>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</si>
  <si>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</si>
  <si>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</si>
  <si>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</si>
  <si>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</si>
  <si>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</si>
  <si>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</si>
  <si>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</si>
  <si>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</si>
  <si>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</si>
  <si>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</si>
  <si>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</si>
  <si>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</si>
  <si>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</si>
  <si>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</si>
  <si>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</si>
  <si>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</si>
  <si>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</si>
  <si>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</si>
  <si>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</si>
  <si>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</si>
  <si>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</si>
  <si>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</si>
  <si>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</si>
  <si>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</si>
  <si>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</si>
  <si>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</si>
  <si>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</si>
  <si>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</si>
  <si>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</si>
  <si>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</si>
  <si>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</si>
  <si>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</si>
  <si>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</si>
  <si>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</si>
  <si>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</si>
  <si>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</si>
  <si>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</si>
  <si>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</si>
  <si>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</si>
  <si>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</si>
  <si>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</si>
  <si>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</si>
  <si>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</si>
  <si>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</si>
  <si>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</si>
  <si>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</si>
  <si>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</si>
  <si>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</si>
  <si>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</si>
  <si>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</si>
  <si>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</si>
  <si>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</si>
  <si>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</si>
  <si>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</si>
  <si>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</si>
  <si>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</si>
  <si>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</si>
  <si>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</si>
  <si>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</si>
  <si>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</si>
  <si>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</si>
  <si>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</si>
  <si>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</si>
  <si>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</si>
  <si>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</si>
  <si>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</si>
  <si>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</si>
  <si>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</si>
  <si>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</si>
  <si>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</si>
  <si>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</si>
  <si>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</si>
  <si>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</si>
  <si>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</si>
  <si>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</si>
  <si>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</si>
  <si>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</si>
  <si>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</si>
  <si>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</si>
  <si>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</si>
  <si>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</si>
  <si>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</si>
  <si>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</si>
  <si>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</si>
  <si>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</si>
  <si>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</si>
  <si>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</si>
  <si>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</si>
  <si>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</si>
  <si>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</si>
  <si>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A66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</si>
  <si>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</si>
  <si>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</si>
  <si>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</si>
  <si>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</si>
  <si>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</si>
  <si>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</si>
  <si>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</si>
  <si>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</si>
  <si>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</si>
  <si>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</si>
  <si>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</si>
  <si>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</si>
  <si>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</si>
  <si>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</si>
  <si>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</si>
  <si>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</si>
  <si>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</si>
  <si>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</si>
  <si>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</si>
  <si>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</si>
  <si>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</si>
  <si>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</si>
  <si>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</si>
  <si>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</si>
  <si>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</si>
  <si>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</si>
  <si>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</si>
  <si>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</si>
  <si>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</si>
  <si>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</si>
  <si>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</si>
  <si>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</si>
  <si>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</si>
  <si>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</si>
  <si>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</si>
  <si>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</si>
  <si>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</si>
  <si>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</si>
  <si>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</si>
  <si>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</si>
  <si>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</si>
  <si>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</si>
  <si>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</si>
  <si>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</si>
  <si>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</si>
  <si>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</si>
  <si>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</si>
  <si>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</si>
  <si>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</si>
  <si>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</si>
  <si>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</si>
  <si>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</si>
  <si>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</si>
  <si>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</si>
  <si>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</si>
  <si>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</si>
  <si>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</si>
  <si>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</si>
  <si>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</si>
  <si>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</si>
  <si>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</si>
  <si>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</si>
  <si>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</si>
  <si>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</si>
  <si>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</si>
  <si>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</si>
  <si>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</si>
  <si>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</si>
  <si>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</si>
  <si>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</si>
  <si>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</si>
  <si>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</si>
  <si>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</si>
  <si>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</si>
  <si>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</si>
  <si>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</si>
  <si>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</si>
  <si>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</si>
  <si>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</si>
  <si>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</si>
  <si>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</si>
  <si>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</si>
  <si>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</si>
  <si>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</si>
  <si>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</si>
  <si>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</si>
  <si>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</si>
  <si>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</si>
  <si>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</si>
  <si>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</si>
  <si>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</si>
  <si>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</si>
  <si>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</si>
  <si>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</si>
  <si>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</si>
  <si>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</si>
  <si>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</si>
  <si>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</si>
  <si>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</si>
  <si>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</si>
  <si>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</si>
  <si>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</si>
  <si>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</si>
  <si>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</si>
  <si>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</si>
  <si>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</si>
  <si>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</si>
  <si>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</si>
  <si>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</si>
  <si>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</si>
  <si>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</si>
  <si>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</si>
  <si>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</si>
  <si>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</si>
  <si>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</si>
  <si>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</si>
  <si>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</si>
  <si>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</si>
  <si>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</si>
  <si>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</si>
  <si>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</si>
  <si>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</si>
  <si>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</si>
  <si>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</si>
  <si>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</si>
  <si>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</si>
  <si>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</si>
  <si>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</si>
  <si>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</si>
  <si>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</si>
  <si>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</si>
  <si>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</si>
  <si>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</si>
  <si>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</si>
  <si>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</si>
  <si>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</si>
  <si>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</si>
  <si>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</si>
  <si>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</si>
  <si>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</si>
  <si>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</si>
  <si>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</si>
  <si>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</si>
  <si>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</si>
  <si>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</si>
  <si>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</si>
  <si>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</si>
  <si>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</si>
  <si>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</si>
  <si>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</si>
  <si>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</si>
  <si>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</si>
  <si>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</si>
  <si>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</si>
  <si>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</si>
  <si>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</si>
  <si>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</si>
  <si>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</si>
  <si>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</si>
  <si>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</si>
  <si>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</si>
  <si>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</si>
  <si>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</si>
  <si>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</si>
  <si>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</si>
  <si>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</si>
  <si>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</si>
  <si>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</si>
  <si>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</si>
  <si>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</si>
  <si>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</si>
  <si>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</si>
  <si>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</si>
  <si>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</si>
  <si>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</si>
  <si>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</si>
  <si>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</si>
  <si>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</si>
  <si>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</si>
  <si>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</si>
  <si>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</si>
  <si>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</si>
  <si>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</si>
  <si>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</si>
  <si>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</si>
  <si>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</si>
  <si>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</si>
  <si>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</si>
  <si>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</si>
  <si>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</si>
  <si>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</si>
  <si>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</si>
  <si>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</si>
  <si>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</si>
  <si>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</si>
  <si>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</si>
  <si>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</si>
  <si>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</si>
  <si>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</si>
  <si>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</si>
  <si>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</si>
  <si>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</si>
  <si>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</si>
  <si>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</si>
  <si>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</si>
  <si>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</si>
  <si>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</si>
  <si>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</si>
  <si>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</si>
  <si>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</si>
  <si>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</si>
  <si>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</si>
  <si>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</si>
  <si>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</si>
  <si>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</si>
  <si>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</si>
  <si>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</si>
  <si>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</si>
  <si>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</si>
  <si>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</si>
  <si>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</si>
  <si>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</si>
  <si>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</si>
  <si>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</si>
  <si>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</si>
  <si>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</si>
  <si>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</si>
  <si>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</si>
  <si>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</si>
  <si>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</si>
  <si>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</si>
  <si>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</si>
  <si>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</si>
  <si>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</si>
  <si>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</si>
  <si>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</si>
  <si>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</si>
  <si>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</si>
  <si>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</si>
  <si>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</si>
  <si>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</si>
  <si>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</si>
  <si>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</si>
  <si>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</si>
  <si>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</si>
  <si>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</si>
  <si>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</si>
  <si>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</si>
  <si>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</si>
  <si>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</si>
  <si>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</si>
  <si>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</si>
  <si>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</si>
  <si>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</si>
  <si>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</si>
  <si>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</si>
  <si>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</si>
  <si>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</si>
  <si>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</si>
  <si>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</si>
  <si>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</si>
  <si>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</si>
  <si>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</si>
  <si>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</si>
  <si>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</si>
  <si>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</si>
  <si>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</si>
  <si>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</si>
  <si>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</si>
  <si>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</si>
  <si>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</si>
  <si>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</si>
  <si>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</si>
  <si>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</si>
  <si>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</si>
  <si>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</si>
  <si>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</si>
  <si>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</si>
  <si>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</si>
  <si>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</si>
  <si>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</si>
  <si>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</si>
  <si>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</si>
  <si>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</si>
  <si>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</si>
  <si>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</si>
  <si>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</si>
  <si>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</si>
  <si>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</si>
  <si>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</si>
  <si>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</si>
  <si>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</si>
  <si>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</si>
  <si>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</si>
  <si>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</si>
  <si>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</si>
  <si>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</si>
  <si>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</si>
  <si>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</si>
  <si>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</si>
  <si>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</si>
  <si>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</si>
  <si>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</si>
  <si>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</si>
  <si>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</si>
  <si>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</si>
  <si>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</si>
  <si>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</si>
  <si>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</si>
  <si>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</si>
  <si>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</si>
  <si>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</si>
  <si>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</si>
  <si>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</si>
  <si>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</si>
  <si>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</si>
  <si>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</si>
  <si>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</si>
  <si>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</si>
  <si>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</si>
  <si>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</si>
  <si>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</si>
  <si>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</si>
  <si>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</si>
  <si>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</si>
  <si>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</si>
  <si>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</si>
  <si>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</si>
  <si>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</si>
  <si>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</si>
  <si>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</si>
  <si>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</si>
  <si>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</si>
  <si>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</si>
  <si>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</si>
  <si>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</si>
  <si>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</si>
  <si>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</si>
  <si>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</si>
  <si>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</si>
  <si>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</si>
  <si>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</si>
  <si>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</si>
  <si>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</si>
  <si>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</si>
  <si>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</si>
  <si>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</si>
  <si>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</si>
  <si>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</si>
  <si>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</si>
  <si>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</si>
  <si>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</si>
  <si>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</si>
  <si>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</si>
  <si>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</si>
  <si>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</si>
  <si>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</si>
  <si>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</si>
  <si>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</si>
  <si>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</si>
  <si>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</si>
  <si>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</si>
  <si>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</si>
  <si>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</si>
  <si>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</si>
  <si>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</si>
  <si>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</si>
  <si>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</si>
  <si>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</si>
  <si>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</si>
  <si>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</si>
  <si>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</si>
  <si>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</si>
  <si>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</si>
  <si>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</si>
  <si>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</si>
  <si>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</si>
  <si>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</si>
  <si>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</si>
  <si>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</si>
  <si>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</si>
  <si>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</si>
  <si>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</si>
  <si>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</si>
  <si>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</si>
  <si>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</si>
  <si>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</si>
  <si>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</si>
  <si>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</si>
  <si>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</si>
  <si>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</si>
  <si>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</si>
  <si>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</si>
  <si>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</si>
  <si>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</si>
  <si>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</si>
  <si>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</si>
  <si>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</si>
  <si>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</si>
  <si>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</si>
  <si>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</si>
  <si>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</si>
  <si>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</si>
  <si>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</si>
  <si>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</si>
  <si>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</si>
  <si>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</si>
  <si>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</si>
  <si>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</si>
  <si>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</si>
  <si>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</si>
  <si>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</si>
  <si>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</si>
  <si>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</si>
  <si>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</si>
  <si>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</si>
  <si>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</si>
  <si>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</si>
  <si>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</si>
  <si>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</si>
  <si>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</si>
  <si>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</si>
  <si>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</si>
  <si>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</si>
  <si>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</si>
  <si>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</si>
  <si>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</si>
  <si>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</si>
  <si>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</si>
  <si>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</si>
  <si>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</si>
  <si>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</si>
  <si>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</si>
  <si>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</si>
  <si>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</si>
  <si>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</si>
  <si>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</si>
  <si>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</si>
  <si>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</si>
  <si>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</si>
  <si>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</si>
  <si>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</si>
  <si>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</si>
  <si>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</si>
  <si>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</si>
  <si>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</si>
  <si>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</si>
  <si>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</si>
  <si>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</si>
  <si>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</si>
  <si>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</si>
  <si>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</si>
  <si>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</si>
  <si>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</si>
  <si>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</si>
  <si>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</si>
  <si>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</si>
  <si>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</si>
  <si>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</si>
  <si>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</si>
  <si>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</si>
  <si>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</si>
  <si>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</si>
  <si>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</si>
  <si>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</si>
  <si>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</si>
  <si>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</si>
  <si>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</si>
  <si>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</si>
  <si>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</si>
  <si>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</si>
  <si>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</si>
  <si>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</si>
  <si>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</si>
  <si>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</si>
  <si>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</si>
  <si>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</si>
  <si>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</si>
  <si>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</si>
  <si>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</si>
  <si>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</si>
  <si>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</si>
  <si>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</si>
  <si>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</si>
  <si>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</si>
  <si>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</si>
  <si>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</si>
  <si>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</si>
  <si>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</si>
  <si>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</si>
  <si>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</si>
  <si>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</si>
  <si>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</si>
  <si>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</si>
  <si>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</si>
  <si>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</si>
  <si>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</si>
  <si>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</si>
  <si>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</si>
  <si>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</si>
  <si>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</si>
  <si>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</si>
  <si>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</si>
  <si>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</si>
  <si>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</si>
  <si>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</si>
  <si>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</si>
  <si>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</si>
  <si>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</si>
  <si>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</si>
  <si>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</si>
  <si>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</si>
  <si>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</si>
  <si>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</si>
  <si>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</si>
  <si>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</si>
  <si>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</si>
  <si>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</si>
  <si>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</si>
  <si>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</si>
  <si>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</si>
  <si>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</si>
  <si>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</si>
  <si>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</si>
  <si>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</si>
  <si>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</si>
  <si>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</si>
  <si>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</si>
  <si>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</si>
  <si>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</si>
  <si>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</si>
  <si>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</si>
  <si>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</si>
  <si>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</si>
  <si>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</si>
  <si>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</si>
  <si>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</si>
  <si>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</si>
  <si>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</si>
  <si>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</si>
  <si>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</si>
  <si>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</si>
  <si>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</si>
  <si>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</si>
  <si>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</si>
  <si>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</si>
  <si>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</si>
  <si>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</si>
  <si>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</si>
  <si>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</si>
  <si>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</si>
  <si>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</si>
  <si>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</si>
  <si>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</si>
  <si>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</si>
  <si>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</si>
  <si>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</si>
  <si>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</si>
  <si>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</si>
  <si>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</si>
  <si>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</si>
  <si>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</si>
  <si>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</si>
  <si>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</si>
  <si>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</si>
  <si>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</si>
  <si>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</si>
  <si>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</si>
  <si>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</si>
  <si>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</si>
  <si>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</si>
  <si>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</si>
  <si>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</si>
  <si>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</si>
  <si>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</si>
  <si>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</si>
  <si>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</si>
  <si>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</si>
  <si>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</si>
  <si>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</si>
  <si>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</si>
  <si>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</si>
  <si>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</si>
  <si>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</si>
  <si>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</si>
  <si>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</si>
  <si>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</si>
  <si>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</si>
  <si>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</si>
  <si>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</si>
  <si>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</si>
  <si>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</si>
  <si>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</si>
  <si>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</si>
  <si>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</si>
  <si>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</si>
  <si>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</si>
  <si>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</si>
  <si>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</si>
  <si>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</si>
  <si>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</si>
  <si>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</si>
  <si>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</si>
  <si>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</si>
  <si>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</si>
  <si>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</si>
  <si>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</si>
  <si>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</si>
  <si>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</si>
  <si>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</si>
  <si>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</si>
  <si>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</si>
  <si>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</si>
  <si>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</si>
  <si>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</si>
  <si>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</si>
  <si>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</si>
  <si>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</si>
  <si>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</si>
  <si>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</si>
  <si>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</si>
  <si>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</si>
  <si>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</si>
  <si>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</si>
  <si>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</si>
  <si>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</si>
  <si>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</si>
  <si>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</si>
  <si>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</si>
  <si>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</si>
  <si>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</si>
  <si>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</si>
  <si>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</si>
  <si>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</si>
  <si>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</si>
  <si>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</si>
  <si>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</si>
  <si>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</si>
  <si>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</si>
  <si>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</si>
  <si>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</si>
  <si>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</si>
  <si>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</si>
  <si>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</si>
  <si>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</si>
  <si>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</si>
  <si>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</si>
  <si>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</si>
  <si>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</si>
  <si>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</si>
  <si>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</si>
  <si>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</si>
  <si>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</si>
  <si>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</si>
  <si>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</si>
  <si>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</si>
  <si>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</si>
  <si>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</si>
  <si>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</si>
  <si>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</si>
  <si>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</si>
  <si>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</si>
  <si>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</si>
  <si>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</si>
  <si>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</si>
  <si>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</si>
  <si>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</si>
  <si>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</si>
  <si>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</si>
  <si>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</si>
  <si>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</si>
  <si>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</si>
  <si>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</si>
  <si>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</si>
  <si>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</si>
  <si>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</si>
  <si>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</si>
  <si>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</si>
  <si>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</si>
  <si>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</si>
  <si>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</si>
  <si>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</si>
  <si>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</si>
  <si>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</si>
  <si>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</si>
  <si>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</si>
  <si>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</si>
  <si>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</si>
  <si>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</si>
  <si>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</si>
  <si>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</si>
  <si>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</si>
  <si>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</si>
  <si>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</si>
  <si>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</si>
  <si>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</si>
  <si>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</si>
  <si>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</si>
  <si>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</si>
  <si>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</si>
  <si>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</si>
  <si>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</si>
  <si>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</si>
  <si>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</si>
  <si>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</si>
  <si>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</si>
  <si>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</si>
  <si>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</si>
  <si>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</si>
  <si>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</si>
  <si>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</si>
  <si>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</si>
  <si>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</si>
  <si>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</si>
  <si>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</si>
  <si>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</si>
  <si>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</si>
  <si>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</si>
  <si>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</si>
  <si>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</si>
  <si>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</si>
  <si>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</si>
  <si>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</si>
  <si>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</si>
  <si>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</si>
  <si>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</si>
  <si>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</si>
  <si>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</si>
  <si>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</si>
  <si>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</si>
  <si>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</si>
  <si>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</si>
  <si>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</si>
  <si>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</si>
  <si>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</si>
  <si>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</si>
  <si>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</si>
  <si>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</si>
  <si>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</si>
  <si>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</si>
  <si>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</si>
  <si>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</si>
  <si>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</si>
  <si>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</si>
  <si>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</si>
  <si>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</si>
  <si>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</si>
  <si>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</si>
  <si>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</si>
  <si>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</si>
  <si>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</si>
  <si>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</si>
  <si>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</si>
  <si>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</si>
  <si>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</si>
  <si>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</si>
  <si>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</si>
  <si>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</si>
  <si>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</si>
  <si>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</si>
  <si>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</si>
  <si>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</si>
  <si>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</si>
  <si>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</si>
  <si>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</si>
  <si>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</si>
  <si>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</si>
  <si>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</si>
  <si>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</si>
  <si>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</si>
  <si>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</si>
  <si>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</si>
  <si>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</si>
  <si>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</si>
  <si>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</si>
  <si>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</si>
  <si>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</si>
  <si>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</si>
  <si>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</si>
  <si>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sem oprtunidade devido fluxo de trens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</si>
  <si>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</si>
  <si>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</si>
  <si>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</si>
  <si>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</si>
  <si>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</si>
  <si>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Previsao de faixa as 13hrs </t>
  </si>
  <si>
    <t>MC1 10:14, intervalo socadora 12:31 ate 14hrs/prod</t>
  </si>
  <si>
    <t>TID-TIN</t>
  </si>
  <si>
    <t>TIDTIN</t>
  </si>
  <si>
    <t>inspeção visual de VIA em VMA</t>
  </si>
  <si>
    <t>Aguardando envio MC1</t>
  </si>
  <si>
    <t>ZIQ2</t>
  </si>
  <si>
    <t>ZQYZFH / ZIQZQY</t>
  </si>
  <si>
    <t>Serviços de socaria (Teste para LIBERAÇÃO do Ativo) - Condicionado a LIB</t>
  </si>
  <si>
    <t>MC1 05:59, em intervalo da socadora 07:16 ate 12hrs/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</si>
  <si>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</si>
  <si>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</si>
  <si>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</si>
  <si>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</si>
  <si>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</si>
  <si>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</si>
  <si>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</si>
  <si>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</si>
  <si>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</si>
  <si>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</si>
  <si>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</si>
  <si>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</si>
  <si>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 xml:space="preserve">saulo </t>
  </si>
  <si>
    <t>TRO-TGR</t>
  </si>
  <si>
    <t>TROTGR</t>
  </si>
  <si>
    <t xml:space="preserve">Inspeção auto de linha </t>
  </si>
  <si>
    <t>Carregamento de pedra TGR</t>
  </si>
  <si>
    <t>ZIQ-ZTR</t>
  </si>
  <si>
    <t>ZIQZTR</t>
  </si>
  <si>
    <t xml:space="preserve">Fernanda 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</si>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</sst>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43" tableBorderDxfId="3642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41"/>
    <tableColumn id="8" xr3:uid="{69D5AC3B-4F64-4F8F-AD2A-0AD158918DDD}" name="CORRELATO" dataDxfId="36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85" zoomScale="85" zoomScaleNormal="85" workbookViewId="0">
      <selection activeCell="A201" sqref="A201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  <row r="200" spans="1:1">
      <c r="A200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25"/>
    </row>
    <row r="29" spans="1:42" s="31" customFormat="1">
      <c r="A29" s="32" t="s">
        <v>1054</v>
      </c>
      <c r="B29" s="32" t="s">
        <v>1055</v>
      </c>
      <c r="C29" s="32" t="s">
        <v>1056</v>
      </c>
      <c r="D29" s="32" t="s">
        <v>994</v>
      </c>
      <c r="E29" s="32" t="s">
        <v>1003</v>
      </c>
      <c r="F29" s="32" t="s">
        <v>1057</v>
      </c>
      <c r="G29" s="32" t="s">
        <v>1058</v>
      </c>
      <c r="H29" s="32" t="s">
        <v>1059</v>
      </c>
      <c r="I29" s="32" t="s">
        <v>1060</v>
      </c>
      <c r="J29" s="32" t="s">
        <v>1061</v>
      </c>
      <c r="K29" s="32" t="s">
        <v>1061</v>
      </c>
      <c r="L29" s="32" t="s">
        <v>1062</v>
      </c>
      <c r="M29" s="32" t="s">
        <v>1063</v>
      </c>
      <c r="N29" s="32" t="s">
        <v>1064</v>
      </c>
      <c r="O29" s="32" t="s">
        <v>1065</v>
      </c>
      <c r="P29" s="32" t="s">
        <v>1066</v>
      </c>
      <c r="Q29" s="32" t="s">
        <v>1067</v>
      </c>
      <c r="R29" s="32" t="s">
        <v>1068</v>
      </c>
      <c r="S29" s="32" t="s">
        <v>1069</v>
      </c>
      <c r="T29" s="32" t="s">
        <v>1070</v>
      </c>
      <c r="U29" s="32" t="s">
        <v>1071</v>
      </c>
      <c r="V29" s="32" t="s">
        <v>1070</v>
      </c>
      <c r="W29" s="32" t="s">
        <v>1071</v>
      </c>
      <c r="X29" s="32" t="s">
        <v>1072</v>
      </c>
      <c r="Y29" s="32" t="s">
        <v>1071</v>
      </c>
      <c r="Z29" s="32" t="s">
        <v>1070</v>
      </c>
      <c r="AA29" s="32" t="s">
        <v>1071</v>
      </c>
      <c r="AB29" s="32" t="s">
        <v>982</v>
      </c>
      <c r="AC29" s="32" t="s">
        <v>1073</v>
      </c>
      <c r="AD29" s="32" t="s">
        <v>1074</v>
      </c>
      <c r="AE29" s="32" t="s">
        <v>1075</v>
      </c>
      <c r="AF29" s="32" t="s">
        <v>1012</v>
      </c>
      <c r="AG29" s="32" t="s">
        <v>1009</v>
      </c>
      <c r="AH29" s="32" t="s">
        <v>1076</v>
      </c>
      <c r="AI29" s="32" t="s">
        <v>1077</v>
      </c>
      <c r="AJ29" s="32" t="s">
        <v>1061</v>
      </c>
      <c r="AK29" s="32" t="s">
        <v>1077</v>
      </c>
      <c r="AL29" s="32" t="s">
        <v>1061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1004</v>
      </c>
      <c r="E30" s="32"/>
      <c r="F30" s="32" t="s">
        <v>1078</v>
      </c>
      <c r="G30" s="32" t="s">
        <v>1079</v>
      </c>
      <c r="H30" s="32" t="s">
        <v>1080</v>
      </c>
      <c r="I30" s="32" t="s">
        <v>1081</v>
      </c>
      <c r="J30" s="32"/>
      <c r="K30" s="32"/>
      <c r="L30" s="32" t="s">
        <v>1082</v>
      </c>
      <c r="M30" s="32" t="s">
        <v>1083</v>
      </c>
      <c r="N30" s="32" t="s">
        <v>1060</v>
      </c>
      <c r="O30" s="32" t="s">
        <v>1084</v>
      </c>
      <c r="P30" s="32" t="s">
        <v>1085</v>
      </c>
      <c r="Q30" s="32" t="s">
        <v>1086</v>
      </c>
      <c r="R30" s="32"/>
      <c r="S30" s="32" t="s">
        <v>1067</v>
      </c>
      <c r="T30" s="32" t="s">
        <v>1087</v>
      </c>
      <c r="U30" s="32" t="s">
        <v>1060</v>
      </c>
      <c r="V30" s="32" t="s">
        <v>1087</v>
      </c>
      <c r="W30" s="32" t="s">
        <v>1060</v>
      </c>
      <c r="X30" s="32" t="s">
        <v>1087</v>
      </c>
      <c r="Y30" s="32" t="s">
        <v>1060</v>
      </c>
      <c r="Z30" s="32" t="s">
        <v>1087</v>
      </c>
      <c r="AA30" s="32" t="s">
        <v>1088</v>
      </c>
      <c r="AB30" s="32"/>
      <c r="AC30" s="32"/>
      <c r="AD30" s="32"/>
      <c r="AE30" s="32" t="s">
        <v>1089</v>
      </c>
      <c r="AF30" s="32"/>
      <c r="AG30" s="32"/>
      <c r="AH30" s="32"/>
      <c r="AI30" s="32" t="s">
        <v>1090</v>
      </c>
      <c r="AJ30" s="32" t="s">
        <v>1091</v>
      </c>
      <c r="AK30" s="32" t="s">
        <v>1090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1092</v>
      </c>
      <c r="E31" s="32"/>
      <c r="F31" s="32"/>
      <c r="G31" s="32"/>
      <c r="H31" s="32"/>
      <c r="I31" s="32"/>
      <c r="J31" s="32"/>
      <c r="K31" s="32"/>
      <c r="L31" s="32" t="s">
        <v>1093</v>
      </c>
      <c r="M31" s="32" t="s">
        <v>1094</v>
      </c>
      <c r="N31" s="32" t="s">
        <v>1071</v>
      </c>
      <c r="O31" s="32" t="s">
        <v>1095</v>
      </c>
      <c r="P31" s="32" t="s">
        <v>1096</v>
      </c>
      <c r="Q31" s="32" t="s">
        <v>1097</v>
      </c>
      <c r="R31" s="32"/>
      <c r="S31" s="32" t="s">
        <v>1086</v>
      </c>
      <c r="T31" s="32"/>
      <c r="U31" s="32" t="s">
        <v>1098</v>
      </c>
      <c r="V31" s="32"/>
      <c r="W31" s="32" t="s">
        <v>1099</v>
      </c>
      <c r="X31" s="32"/>
      <c r="Y31" s="32" t="s">
        <v>1099</v>
      </c>
      <c r="Z31" s="32"/>
      <c r="AA31" s="32" t="s">
        <v>1099</v>
      </c>
      <c r="AB31" s="32"/>
      <c r="AC31" s="32"/>
      <c r="AD31" s="32"/>
      <c r="AE31" s="32" t="s">
        <v>1100</v>
      </c>
      <c r="AF31" s="32"/>
      <c r="AG31" s="32"/>
      <c r="AH31" s="32"/>
      <c r="AI31" s="32" t="s">
        <v>1101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1102</v>
      </c>
      <c r="E32" s="32"/>
      <c r="F32" s="32"/>
      <c r="G32" s="32"/>
      <c r="H32" s="32"/>
      <c r="I32" s="32"/>
      <c r="J32" s="32"/>
      <c r="K32" s="32"/>
      <c r="L32" s="32" t="s">
        <v>1103</v>
      </c>
      <c r="M32" s="32"/>
      <c r="N32" s="32"/>
      <c r="O32" s="32"/>
      <c r="P32" s="32" t="s">
        <v>1104</v>
      </c>
      <c r="Q32" s="32" t="s">
        <v>1105</v>
      </c>
      <c r="R32" s="32"/>
      <c r="S32" s="32" t="s">
        <v>1097</v>
      </c>
      <c r="T32" s="32"/>
      <c r="U32" s="32" t="s">
        <v>1106</v>
      </c>
      <c r="V32" s="32"/>
      <c r="W32" s="32" t="s">
        <v>1106</v>
      </c>
      <c r="X32" s="32"/>
      <c r="Y32" s="32" t="s">
        <v>1106</v>
      </c>
      <c r="Z32" s="32"/>
      <c r="AA32" s="32" t="s">
        <v>1106</v>
      </c>
      <c r="AB32" s="32"/>
      <c r="AC32" s="32"/>
      <c r="AD32" s="32"/>
      <c r="AE32" s="32"/>
      <c r="AF32" s="32"/>
      <c r="AG32" s="32"/>
      <c r="AH32" s="32"/>
      <c r="AI32" s="32" t="s">
        <v>1093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1107</v>
      </c>
      <c r="E33" s="32"/>
      <c r="F33" s="32"/>
      <c r="G33" s="32"/>
      <c r="H33" s="32"/>
      <c r="I33" s="32"/>
      <c r="J33" s="32"/>
      <c r="K33" s="32"/>
      <c r="L33" s="32" t="s">
        <v>1108</v>
      </c>
      <c r="M33" s="32"/>
      <c r="N33" s="32"/>
      <c r="O33" s="32"/>
      <c r="P33" s="32"/>
      <c r="Q33" s="32" t="s">
        <v>1109</v>
      </c>
      <c r="R33" s="32"/>
      <c r="S33" s="32" t="s">
        <v>1105</v>
      </c>
      <c r="T33" s="32"/>
      <c r="U33" s="32" t="s">
        <v>1110</v>
      </c>
      <c r="V33" s="32"/>
      <c r="W33" s="32" t="s">
        <v>1110</v>
      </c>
      <c r="X33" s="32"/>
      <c r="Y33" s="32" t="s">
        <v>1110</v>
      </c>
      <c r="Z33" s="32"/>
      <c r="AA33" s="32" t="s">
        <v>1110</v>
      </c>
      <c r="AB33" s="32"/>
      <c r="AC33" s="32"/>
      <c r="AD33" s="32"/>
      <c r="AE33" s="32"/>
      <c r="AF33" s="32"/>
      <c r="AG33" s="32"/>
      <c r="AH33" s="32"/>
      <c r="AI33" s="32" t="s">
        <v>1108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1111</v>
      </c>
      <c r="M34" s="32"/>
      <c r="N34" s="32"/>
      <c r="O34" s="32"/>
      <c r="P34" s="32"/>
      <c r="Q34" s="32" t="s">
        <v>1112</v>
      </c>
      <c r="R34" s="32"/>
      <c r="S34" s="32" t="s">
        <v>1109</v>
      </c>
      <c r="T34" s="32"/>
      <c r="U34" s="32" t="s">
        <v>1113</v>
      </c>
      <c r="V34" s="32"/>
      <c r="W34" s="32" t="s">
        <v>1113</v>
      </c>
      <c r="X34" s="32"/>
      <c r="Y34" s="32" t="s">
        <v>1113</v>
      </c>
      <c r="Z34" s="32"/>
      <c r="AA34" s="32" t="s">
        <v>1113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1114</v>
      </c>
      <c r="M35" s="32"/>
      <c r="N35" s="32"/>
      <c r="O35" s="32"/>
      <c r="P35" s="32"/>
      <c r="Q35" s="32" t="s">
        <v>1115</v>
      </c>
      <c r="R35" s="32"/>
      <c r="S35" s="32" t="s">
        <v>1112</v>
      </c>
      <c r="T35" s="32"/>
      <c r="U35" s="32" t="s">
        <v>1116</v>
      </c>
      <c r="V35" s="32"/>
      <c r="W35" s="32" t="s">
        <v>1116</v>
      </c>
      <c r="X35" s="32"/>
      <c r="Y35" s="32" t="s">
        <v>1116</v>
      </c>
      <c r="Z35" s="32"/>
      <c r="AA35" s="32" t="s">
        <v>1116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1117</v>
      </c>
      <c r="R36" s="32"/>
      <c r="S36" s="32" t="s">
        <v>1115</v>
      </c>
      <c r="T36" s="32"/>
      <c r="U36" s="32" t="s">
        <v>1118</v>
      </c>
      <c r="V36" s="32"/>
      <c r="W36" s="32" t="s">
        <v>1118</v>
      </c>
      <c r="X36" s="32"/>
      <c r="Y36" s="32" t="s">
        <v>1118</v>
      </c>
      <c r="Z36" s="32"/>
      <c r="AA36" s="32" t="s">
        <v>1118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1119</v>
      </c>
      <c r="R37" s="32"/>
      <c r="S37" s="32" t="s">
        <v>1117</v>
      </c>
      <c r="T37" s="32"/>
      <c r="U37" s="32" t="s">
        <v>1103</v>
      </c>
      <c r="V37" s="32"/>
      <c r="W37" s="32" t="s">
        <v>1103</v>
      </c>
      <c r="X37" s="32"/>
      <c r="Y37" s="32" t="s">
        <v>1103</v>
      </c>
      <c r="Z37" s="32"/>
      <c r="AA37" s="32" t="s">
        <v>1103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1120</v>
      </c>
      <c r="R38" s="32"/>
      <c r="S38" s="32" t="s">
        <v>1119</v>
      </c>
      <c r="T38" s="32"/>
      <c r="U38" s="32" t="s">
        <v>1121</v>
      </c>
      <c r="V38" s="32"/>
      <c r="W38" s="32" t="s">
        <v>1121</v>
      </c>
      <c r="X38" s="32"/>
      <c r="Y38" s="32" t="s">
        <v>1121</v>
      </c>
      <c r="Z38" s="32"/>
      <c r="AA38" s="32" t="s">
        <v>1121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1122</v>
      </c>
      <c r="R39" s="35"/>
      <c r="S39" s="35" t="s">
        <v>1120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174" activePane="bottomRight" state="frozen"/>
      <selection pane="bottomRight" activeCell="B181" sqref="B18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1125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1126</v>
      </c>
      <c r="BI1" s="344"/>
      <c r="BJ1" s="345"/>
      <c r="BK1" s="346"/>
      <c r="BL1" s="49"/>
      <c r="BM1" s="336" t="s">
        <v>1127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1129</v>
      </c>
      <c r="T2" s="20"/>
      <c r="U2" s="77"/>
      <c r="V2" s="199"/>
      <c r="W2" s="22"/>
      <c r="X2" s="20"/>
      <c r="Y2" s="21"/>
      <c r="Z2" s="2"/>
      <c r="AA2" s="146" t="s">
        <v>1130</v>
      </c>
      <c r="AB2" s="20"/>
      <c r="AC2" s="20"/>
      <c r="AD2" s="20"/>
      <c r="AE2" s="72"/>
      <c r="AF2" s="72"/>
      <c r="AG2" s="85"/>
      <c r="AH2" s="3"/>
      <c r="AI2" s="339" t="s">
        <v>1128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1131</v>
      </c>
      <c r="AT2" s="341"/>
      <c r="AU2" s="341"/>
      <c r="AV2" s="341"/>
      <c r="AW2" s="341"/>
      <c r="AX2" s="340"/>
      <c r="AY2" s="342"/>
      <c r="AZ2" s="4"/>
      <c r="BA2" s="333" t="s">
        <v>1132</v>
      </c>
      <c r="BB2" s="335"/>
      <c r="BC2" s="339" t="s">
        <v>1129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1133</v>
      </c>
      <c r="G3" s="54"/>
      <c r="H3" s="53" t="s">
        <v>1134</v>
      </c>
      <c r="I3" s="55"/>
      <c r="J3" s="55"/>
      <c r="K3" s="55"/>
      <c r="L3" s="73"/>
      <c r="M3" s="55"/>
      <c r="N3" s="78"/>
      <c r="O3" s="53" t="s">
        <v>1131</v>
      </c>
      <c r="P3" s="54"/>
      <c r="Q3" s="76" t="s">
        <v>1135</v>
      </c>
      <c r="R3" s="54"/>
      <c r="S3" s="53" t="s">
        <v>1136</v>
      </c>
      <c r="T3" s="55"/>
      <c r="U3" s="78"/>
      <c r="V3" s="200"/>
      <c r="W3" s="56" t="s">
        <v>1137</v>
      </c>
      <c r="X3" s="57"/>
      <c r="Y3" s="58"/>
      <c r="Z3" s="59"/>
      <c r="AA3" s="147" t="s">
        <v>1138</v>
      </c>
      <c r="AB3" s="60"/>
      <c r="AC3" s="60"/>
      <c r="AD3" s="61"/>
      <c r="AE3" s="82" t="s">
        <v>1139</v>
      </c>
      <c r="AF3" s="84"/>
      <c r="AG3" s="86"/>
      <c r="AH3" s="62"/>
      <c r="AI3" s="333" t="s">
        <v>1133</v>
      </c>
      <c r="AJ3" s="335"/>
      <c r="AK3" s="333" t="s">
        <v>1134</v>
      </c>
      <c r="AL3" s="334"/>
      <c r="AM3" s="334"/>
      <c r="AN3" s="334"/>
      <c r="AO3" s="334"/>
      <c r="AP3" s="334"/>
      <c r="AQ3" s="335"/>
      <c r="AR3" s="240"/>
      <c r="AS3" s="357" t="s">
        <v>1140</v>
      </c>
      <c r="AT3" s="358"/>
      <c r="AU3" s="357" t="s">
        <v>1141</v>
      </c>
      <c r="AV3" s="358"/>
      <c r="AW3" s="357" t="s">
        <v>1142</v>
      </c>
      <c r="AX3" s="359"/>
      <c r="AY3" s="63" t="s">
        <v>1143</v>
      </c>
      <c r="AZ3" s="63"/>
      <c r="BA3" s="355"/>
      <c r="BB3" s="356"/>
      <c r="BC3" s="333" t="s">
        <v>1136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1144</v>
      </c>
      <c r="BN3" s="337"/>
      <c r="BO3" s="337"/>
      <c r="BP3" s="338"/>
      <c r="BQ3" s="336" t="s">
        <v>757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1145</v>
      </c>
      <c r="B4" s="43" t="s">
        <v>1146</v>
      </c>
      <c r="C4" s="44" t="s">
        <v>1145</v>
      </c>
      <c r="D4" s="45" t="s">
        <v>1147</v>
      </c>
      <c r="E4" s="46"/>
      <c r="F4" s="45" t="s">
        <v>1147</v>
      </c>
      <c r="G4" s="42" t="s">
        <v>1145</v>
      </c>
      <c r="H4" s="43" t="s">
        <v>1146</v>
      </c>
      <c r="I4" s="43" t="s">
        <v>1146</v>
      </c>
      <c r="J4" s="43" t="s">
        <v>1146</v>
      </c>
      <c r="K4" s="43" t="s">
        <v>1146</v>
      </c>
      <c r="L4" s="74" t="s">
        <v>1146</v>
      </c>
      <c r="M4" s="43" t="s">
        <v>1146</v>
      </c>
      <c r="N4" s="135" t="s">
        <v>1146</v>
      </c>
      <c r="O4" s="43" t="s">
        <v>1146</v>
      </c>
      <c r="P4" s="43" t="s">
        <v>1146</v>
      </c>
      <c r="Q4" s="74" t="s">
        <v>1146</v>
      </c>
      <c r="R4" s="42" t="s">
        <v>1145</v>
      </c>
      <c r="S4" s="45" t="s">
        <v>1147</v>
      </c>
      <c r="T4" s="45" t="s">
        <v>1147</v>
      </c>
      <c r="U4" s="79" t="s">
        <v>1145</v>
      </c>
      <c r="V4" s="201" t="s">
        <v>1146</v>
      </c>
      <c r="W4" s="47" t="s">
        <v>1146</v>
      </c>
      <c r="X4" s="45" t="s">
        <v>1147</v>
      </c>
      <c r="Y4" s="45" t="s">
        <v>1147</v>
      </c>
      <c r="Z4" s="45" t="s">
        <v>1147</v>
      </c>
      <c r="AA4" s="74" t="s">
        <v>1146</v>
      </c>
      <c r="AB4" s="45" t="s">
        <v>1147</v>
      </c>
      <c r="AC4" s="45" t="s">
        <v>1147</v>
      </c>
      <c r="AD4" s="43" t="s">
        <v>1146</v>
      </c>
      <c r="AE4" s="74" t="s">
        <v>1146</v>
      </c>
      <c r="AF4" s="74" t="s">
        <v>1146</v>
      </c>
      <c r="AG4" s="74" t="s">
        <v>1146</v>
      </c>
      <c r="AH4" s="48"/>
      <c r="AI4" s="166" t="s">
        <v>1147</v>
      </c>
      <c r="AJ4" s="42" t="s">
        <v>1145</v>
      </c>
      <c r="AK4" s="135" t="s">
        <v>1146</v>
      </c>
      <c r="AL4" s="135" t="s">
        <v>1146</v>
      </c>
      <c r="AM4" s="135" t="s">
        <v>1146</v>
      </c>
      <c r="AN4" s="135" t="s">
        <v>1146</v>
      </c>
      <c r="AO4" s="43" t="s">
        <v>1146</v>
      </c>
      <c r="AP4" s="43" t="s">
        <v>1146</v>
      </c>
      <c r="AQ4" s="43" t="s">
        <v>1146</v>
      </c>
      <c r="AR4" s="241" t="s">
        <v>1146</v>
      </c>
      <c r="AS4" s="241" t="s">
        <v>1146</v>
      </c>
      <c r="AT4" s="241" t="s">
        <v>1146</v>
      </c>
      <c r="AU4" s="241" t="s">
        <v>1146</v>
      </c>
      <c r="AV4" s="241" t="s">
        <v>1146</v>
      </c>
      <c r="AW4" s="241" t="s">
        <v>1146</v>
      </c>
      <c r="AX4" s="43" t="s">
        <v>1146</v>
      </c>
      <c r="AY4" s="42" t="s">
        <v>1145</v>
      </c>
      <c r="AZ4" s="45" t="s">
        <v>1147</v>
      </c>
      <c r="BA4" s="43" t="s">
        <v>1146</v>
      </c>
      <c r="BB4" s="42" t="s">
        <v>1145</v>
      </c>
      <c r="BC4" s="45" t="s">
        <v>1147</v>
      </c>
      <c r="BD4" s="45" t="s">
        <v>1147</v>
      </c>
      <c r="BE4" s="42" t="s">
        <v>1145</v>
      </c>
      <c r="BF4" s="43" t="s">
        <v>1146</v>
      </c>
      <c r="BG4" s="49" t="s">
        <v>1148</v>
      </c>
      <c r="BH4" s="43" t="s">
        <v>1146</v>
      </c>
      <c r="BI4" s="43" t="s">
        <v>1146</v>
      </c>
      <c r="BJ4" s="47" t="s">
        <v>1146</v>
      </c>
      <c r="BK4" s="43" t="s">
        <v>1146</v>
      </c>
      <c r="BL4" s="49" t="s">
        <v>1148</v>
      </c>
      <c r="BM4" s="45" t="s">
        <v>1147</v>
      </c>
      <c r="BN4" s="45" t="s">
        <v>1147</v>
      </c>
      <c r="BO4" s="45" t="s">
        <v>1147</v>
      </c>
      <c r="BP4" s="43" t="s">
        <v>1146</v>
      </c>
      <c r="BQ4" s="42" t="s">
        <v>1145</v>
      </c>
      <c r="BR4" s="42" t="s">
        <v>1145</v>
      </c>
      <c r="BS4" s="42" t="s">
        <v>1145</v>
      </c>
      <c r="BT4" s="169"/>
      <c r="BX4" s="6"/>
    </row>
    <row r="5" spans="1:76" s="223" customFormat="1" ht="14.25" customHeight="1">
      <c r="A5" s="220" t="s">
        <v>1149</v>
      </c>
      <c r="B5" s="220" t="s">
        <v>1150</v>
      </c>
      <c r="C5" s="269" t="s">
        <v>1151</v>
      </c>
      <c r="D5" s="221" t="s">
        <v>1152</v>
      </c>
      <c r="E5" s="221" t="s">
        <v>1153</v>
      </c>
      <c r="F5" s="221" t="s">
        <v>1154</v>
      </c>
      <c r="G5" s="221" t="s">
        <v>1155</v>
      </c>
      <c r="H5" s="221" t="s">
        <v>1156</v>
      </c>
      <c r="I5" s="221" t="s">
        <v>1157</v>
      </c>
      <c r="J5" s="221" t="s">
        <v>3</v>
      </c>
      <c r="K5" s="221" t="s">
        <v>1158</v>
      </c>
      <c r="L5" s="221" t="s">
        <v>1159</v>
      </c>
      <c r="M5" s="221" t="s">
        <v>1160</v>
      </c>
      <c r="N5" s="282" t="s">
        <v>7</v>
      </c>
      <c r="O5" s="221" t="s">
        <v>1161</v>
      </c>
      <c r="P5" s="221" t="s">
        <v>1162</v>
      </c>
      <c r="Q5" s="269" t="s">
        <v>1163</v>
      </c>
      <c r="R5" s="221" t="s">
        <v>1164</v>
      </c>
      <c r="S5" s="221" t="s">
        <v>1165</v>
      </c>
      <c r="T5" s="221" t="s">
        <v>1166</v>
      </c>
      <c r="U5" s="270" t="s">
        <v>6</v>
      </c>
      <c r="V5" s="221" t="s">
        <v>1167</v>
      </c>
      <c r="W5" s="221" t="s">
        <v>1168</v>
      </c>
      <c r="X5" s="221" t="s">
        <v>1169</v>
      </c>
      <c r="Y5" s="221" t="s">
        <v>1170</v>
      </c>
      <c r="Z5" s="221" t="s">
        <v>603</v>
      </c>
      <c r="AA5" s="269" t="s">
        <v>1171</v>
      </c>
      <c r="AB5" s="221" t="s">
        <v>1172</v>
      </c>
      <c r="AC5" s="221" t="s">
        <v>1173</v>
      </c>
      <c r="AD5" s="221" t="s">
        <v>1174</v>
      </c>
      <c r="AE5" s="269" t="s">
        <v>1175</v>
      </c>
      <c r="AF5" s="269" t="s">
        <v>1176</v>
      </c>
      <c r="AG5" s="269" t="s">
        <v>1177</v>
      </c>
      <c r="AH5" s="221" t="s">
        <v>1178</v>
      </c>
      <c r="AI5" s="221" t="s">
        <v>1179</v>
      </c>
      <c r="AJ5" s="221" t="s">
        <v>1180</v>
      </c>
      <c r="AK5" s="270" t="s">
        <v>1181</v>
      </c>
      <c r="AL5" s="270" t="s">
        <v>1182</v>
      </c>
      <c r="AM5" s="270" t="s">
        <v>1183</v>
      </c>
      <c r="AN5" s="270" t="s">
        <v>1184</v>
      </c>
      <c r="AO5" s="221" t="s">
        <v>1185</v>
      </c>
      <c r="AP5" s="221" t="s">
        <v>1186</v>
      </c>
      <c r="AQ5" s="221" t="s">
        <v>1187</v>
      </c>
      <c r="AR5" s="271" t="s">
        <v>1188</v>
      </c>
      <c r="AS5" s="271" t="s">
        <v>1189</v>
      </c>
      <c r="AT5" s="271" t="s">
        <v>1190</v>
      </c>
      <c r="AU5" s="271" t="s">
        <v>1191</v>
      </c>
      <c r="AV5" s="271" t="s">
        <v>1192</v>
      </c>
      <c r="AW5" s="271" t="s">
        <v>1193</v>
      </c>
      <c r="AX5" s="221" t="s">
        <v>1194</v>
      </c>
      <c r="AY5" s="221" t="s">
        <v>1143</v>
      </c>
      <c r="AZ5" s="221" t="s">
        <v>1195</v>
      </c>
      <c r="BA5" s="221" t="s">
        <v>1196</v>
      </c>
      <c r="BB5" s="221" t="s">
        <v>1197</v>
      </c>
      <c r="BC5" s="221" t="s">
        <v>1198</v>
      </c>
      <c r="BD5" s="221" t="s">
        <v>1199</v>
      </c>
      <c r="BE5" s="221" t="s">
        <v>1200</v>
      </c>
      <c r="BF5" s="221" t="s">
        <v>1201</v>
      </c>
      <c r="BG5" s="221" t="s">
        <v>1202</v>
      </c>
      <c r="BH5" s="221" t="s">
        <v>1203</v>
      </c>
      <c r="BI5" s="221" t="s">
        <v>1204</v>
      </c>
      <c r="BJ5" s="221" t="s">
        <v>1205</v>
      </c>
      <c r="BK5" s="221" t="s">
        <v>1206</v>
      </c>
      <c r="BL5" s="221" t="s">
        <v>1207</v>
      </c>
      <c r="BM5" s="221" t="s">
        <v>1208</v>
      </c>
      <c r="BN5" s="221" t="s">
        <v>1209</v>
      </c>
      <c r="BO5" s="221" t="s">
        <v>1210</v>
      </c>
      <c r="BP5" s="221" t="s">
        <v>1211</v>
      </c>
      <c r="BQ5" s="221" t="s">
        <v>1212</v>
      </c>
      <c r="BR5" s="221" t="s">
        <v>1213</v>
      </c>
      <c r="BS5" s="221" t="s">
        <v>1214</v>
      </c>
      <c r="BT5" s="169" t="s">
        <v>1215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836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1216</v>
      </c>
      <c r="W6" s="173" t="s">
        <v>1217</v>
      </c>
      <c r="X6" s="218" t="s">
        <v>957</v>
      </c>
      <c r="Y6" s="158"/>
      <c r="Z6" s="158"/>
      <c r="AA6" s="83" t="s">
        <v>1218</v>
      </c>
      <c r="AB6" s="70" t="s">
        <v>948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1219</v>
      </c>
      <c r="BK6" s="16" t="s">
        <v>1219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863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1220</v>
      </c>
      <c r="W7" s="173" t="s">
        <v>1221</v>
      </c>
      <c r="X7" s="218" t="s">
        <v>957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1222</v>
      </c>
      <c r="BK7" s="16" t="s">
        <v>1222</v>
      </c>
      <c r="BL7" s="15"/>
      <c r="BM7" s="14" t="s">
        <v>984</v>
      </c>
      <c r="BN7" s="14" t="s">
        <v>1009</v>
      </c>
      <c r="BO7" s="165" t="s">
        <v>1009</v>
      </c>
      <c r="BP7" s="16" t="s">
        <v>1222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885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1223</v>
      </c>
      <c r="W8" s="173" t="s">
        <v>1224</v>
      </c>
      <c r="X8" s="218" t="s">
        <v>957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1225</v>
      </c>
      <c r="BK8" s="16" t="s">
        <v>1226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1227</v>
      </c>
      <c r="N9" s="217" t="s">
        <v>1228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1229</v>
      </c>
      <c r="W9" s="173" t="s">
        <v>1230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1231</v>
      </c>
      <c r="BK9" s="16" t="s">
        <v>1231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1232</v>
      </c>
      <c r="W10" s="173" t="s">
        <v>1233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974</v>
      </c>
      <c r="BN10" s="14" t="s">
        <v>1005</v>
      </c>
      <c r="BO10" s="165" t="s">
        <v>1063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888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1235</v>
      </c>
      <c r="W11" s="173" t="s">
        <v>1224</v>
      </c>
      <c r="X11" s="218" t="s">
        <v>957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1236</v>
      </c>
      <c r="BK11" s="16" t="s">
        <v>1236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859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1237</v>
      </c>
      <c r="W12" s="173" t="s">
        <v>1238</v>
      </c>
      <c r="X12" s="218" t="s">
        <v>957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1239</v>
      </c>
      <c r="BK12" s="16" t="s">
        <v>1239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780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1240</v>
      </c>
      <c r="W13" s="173" t="s">
        <v>1233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1241</v>
      </c>
      <c r="BK13" s="16" t="s">
        <v>1241</v>
      </c>
      <c r="BL13" s="15"/>
      <c r="BM13" s="14" t="s">
        <v>980</v>
      </c>
      <c r="BN13" s="14" t="s">
        <v>999</v>
      </c>
      <c r="BO13" s="165" t="s">
        <v>1072</v>
      </c>
      <c r="BP13" s="16" t="s">
        <v>1241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1242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1243</v>
      </c>
      <c r="N14" s="217" t="s">
        <v>1244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1245</v>
      </c>
      <c r="W14" s="217" t="s">
        <v>1246</v>
      </c>
      <c r="X14" s="218" t="s">
        <v>957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1247</v>
      </c>
      <c r="BK14" s="16" t="s">
        <v>1247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845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1248</v>
      </c>
      <c r="W15" s="173" t="s">
        <v>1249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1250</v>
      </c>
      <c r="BK15" s="16" t="s">
        <v>1250</v>
      </c>
      <c r="BL15" s="15"/>
      <c r="BM15" s="14" t="s">
        <v>978</v>
      </c>
      <c r="BN15" s="14" t="s">
        <v>999</v>
      </c>
      <c r="BO15" s="165" t="s">
        <v>1070</v>
      </c>
      <c r="BP15" s="16" t="s">
        <v>1250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852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1251</v>
      </c>
      <c r="W18" s="173" t="s">
        <v>1252</v>
      </c>
      <c r="X18" s="218" t="s">
        <v>957</v>
      </c>
      <c r="Y18" s="158" t="s">
        <v>960</v>
      </c>
      <c r="Z18" s="158" t="s">
        <v>958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1253</v>
      </c>
      <c r="BK18" s="16" t="s">
        <v>1253</v>
      </c>
      <c r="BL18" s="15"/>
      <c r="BM18" s="14" t="s">
        <v>978</v>
      </c>
      <c r="BN18" s="14" t="s">
        <v>1008</v>
      </c>
      <c r="BO18" s="165" t="s">
        <v>1071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1254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1229</v>
      </c>
      <c r="W19" s="173" t="s">
        <v>1255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1256</v>
      </c>
      <c r="BK19" s="16" t="s">
        <v>1256</v>
      </c>
      <c r="BL19" s="15"/>
      <c r="BM19" s="14" t="s">
        <v>985</v>
      </c>
      <c r="BN19" s="14" t="s">
        <v>1010</v>
      </c>
      <c r="BO19" s="165" t="s">
        <v>1091</v>
      </c>
      <c r="BP19" s="16" t="s">
        <v>1256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836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1257</v>
      </c>
      <c r="I20" s="173" t="s">
        <v>1257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1258</v>
      </c>
      <c r="W20" s="173" t="s">
        <v>1259</v>
      </c>
      <c r="X20" s="218" t="s">
        <v>957</v>
      </c>
      <c r="Y20" s="158"/>
      <c r="Z20" s="158" t="s">
        <v>953</v>
      </c>
      <c r="AA20" s="83" t="s">
        <v>1260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879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1261</v>
      </c>
      <c r="W21" s="173" t="s">
        <v>1262</v>
      </c>
      <c r="X21" s="218" t="s">
        <v>957</v>
      </c>
      <c r="Y21" s="158" t="s">
        <v>960</v>
      </c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956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1263</v>
      </c>
      <c r="BK21" s="16" t="s">
        <v>1263</v>
      </c>
      <c r="BL21" s="15"/>
      <c r="BM21" s="14" t="s">
        <v>982</v>
      </c>
      <c r="BN21" s="14" t="s">
        <v>982</v>
      </c>
      <c r="BO21" s="165" t="s">
        <v>982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826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1264</v>
      </c>
      <c r="W22" s="173" t="s">
        <v>1265</v>
      </c>
      <c r="X22" s="218" t="s">
        <v>957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1266</v>
      </c>
      <c r="BK22" s="16" t="s">
        <v>1266</v>
      </c>
      <c r="BL22" s="15"/>
      <c r="BM22" s="14" t="s">
        <v>988</v>
      </c>
      <c r="BN22" s="14" t="s">
        <v>988</v>
      </c>
      <c r="BO22" s="165" t="s">
        <v>988</v>
      </c>
      <c r="BP22" s="16" t="s">
        <v>1266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885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1223</v>
      </c>
      <c r="W23" s="173" t="s">
        <v>1224</v>
      </c>
      <c r="X23" s="218" t="s">
        <v>957</v>
      </c>
      <c r="Y23" s="158" t="s">
        <v>960</v>
      </c>
      <c r="Z23" s="158" t="s">
        <v>958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1267</v>
      </c>
      <c r="BK23" s="16" t="s">
        <v>1268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1269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1232</v>
      </c>
      <c r="W24" s="173" t="s">
        <v>1233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1270</v>
      </c>
      <c r="BK24" s="16" t="s">
        <v>1271</v>
      </c>
      <c r="BL24" s="15"/>
      <c r="BM24" s="14" t="s">
        <v>982</v>
      </c>
      <c r="BN24" s="14" t="s">
        <v>982</v>
      </c>
      <c r="BO24" s="165" t="s">
        <v>982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827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1224</v>
      </c>
      <c r="X25" s="218" t="s">
        <v>952</v>
      </c>
      <c r="Y25" s="158" t="s">
        <v>951</v>
      </c>
      <c r="Z25" s="158" t="s">
        <v>958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1274</v>
      </c>
      <c r="BL25" s="15"/>
      <c r="BM25" s="14" t="s">
        <v>982</v>
      </c>
      <c r="BN25" s="14" t="s">
        <v>982</v>
      </c>
      <c r="BO25" s="165" t="s">
        <v>982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1232</v>
      </c>
      <c r="W26" s="173" t="s">
        <v>1233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1275</v>
      </c>
      <c r="BK26" s="16" t="s">
        <v>1276</v>
      </c>
      <c r="BL26" s="15"/>
      <c r="BM26" s="14" t="s">
        <v>982</v>
      </c>
      <c r="BN26" s="14" t="s">
        <v>982</v>
      </c>
      <c r="BO26" s="165" t="s">
        <v>982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888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1224</v>
      </c>
      <c r="X27" s="218" t="s">
        <v>957</v>
      </c>
      <c r="Y27" s="158" t="s">
        <v>960</v>
      </c>
      <c r="Z27" s="158" t="s">
        <v>958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1277</v>
      </c>
      <c r="BK27" s="16" t="s">
        <v>1278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1245</v>
      </c>
      <c r="W28" s="217" t="s">
        <v>1246</v>
      </c>
      <c r="X28" s="218" t="s">
        <v>957</v>
      </c>
      <c r="Y28" s="158" t="s">
        <v>960</v>
      </c>
      <c r="Z28" s="158" t="s">
        <v>962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1279</v>
      </c>
      <c r="BK28" s="16" t="s">
        <v>1279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1280</v>
      </c>
      <c r="N29" s="217" t="s">
        <v>1281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1282</v>
      </c>
      <c r="W29" s="173" t="s">
        <v>1283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1284</v>
      </c>
      <c r="BK29" s="16" t="s">
        <v>1285</v>
      </c>
      <c r="BL29" s="15"/>
      <c r="BM29" s="14" t="s">
        <v>982</v>
      </c>
      <c r="BN29" s="14" t="s">
        <v>982</v>
      </c>
      <c r="BO29" s="165" t="s">
        <v>982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828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1286</v>
      </c>
      <c r="N30" s="204" t="s">
        <v>1287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1288</v>
      </c>
      <c r="W30" s="173" t="s">
        <v>1289</v>
      </c>
      <c r="X30" s="218" t="s">
        <v>957</v>
      </c>
      <c r="Y30" s="158" t="s">
        <v>960</v>
      </c>
      <c r="Z30" s="158" t="s">
        <v>958</v>
      </c>
      <c r="AA30" s="83" t="s">
        <v>607</v>
      </c>
      <c r="AB30" s="70" t="s">
        <v>948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1290</v>
      </c>
      <c r="BK30" s="16" t="s">
        <v>1290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845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1291</v>
      </c>
      <c r="W31" s="173" t="s">
        <v>1292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1293</v>
      </c>
      <c r="BK31" s="16" t="s">
        <v>1293</v>
      </c>
      <c r="BL31" s="15"/>
      <c r="BM31" s="14" t="s">
        <v>978</v>
      </c>
      <c r="BN31" s="14" t="s">
        <v>999</v>
      </c>
      <c r="BO31" s="165" t="s">
        <v>1070</v>
      </c>
      <c r="BP31" s="16" t="s">
        <v>1293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731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1294</v>
      </c>
      <c r="I33" s="173" t="s">
        <v>1257</v>
      </c>
      <c r="J33" s="217">
        <v>98</v>
      </c>
      <c r="K33" s="217">
        <v>750</v>
      </c>
      <c r="L33" s="83" t="s">
        <v>607</v>
      </c>
      <c r="M33" s="204" t="s">
        <v>1295</v>
      </c>
      <c r="N33" s="204" t="s">
        <v>1296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1251</v>
      </c>
      <c r="W33" s="173" t="s">
        <v>1297</v>
      </c>
      <c r="X33" s="218" t="s">
        <v>957</v>
      </c>
      <c r="Y33" s="158" t="s">
        <v>960</v>
      </c>
      <c r="Z33" s="158" t="s">
        <v>953</v>
      </c>
      <c r="AA33" s="83" t="s">
        <v>607</v>
      </c>
      <c r="AB33" s="70" t="s">
        <v>948</v>
      </c>
      <c r="AC33" s="70" t="s">
        <v>943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1298</v>
      </c>
      <c r="BK33" s="16" t="s">
        <v>1298</v>
      </c>
      <c r="BL33" s="15"/>
      <c r="BM33" s="14" t="s">
        <v>982</v>
      </c>
      <c r="BN33" s="14" t="s">
        <v>982</v>
      </c>
      <c r="BO33" s="165" t="s">
        <v>982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852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1251</v>
      </c>
      <c r="W34" s="173" t="s">
        <v>1252</v>
      </c>
      <c r="X34" s="218" t="s">
        <v>952</v>
      </c>
      <c r="Y34" s="158" t="s">
        <v>951</v>
      </c>
      <c r="Z34" s="158" t="s">
        <v>958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1299</v>
      </c>
      <c r="BK34" s="16" t="s">
        <v>1300</v>
      </c>
      <c r="BL34" s="15"/>
      <c r="BM34" s="14" t="s">
        <v>982</v>
      </c>
      <c r="BN34" s="14" t="s">
        <v>982</v>
      </c>
      <c r="BO34" s="165" t="s">
        <v>982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836</v>
      </c>
      <c r="E35" s="314" t="s">
        <v>1301</v>
      </c>
      <c r="F35" s="172" t="s">
        <v>783</v>
      </c>
      <c r="G35" s="9" t="str">
        <f>IF(D35="","*",VLOOKUP(F35,BS_ATIVIDADE[#All],3,FALSE))</f>
        <v>PEDRA</v>
      </c>
      <c r="H35" s="173" t="s">
        <v>1257</v>
      </c>
      <c r="I35" s="173" t="s">
        <v>1257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1261</v>
      </c>
      <c r="W35" s="173" t="s">
        <v>1302</v>
      </c>
      <c r="X35" s="218" t="s">
        <v>957</v>
      </c>
      <c r="Y35" s="158" t="s">
        <v>960</v>
      </c>
      <c r="Z35" s="158" t="s">
        <v>953</v>
      </c>
      <c r="AA35" s="83" t="s">
        <v>1303</v>
      </c>
      <c r="AB35" s="70" t="s">
        <v>948</v>
      </c>
      <c r="AC35" s="70" t="s">
        <v>943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1304</v>
      </c>
      <c r="BK35" s="16" t="s">
        <v>1304</v>
      </c>
      <c r="BL35" s="15"/>
      <c r="BM35" s="14" t="s">
        <v>978</v>
      </c>
      <c r="BN35" s="14" t="s">
        <v>999</v>
      </c>
      <c r="BO35" s="165" t="s">
        <v>1070</v>
      </c>
      <c r="BP35" s="16" t="s">
        <v>1305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863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1261</v>
      </c>
      <c r="W36" s="173" t="s">
        <v>1224</v>
      </c>
      <c r="X36" s="218" t="s">
        <v>957</v>
      </c>
      <c r="Y36" s="158" t="s">
        <v>960</v>
      </c>
      <c r="Z36" s="158" t="s">
        <v>958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1306</v>
      </c>
      <c r="BK36" s="16" t="s">
        <v>1306</v>
      </c>
      <c r="BL36" s="15"/>
      <c r="BM36" s="14" t="s">
        <v>982</v>
      </c>
      <c r="BN36" s="14" t="s">
        <v>982</v>
      </c>
      <c r="BO36" s="165" t="s">
        <v>982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885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1223</v>
      </c>
      <c r="W37" s="173" t="s">
        <v>1307</v>
      </c>
      <c r="X37" s="218" t="s">
        <v>957</v>
      </c>
      <c r="Y37" s="158" t="s">
        <v>960</v>
      </c>
      <c r="Z37" s="158" t="s">
        <v>953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1308</v>
      </c>
      <c r="BK37" s="16" t="s">
        <v>1308</v>
      </c>
      <c r="BL37" s="15"/>
      <c r="BM37" s="14" t="s">
        <v>982</v>
      </c>
      <c r="BN37" s="14" t="s">
        <v>982</v>
      </c>
      <c r="BO37" s="165" t="s">
        <v>982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826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1264</v>
      </c>
      <c r="W38" s="173" t="s">
        <v>1265</v>
      </c>
      <c r="X38" s="218" t="s">
        <v>957</v>
      </c>
      <c r="Y38" s="158" t="s">
        <v>960</v>
      </c>
      <c r="Z38" s="158" t="s">
        <v>953</v>
      </c>
      <c r="AA38" s="83">
        <v>1</v>
      </c>
      <c r="AB38" s="70" t="s">
        <v>948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1309</v>
      </c>
      <c r="BK38" s="16" t="s">
        <v>1309</v>
      </c>
      <c r="BL38" s="15"/>
      <c r="BM38" s="14" t="s">
        <v>988</v>
      </c>
      <c r="BN38" s="14" t="s">
        <v>988</v>
      </c>
      <c r="BO38" s="165" t="s">
        <v>988</v>
      </c>
      <c r="BP38" s="16" t="s">
        <v>1309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1310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1311</v>
      </c>
      <c r="N39" s="217" t="s">
        <v>1312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1229</v>
      </c>
      <c r="W39" s="173" t="s">
        <v>1255</v>
      </c>
      <c r="X39" s="218" t="s">
        <v>952</v>
      </c>
      <c r="Y39" s="158" t="s">
        <v>951</v>
      </c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1313</v>
      </c>
      <c r="BK39" s="16" t="s">
        <v>1313</v>
      </c>
      <c r="BL39" s="15"/>
      <c r="BM39" s="14" t="s">
        <v>982</v>
      </c>
      <c r="BN39" s="14" t="s">
        <v>982</v>
      </c>
      <c r="BO39" s="165" t="s">
        <v>982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827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1314</v>
      </c>
      <c r="W40" s="173" t="s">
        <v>1315</v>
      </c>
      <c r="X40" s="218" t="s">
        <v>957</v>
      </c>
      <c r="Y40" s="158" t="s">
        <v>960</v>
      </c>
      <c r="Z40" s="158" t="s">
        <v>958</v>
      </c>
      <c r="AA40" s="83" t="s">
        <v>1316</v>
      </c>
      <c r="AB40" s="70" t="s">
        <v>948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1317</v>
      </c>
      <c r="BK40" s="16" t="s">
        <v>1317</v>
      </c>
      <c r="BL40" s="15"/>
      <c r="BM40" s="14" t="s">
        <v>980</v>
      </c>
      <c r="BN40" s="14" t="s">
        <v>999</v>
      </c>
      <c r="BO40" s="165" t="s">
        <v>1072</v>
      </c>
      <c r="BP40" s="16" t="s">
        <v>1318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811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1232</v>
      </c>
      <c r="W41" s="173" t="s">
        <v>1233</v>
      </c>
      <c r="X41" s="218" t="s">
        <v>957</v>
      </c>
      <c r="Y41" s="158" t="s">
        <v>960</v>
      </c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1319</v>
      </c>
      <c r="BK41" s="16" t="s">
        <v>1320</v>
      </c>
      <c r="BL41" s="15"/>
      <c r="BM41" s="14" t="s">
        <v>974</v>
      </c>
      <c r="BN41" s="14" t="s">
        <v>1005</v>
      </c>
      <c r="BO41" s="165" t="s">
        <v>1094</v>
      </c>
      <c r="BP41" s="16" t="s">
        <v>1320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888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1232</v>
      </c>
      <c r="W42" s="173" t="s">
        <v>1233</v>
      </c>
      <c r="X42" s="218" t="s">
        <v>957</v>
      </c>
      <c r="Y42" s="158" t="s">
        <v>960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1321</v>
      </c>
      <c r="BK42" s="16" t="s">
        <v>1321</v>
      </c>
      <c r="BL42" s="15"/>
      <c r="BM42" s="14" t="s">
        <v>984</v>
      </c>
      <c r="BN42" s="14" t="s">
        <v>1009</v>
      </c>
      <c r="BO42" s="165" t="s">
        <v>1009</v>
      </c>
      <c r="BP42" s="16" t="s">
        <v>1321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750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1280</v>
      </c>
      <c r="N43" s="217" t="s">
        <v>1281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1224</v>
      </c>
      <c r="X43" s="218" t="s">
        <v>957</v>
      </c>
      <c r="Y43" s="158" t="s">
        <v>960</v>
      </c>
      <c r="Z43" s="158" t="s">
        <v>958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1322</v>
      </c>
      <c r="BK43" s="16" t="s">
        <v>1322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845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1248</v>
      </c>
      <c r="W44" s="173" t="s">
        <v>1249</v>
      </c>
      <c r="X44" s="218" t="s">
        <v>957</v>
      </c>
      <c r="Y44" s="158" t="s">
        <v>960</v>
      </c>
      <c r="Z44" s="158" t="s">
        <v>953</v>
      </c>
      <c r="AA44" s="83">
        <v>1</v>
      </c>
      <c r="AB44" s="70" t="s">
        <v>948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1323</v>
      </c>
      <c r="BK44" s="16" t="s">
        <v>1323</v>
      </c>
      <c r="BL44" s="15"/>
      <c r="BM44" s="14" t="s">
        <v>982</v>
      </c>
      <c r="BN44" s="14" t="s">
        <v>982</v>
      </c>
      <c r="BO44" s="165" t="s">
        <v>982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836</v>
      </c>
      <c r="E46" s="314" t="s">
        <v>1301</v>
      </c>
      <c r="F46" s="172" t="s">
        <v>783</v>
      </c>
      <c r="G46" s="9" t="str">
        <f>IF(D46="","*",VLOOKUP(F46,BS_ATIVIDADE[#All],3,FALSE))</f>
        <v>PEDRA</v>
      </c>
      <c r="H46" s="173" t="s">
        <v>1324</v>
      </c>
      <c r="I46" s="173" t="s">
        <v>1324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1261</v>
      </c>
      <c r="W46" s="173" t="s">
        <v>1217</v>
      </c>
      <c r="X46" s="218" t="s">
        <v>952</v>
      </c>
      <c r="Y46" s="158" t="s">
        <v>951</v>
      </c>
      <c r="Z46" s="158" t="s">
        <v>953</v>
      </c>
      <c r="AA46" s="83" t="s">
        <v>1303</v>
      </c>
      <c r="AB46" s="70" t="s">
        <v>948</v>
      </c>
      <c r="AC46" s="70" t="s">
        <v>943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1325</v>
      </c>
      <c r="BK46" s="16" t="s">
        <v>1326</v>
      </c>
      <c r="BL46" s="15"/>
      <c r="BM46" s="14" t="s">
        <v>982</v>
      </c>
      <c r="BN46" s="14" t="s">
        <v>982</v>
      </c>
      <c r="BO46" s="165" t="s">
        <v>982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731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1327</v>
      </c>
      <c r="N47" s="204" t="s">
        <v>1328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1251</v>
      </c>
      <c r="W47" s="173" t="s">
        <v>1297</v>
      </c>
      <c r="X47" s="218" t="s">
        <v>957</v>
      </c>
      <c r="Y47" s="158" t="s">
        <v>960</v>
      </c>
      <c r="Z47" s="158" t="s">
        <v>953</v>
      </c>
      <c r="AA47" s="83" t="s">
        <v>607</v>
      </c>
      <c r="AB47" s="70" t="s">
        <v>948</v>
      </c>
      <c r="AC47" s="70" t="s">
        <v>943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1329</v>
      </c>
      <c r="BK47" s="16" t="s">
        <v>1330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863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1261</v>
      </c>
      <c r="W48" s="173" t="s">
        <v>1224</v>
      </c>
      <c r="X48" s="218" t="s">
        <v>957</v>
      </c>
      <c r="Y48" s="158" t="s">
        <v>960</v>
      </c>
      <c r="Z48" s="158" t="s">
        <v>958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1331</v>
      </c>
      <c r="BK48" s="16" t="s">
        <v>1332</v>
      </c>
      <c r="BL48" s="15"/>
      <c r="BM48" s="14" t="s">
        <v>982</v>
      </c>
      <c r="BN48" s="14" t="s">
        <v>982</v>
      </c>
      <c r="BO48" s="165" t="s">
        <v>982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826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1264</v>
      </c>
      <c r="W49" s="173" t="s">
        <v>1265</v>
      </c>
      <c r="X49" s="218" t="s">
        <v>952</v>
      </c>
      <c r="Y49" s="158" t="s">
        <v>960</v>
      </c>
      <c r="Z49" s="158" t="s">
        <v>953</v>
      </c>
      <c r="AA49" s="83">
        <v>1</v>
      </c>
      <c r="AB49" s="70" t="s">
        <v>948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1333</v>
      </c>
      <c r="BK49" s="16" t="s">
        <v>1334</v>
      </c>
      <c r="BL49" s="15"/>
      <c r="BM49" s="14" t="s">
        <v>982</v>
      </c>
      <c r="BN49" s="14" t="s">
        <v>982</v>
      </c>
      <c r="BO49" s="165" t="s">
        <v>982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885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1223</v>
      </c>
      <c r="W50" s="173" t="s">
        <v>1335</v>
      </c>
      <c r="X50" s="218" t="s">
        <v>957</v>
      </c>
      <c r="Y50" s="158" t="s">
        <v>960</v>
      </c>
      <c r="Z50" s="158" t="s">
        <v>953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1336</v>
      </c>
      <c r="BK50" s="16" t="s">
        <v>1337</v>
      </c>
      <c r="BL50" s="15"/>
      <c r="BM50" s="14" t="s">
        <v>970</v>
      </c>
      <c r="BN50" s="14" t="s">
        <v>993</v>
      </c>
      <c r="BO50" s="165" t="s">
        <v>1079</v>
      </c>
      <c r="BP50" s="16" t="s">
        <v>1337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827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1314</v>
      </c>
      <c r="W51" s="173" t="s">
        <v>1315</v>
      </c>
      <c r="X51" s="218" t="s">
        <v>957</v>
      </c>
      <c r="Y51" s="158" t="s">
        <v>960</v>
      </c>
      <c r="Z51" s="158" t="s">
        <v>958</v>
      </c>
      <c r="AA51" s="83" t="s">
        <v>1316</v>
      </c>
      <c r="AB51" s="70" t="s">
        <v>948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1338</v>
      </c>
      <c r="BK51" s="16" t="s">
        <v>1339</v>
      </c>
      <c r="BL51" s="15"/>
      <c r="BM51" s="14" t="s">
        <v>988</v>
      </c>
      <c r="BN51" s="14" t="s">
        <v>988</v>
      </c>
      <c r="BO51" s="165" t="s">
        <v>988</v>
      </c>
      <c r="BP51" s="16" t="s">
        <v>1339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811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1232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83">
        <v>1</v>
      </c>
      <c r="AB52" s="70" t="s">
        <v>948</v>
      </c>
      <c r="AC52" s="70" t="s">
        <v>943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1340</v>
      </c>
      <c r="BK52" s="16" t="s">
        <v>1341</v>
      </c>
      <c r="BL52" s="15"/>
      <c r="BM52" s="14" t="s">
        <v>974</v>
      </c>
      <c r="BN52" s="14" t="s">
        <v>995</v>
      </c>
      <c r="BO52" s="165" t="s">
        <v>1103</v>
      </c>
      <c r="BP52" s="16" t="s">
        <v>1341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888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1314</v>
      </c>
      <c r="W53" s="173" t="s">
        <v>1342</v>
      </c>
      <c r="X53" s="218" t="s">
        <v>957</v>
      </c>
      <c r="Y53" s="158" t="s">
        <v>960</v>
      </c>
      <c r="Z53" s="158" t="s">
        <v>962</v>
      </c>
      <c r="AA53" s="83">
        <v>1</v>
      </c>
      <c r="AB53" s="70" t="s">
        <v>948</v>
      </c>
      <c r="AC53" s="70" t="s">
        <v>943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1343</v>
      </c>
      <c r="BK53" s="16" t="s">
        <v>1344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780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1345</v>
      </c>
      <c r="W54" s="173" t="s">
        <v>1233</v>
      </c>
      <c r="X54" s="218" t="s">
        <v>957</v>
      </c>
      <c r="Y54" s="158"/>
      <c r="Z54" s="158" t="s">
        <v>953</v>
      </c>
      <c r="AA54" s="83">
        <v>1</v>
      </c>
      <c r="AB54" s="70" t="s">
        <v>948</v>
      </c>
      <c r="AC54" s="70" t="s">
        <v>943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1346</v>
      </c>
      <c r="BK54" s="16" t="s">
        <v>1347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750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1280</v>
      </c>
      <c r="N55" s="217" t="s">
        <v>1281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1224</v>
      </c>
      <c r="X55" s="218" t="s">
        <v>957</v>
      </c>
      <c r="Y55" s="158" t="s">
        <v>960</v>
      </c>
      <c r="Z55" s="158" t="s">
        <v>953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1348</v>
      </c>
      <c r="BK55" s="16" t="s">
        <v>1349</v>
      </c>
      <c r="BL55" s="15"/>
      <c r="BM55" s="14" t="s">
        <v>974</v>
      </c>
      <c r="BN55" s="14" t="s">
        <v>995</v>
      </c>
      <c r="BO55" s="165" t="s">
        <v>1114</v>
      </c>
      <c r="BP55" s="16" t="s">
        <v>1350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1351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1352</v>
      </c>
      <c r="J56" s="217">
        <v>78</v>
      </c>
      <c r="K56" s="217">
        <v>336</v>
      </c>
      <c r="L56" s="83" t="s">
        <v>607</v>
      </c>
      <c r="M56" s="217" t="s">
        <v>1353</v>
      </c>
      <c r="N56" s="217" t="s">
        <v>1354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1355</v>
      </c>
      <c r="W56" s="321" t="s">
        <v>1356</v>
      </c>
      <c r="X56" s="218" t="s">
        <v>957</v>
      </c>
      <c r="Y56" s="158" t="s">
        <v>960</v>
      </c>
      <c r="Z56" s="158" t="s">
        <v>958</v>
      </c>
      <c r="AA56" s="83" t="s">
        <v>607</v>
      </c>
      <c r="AB56" s="70" t="s">
        <v>948</v>
      </c>
      <c r="AC56" s="70" t="s">
        <v>943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1357</v>
      </c>
      <c r="BK56" s="16" t="s">
        <v>1358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836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1251</v>
      </c>
      <c r="W59" s="173" t="s">
        <v>1359</v>
      </c>
      <c r="X59" s="218" t="s">
        <v>957</v>
      </c>
      <c r="Y59" s="158" t="s">
        <v>960</v>
      </c>
      <c r="Z59" s="158" t="s">
        <v>953</v>
      </c>
      <c r="AA59" s="83" t="s">
        <v>1360</v>
      </c>
      <c r="AB59" s="70" t="s">
        <v>948</v>
      </c>
      <c r="AC59" s="70" t="s">
        <v>943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1361</v>
      </c>
      <c r="BK59" s="16" t="s">
        <v>1361</v>
      </c>
      <c r="BL59" s="15"/>
      <c r="BM59" s="14" t="s">
        <v>982</v>
      </c>
      <c r="BN59" s="14" t="s">
        <v>982</v>
      </c>
      <c r="BO59" s="165" t="s">
        <v>982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879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1362</v>
      </c>
      <c r="W60" s="173" t="s">
        <v>1363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1364</v>
      </c>
      <c r="BK60" s="16" t="s">
        <v>1364</v>
      </c>
      <c r="BL60" s="15"/>
      <c r="BM60" s="14" t="s">
        <v>982</v>
      </c>
      <c r="BN60" s="14" t="s">
        <v>982</v>
      </c>
      <c r="BO60" s="165" t="s">
        <v>982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863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1220</v>
      </c>
      <c r="W61" s="173" t="s">
        <v>1365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1366</v>
      </c>
      <c r="BK61" s="16" t="s">
        <v>1366</v>
      </c>
      <c r="BL61" s="15"/>
      <c r="BM61" s="14" t="s">
        <v>984</v>
      </c>
      <c r="BN61" s="14" t="s">
        <v>1009</v>
      </c>
      <c r="BO61" s="165" t="s">
        <v>1009</v>
      </c>
      <c r="BP61" s="16" t="s">
        <v>1366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885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1235</v>
      </c>
      <c r="W62" s="173" t="s">
        <v>1365</v>
      </c>
      <c r="X62" s="218" t="s">
        <v>957</v>
      </c>
      <c r="Y62" s="158" t="s">
        <v>960</v>
      </c>
      <c r="Z62" s="158" t="s">
        <v>962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1367</v>
      </c>
      <c r="BK62" s="16" t="s">
        <v>1367</v>
      </c>
      <c r="BL62" s="15"/>
      <c r="BM62" s="14" t="s">
        <v>982</v>
      </c>
      <c r="BN62" s="14" t="s">
        <v>982</v>
      </c>
      <c r="BO62" s="165" t="s">
        <v>982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826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1368</v>
      </c>
      <c r="W63" s="173" t="s">
        <v>1369</v>
      </c>
      <c r="X63" s="218" t="s">
        <v>952</v>
      </c>
      <c r="Y63" s="158" t="s">
        <v>951</v>
      </c>
      <c r="Z63" s="158" t="s">
        <v>953</v>
      </c>
      <c r="AA63" s="83">
        <v>1</v>
      </c>
      <c r="AB63" s="70" t="s">
        <v>948</v>
      </c>
      <c r="AC63" s="70" t="s">
        <v>943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1370</v>
      </c>
      <c r="BK63" s="16" t="s">
        <v>1371</v>
      </c>
      <c r="BL63" s="15"/>
      <c r="BM63" s="14" t="s">
        <v>977</v>
      </c>
      <c r="BN63" s="14" t="s">
        <v>998</v>
      </c>
      <c r="BO63" s="165" t="s">
        <v>1109</v>
      </c>
      <c r="BP63" s="16" t="s">
        <v>1371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854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1372</v>
      </c>
      <c r="W64" s="173" t="s">
        <v>1373</v>
      </c>
      <c r="X64" s="218" t="s">
        <v>957</v>
      </c>
      <c r="Y64" s="158" t="s">
        <v>960</v>
      </c>
      <c r="Z64" s="158" t="s">
        <v>964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1374</v>
      </c>
      <c r="BK64" s="16" t="s">
        <v>1374</v>
      </c>
      <c r="BL64" s="15"/>
      <c r="BM64" s="14" t="s">
        <v>982</v>
      </c>
      <c r="BN64" s="14" t="s">
        <v>982</v>
      </c>
      <c r="BO64" s="165" t="s">
        <v>982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827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1314</v>
      </c>
      <c r="W65" s="173" t="s">
        <v>1315</v>
      </c>
      <c r="X65" s="218" t="s">
        <v>952</v>
      </c>
      <c r="Y65" s="158" t="s">
        <v>951</v>
      </c>
      <c r="Z65" s="158" t="s">
        <v>953</v>
      </c>
      <c r="AA65" s="83" t="s">
        <v>1316</v>
      </c>
      <c r="AB65" s="70" t="s">
        <v>948</v>
      </c>
      <c r="AC65" s="70" t="s">
        <v>943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1375</v>
      </c>
      <c r="BK65" s="16" t="s">
        <v>1375</v>
      </c>
      <c r="BL65" s="15"/>
      <c r="BM65" s="14" t="s">
        <v>982</v>
      </c>
      <c r="BN65" s="14" t="s">
        <v>982</v>
      </c>
      <c r="BO65" s="165" t="s">
        <v>982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811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1232</v>
      </c>
      <c r="W66" s="173" t="s">
        <v>1376</v>
      </c>
      <c r="X66" s="218" t="s">
        <v>963</v>
      </c>
      <c r="Y66" s="158" t="s">
        <v>960</v>
      </c>
      <c r="Z66" s="158" t="s">
        <v>958</v>
      </c>
      <c r="AA66" s="83">
        <v>1</v>
      </c>
      <c r="AB66" s="70" t="s">
        <v>948</v>
      </c>
      <c r="AC66" s="70" t="s">
        <v>943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1377</v>
      </c>
      <c r="BK66" s="16" t="s">
        <v>1377</v>
      </c>
      <c r="BL66" s="15"/>
      <c r="BM66" s="14" t="s">
        <v>974</v>
      </c>
      <c r="BN66" s="14" t="s">
        <v>1005</v>
      </c>
      <c r="BO66" s="165" t="s">
        <v>1063</v>
      </c>
      <c r="BP66" s="16" t="s">
        <v>1377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888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1378</v>
      </c>
      <c r="W67" s="173" t="s">
        <v>1365</v>
      </c>
      <c r="X67" s="218" t="s">
        <v>957</v>
      </c>
      <c r="Y67" s="158" t="s">
        <v>960</v>
      </c>
      <c r="Z67" s="158" t="s">
        <v>962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1379</v>
      </c>
      <c r="BK67" s="16" t="s">
        <v>1380</v>
      </c>
      <c r="BL67" s="15"/>
      <c r="BM67" s="14" t="s">
        <v>982</v>
      </c>
      <c r="BN67" s="14" t="s">
        <v>982</v>
      </c>
      <c r="BO67" s="165" t="s">
        <v>982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859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1314</v>
      </c>
      <c r="W68" s="173" t="s">
        <v>1381</v>
      </c>
      <c r="X68" s="218" t="s">
        <v>957</v>
      </c>
      <c r="Y68" s="158" t="s">
        <v>960</v>
      </c>
      <c r="Z68" s="158" t="s">
        <v>964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1382</v>
      </c>
      <c r="BK68" s="16" t="s">
        <v>1382</v>
      </c>
      <c r="BL68" s="15"/>
      <c r="BM68" s="14" t="s">
        <v>982</v>
      </c>
      <c r="BN68" s="14" t="s">
        <v>982</v>
      </c>
      <c r="BO68" s="165" t="s">
        <v>982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750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1280</v>
      </c>
      <c r="N69" s="217" t="s">
        <v>1281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1383</v>
      </c>
      <c r="X69" s="218" t="s">
        <v>957</v>
      </c>
      <c r="Y69" s="158" t="s">
        <v>960</v>
      </c>
      <c r="Z69" s="158" t="s">
        <v>953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1384</v>
      </c>
      <c r="BK69" s="16" t="s">
        <v>1384</v>
      </c>
      <c r="BL69" s="15"/>
      <c r="BM69" s="14" t="s">
        <v>978</v>
      </c>
      <c r="BN69" s="14" t="s">
        <v>999</v>
      </c>
      <c r="BO69" s="165" t="s">
        <v>1070</v>
      </c>
      <c r="BP69" s="16" t="s">
        <v>1384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780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1345</v>
      </c>
      <c r="W70" s="173" t="s">
        <v>1376</v>
      </c>
      <c r="X70" s="218" t="s">
        <v>957</v>
      </c>
      <c r="Y70" s="158" t="s">
        <v>960</v>
      </c>
      <c r="Z70" s="158" t="s">
        <v>953</v>
      </c>
      <c r="AA70" s="83">
        <v>1</v>
      </c>
      <c r="AB70" s="70" t="s">
        <v>948</v>
      </c>
      <c r="AC70" s="70" t="s">
        <v>943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1385</v>
      </c>
      <c r="BK70" s="16" t="s">
        <v>1385</v>
      </c>
      <c r="BL70" s="15"/>
      <c r="BM70" s="14" t="s">
        <v>982</v>
      </c>
      <c r="BN70" s="14" t="s">
        <v>982</v>
      </c>
      <c r="BO70" s="165" t="s">
        <v>982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719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1386</v>
      </c>
      <c r="W71" s="173" t="s">
        <v>1363</v>
      </c>
      <c r="X71" s="218" t="s">
        <v>957</v>
      </c>
      <c r="Y71" s="158" t="s">
        <v>960</v>
      </c>
      <c r="Z71" s="158" t="s">
        <v>958</v>
      </c>
      <c r="AA71" s="83">
        <v>1</v>
      </c>
      <c r="AB71" s="70" t="s">
        <v>948</v>
      </c>
      <c r="AC71" s="70" t="s">
        <v>943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1387</v>
      </c>
      <c r="BK71" s="16" t="s">
        <v>1387</v>
      </c>
      <c r="BL71" s="15"/>
      <c r="BM71" s="14" t="s">
        <v>982</v>
      </c>
      <c r="BN71" s="14" t="s">
        <v>982</v>
      </c>
      <c r="BO71" s="165" t="s">
        <v>982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1386</v>
      </c>
      <c r="W72" s="173" t="s">
        <v>1365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943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1388</v>
      </c>
      <c r="BK72" s="16" t="s">
        <v>1388</v>
      </c>
      <c r="BL72" s="15"/>
      <c r="BM72" s="14" t="s">
        <v>982</v>
      </c>
      <c r="BN72" s="14" t="s">
        <v>982</v>
      </c>
      <c r="BO72" s="165" t="s">
        <v>982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941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1386</v>
      </c>
      <c r="W73" s="173" t="s">
        <v>1363</v>
      </c>
      <c r="X73" s="218" t="s">
        <v>957</v>
      </c>
      <c r="Y73" s="158" t="s">
        <v>960</v>
      </c>
      <c r="Z73" s="158" t="s">
        <v>962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1389</v>
      </c>
      <c r="BK73" s="16" t="s">
        <v>1389</v>
      </c>
      <c r="BL73" s="15"/>
      <c r="BM73" s="14" t="s">
        <v>982</v>
      </c>
      <c r="BN73" s="14" t="s">
        <v>982</v>
      </c>
      <c r="BO73" s="165" t="s">
        <v>982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1390</v>
      </c>
      <c r="W74" s="173" t="s">
        <v>1391</v>
      </c>
      <c r="X74" s="218" t="s">
        <v>957</v>
      </c>
      <c r="Y74" s="158" t="s">
        <v>960</v>
      </c>
      <c r="Z74" s="158" t="s">
        <v>953</v>
      </c>
      <c r="AA74" s="83">
        <v>1</v>
      </c>
      <c r="AB74" s="70" t="s">
        <v>948</v>
      </c>
      <c r="AC74" s="70" t="s">
        <v>943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1392</v>
      </c>
      <c r="BK74" s="16" t="s">
        <v>1392</v>
      </c>
      <c r="BL74" s="15"/>
      <c r="BM74" s="14" t="s">
        <v>982</v>
      </c>
      <c r="BN74" s="14" t="s">
        <v>982</v>
      </c>
      <c r="BO74" s="165" t="s">
        <v>982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1269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1393</v>
      </c>
      <c r="W75" s="173" t="s">
        <v>1394</v>
      </c>
      <c r="X75" s="218" t="s">
        <v>952</v>
      </c>
      <c r="Y75" s="158"/>
      <c r="Z75" s="158" t="s">
        <v>953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836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1324</v>
      </c>
      <c r="I77" s="173" t="s">
        <v>1257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1261</v>
      </c>
      <c r="W77" s="173" t="s">
        <v>1217</v>
      </c>
      <c r="X77" s="218" t="s">
        <v>957</v>
      </c>
      <c r="Y77" s="158" t="s">
        <v>960</v>
      </c>
      <c r="Z77" s="158" t="s">
        <v>953</v>
      </c>
      <c r="AA77" s="83" t="s">
        <v>1303</v>
      </c>
      <c r="AB77" s="70" t="s">
        <v>948</v>
      </c>
      <c r="AC77" s="70" t="s">
        <v>943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1395</v>
      </c>
      <c r="BK77" s="16" t="s">
        <v>1395</v>
      </c>
      <c r="BL77" s="15"/>
      <c r="BM77" s="14" t="s">
        <v>982</v>
      </c>
      <c r="BN77" s="14" t="s">
        <v>982</v>
      </c>
      <c r="BO77" s="165" t="s">
        <v>982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863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1220</v>
      </c>
      <c r="W78" s="173" t="s">
        <v>1365</v>
      </c>
      <c r="X78" s="218" t="s">
        <v>957</v>
      </c>
      <c r="Y78" s="158" t="s">
        <v>960</v>
      </c>
      <c r="Z78" s="158" t="s">
        <v>958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1396</v>
      </c>
      <c r="BK78" s="16" t="s">
        <v>1396</v>
      </c>
      <c r="BL78" s="15"/>
      <c r="BM78" s="14" t="s">
        <v>982</v>
      </c>
      <c r="BN78" s="14" t="s">
        <v>982</v>
      </c>
      <c r="BO78" s="165" t="s">
        <v>982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826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1232</v>
      </c>
      <c r="W79" s="173" t="s">
        <v>1376</v>
      </c>
      <c r="X79" s="218" t="s">
        <v>957</v>
      </c>
      <c r="Y79" s="158" t="s">
        <v>960</v>
      </c>
      <c r="Z79" s="158" t="s">
        <v>958</v>
      </c>
      <c r="AA79" s="83">
        <v>1</v>
      </c>
      <c r="AB79" s="70" t="s">
        <v>948</v>
      </c>
      <c r="AC79" s="70" t="s">
        <v>943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1397</v>
      </c>
      <c r="BK79" s="16" t="s">
        <v>1397</v>
      </c>
      <c r="BL79" s="15"/>
      <c r="BM79" s="14" t="s">
        <v>974</v>
      </c>
      <c r="BN79" s="14" t="s">
        <v>1005</v>
      </c>
      <c r="BO79" s="165" t="s">
        <v>1063</v>
      </c>
      <c r="BP79" s="16" t="s">
        <v>1397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885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1235</v>
      </c>
      <c r="W80" s="173" t="s">
        <v>1365</v>
      </c>
      <c r="X80" s="218" t="s">
        <v>957</v>
      </c>
      <c r="Y80" s="158" t="s">
        <v>960</v>
      </c>
      <c r="Z80" s="158" t="s">
        <v>962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1398</v>
      </c>
      <c r="BK80" s="16" t="s">
        <v>1398</v>
      </c>
      <c r="BL80" s="15"/>
      <c r="BM80" s="14" t="s">
        <v>982</v>
      </c>
      <c r="BN80" s="14" t="s">
        <v>982</v>
      </c>
      <c r="BO80" s="165" t="s">
        <v>982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854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1372</v>
      </c>
      <c r="W81" s="173" t="s">
        <v>1399</v>
      </c>
      <c r="X81" s="218" t="s">
        <v>957</v>
      </c>
      <c r="Y81" s="158" t="s">
        <v>960</v>
      </c>
      <c r="Z81" s="158" t="s">
        <v>964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1400</v>
      </c>
      <c r="BK81" s="16" t="s">
        <v>1400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811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1232</v>
      </c>
      <c r="W82" s="173" t="s">
        <v>1376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1401</v>
      </c>
      <c r="BK82" s="16" t="s">
        <v>1401</v>
      </c>
      <c r="BL82" s="15"/>
      <c r="BM82" s="14" t="s">
        <v>974</v>
      </c>
      <c r="BN82" s="14" t="s">
        <v>1005</v>
      </c>
      <c r="BO82" s="165" t="s">
        <v>1063</v>
      </c>
      <c r="BP82" s="16" t="s">
        <v>1401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888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1378</v>
      </c>
      <c r="W83" s="173" t="s">
        <v>1365</v>
      </c>
      <c r="X83" s="218" t="s">
        <v>957</v>
      </c>
      <c r="Y83" s="158" t="s">
        <v>960</v>
      </c>
      <c r="Z83" s="158" t="s">
        <v>962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1402</v>
      </c>
      <c r="BK83" s="16" t="s">
        <v>1402</v>
      </c>
      <c r="BL83" s="15"/>
      <c r="BM83" s="14" t="s">
        <v>982</v>
      </c>
      <c r="BN83" s="14" t="s">
        <v>982</v>
      </c>
      <c r="BO83" s="165" t="s">
        <v>982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750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1280</v>
      </c>
      <c r="N84" s="217" t="s">
        <v>1281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1383</v>
      </c>
      <c r="X84" s="218" t="s">
        <v>957</v>
      </c>
      <c r="Y84" s="158" t="s">
        <v>960</v>
      </c>
      <c r="Z84" s="158" t="s">
        <v>953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1403</v>
      </c>
      <c r="BK84" s="16" t="s">
        <v>1403</v>
      </c>
      <c r="BL84" s="15"/>
      <c r="BM84" s="14" t="s">
        <v>982</v>
      </c>
      <c r="BN84" s="14" t="s">
        <v>982</v>
      </c>
      <c r="BO84" s="165" t="s">
        <v>982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780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1345</v>
      </c>
      <c r="W85" s="173" t="s">
        <v>1376</v>
      </c>
      <c r="X85" s="218" t="s">
        <v>957</v>
      </c>
      <c r="Y85" s="158" t="s">
        <v>960</v>
      </c>
      <c r="Z85" s="158" t="s">
        <v>953</v>
      </c>
      <c r="AA85" s="83">
        <v>1</v>
      </c>
      <c r="AB85" s="70" t="s">
        <v>948</v>
      </c>
      <c r="AC85" s="70" t="s">
        <v>943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1404</v>
      </c>
      <c r="BK85" s="16" t="s">
        <v>1404</v>
      </c>
      <c r="BL85" s="15"/>
      <c r="BM85" s="14" t="s">
        <v>988</v>
      </c>
      <c r="BN85" s="14" t="s">
        <v>988</v>
      </c>
      <c r="BO85" s="165" t="s">
        <v>988</v>
      </c>
      <c r="BP85" s="16" t="s">
        <v>1405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811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1232</v>
      </c>
      <c r="W87" s="173" t="s">
        <v>1376</v>
      </c>
      <c r="X87" s="218" t="s">
        <v>957</v>
      </c>
      <c r="Y87" s="158"/>
      <c r="Z87" s="158" t="s">
        <v>958</v>
      </c>
      <c r="AA87" s="83">
        <v>1</v>
      </c>
      <c r="AB87" s="70" t="s">
        <v>948</v>
      </c>
      <c r="AC87" s="70" t="s">
        <v>943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1406</v>
      </c>
      <c r="BK87" s="16" t="s">
        <v>1406</v>
      </c>
      <c r="BL87" s="15"/>
      <c r="BM87" s="14" t="s">
        <v>988</v>
      </c>
      <c r="BN87" s="14" t="s">
        <v>988</v>
      </c>
      <c r="BO87" s="165" t="s">
        <v>988</v>
      </c>
      <c r="BP87" s="16" t="s">
        <v>1406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780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1345</v>
      </c>
      <c r="W88" s="173" t="s">
        <v>1376</v>
      </c>
      <c r="X88" s="218" t="s">
        <v>957</v>
      </c>
      <c r="Y88" s="158"/>
      <c r="Z88" s="158" t="s">
        <v>953</v>
      </c>
      <c r="AA88" s="83">
        <v>1</v>
      </c>
      <c r="AB88" s="70" t="s">
        <v>948</v>
      </c>
      <c r="AC88" s="70" t="s">
        <v>943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1407</v>
      </c>
      <c r="BK88" s="16" t="s">
        <v>1408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826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1232</v>
      </c>
      <c r="W89" s="173" t="s">
        <v>1376</v>
      </c>
      <c r="X89" s="218" t="s">
        <v>957</v>
      </c>
      <c r="Y89" s="158"/>
      <c r="Z89" s="158" t="s">
        <v>958</v>
      </c>
      <c r="AA89" s="83">
        <v>1</v>
      </c>
      <c r="AB89" s="70" t="s">
        <v>948</v>
      </c>
      <c r="AC89" s="70" t="s">
        <v>943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1409</v>
      </c>
      <c r="BK89" s="16" t="s">
        <v>1409</v>
      </c>
      <c r="BL89" s="15"/>
      <c r="BM89" s="14" t="s">
        <v>974</v>
      </c>
      <c r="BN89" s="14" t="s">
        <v>995</v>
      </c>
      <c r="BO89" s="165" t="s">
        <v>1103</v>
      </c>
      <c r="BP89" s="16" t="s">
        <v>1409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836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1251</v>
      </c>
      <c r="W91" s="173" t="s">
        <v>1410</v>
      </c>
      <c r="X91" s="218" t="s">
        <v>957</v>
      </c>
      <c r="Y91" s="158"/>
      <c r="Z91" s="158" t="s">
        <v>953</v>
      </c>
      <c r="AA91" s="83" t="s">
        <v>1360</v>
      </c>
      <c r="AB91" s="70" t="s">
        <v>948</v>
      </c>
      <c r="AC91" s="70" t="s">
        <v>943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1411</v>
      </c>
      <c r="BK91" s="16" t="s">
        <v>1411</v>
      </c>
      <c r="BL91" s="15"/>
      <c r="BM91" s="14" t="s">
        <v>978</v>
      </c>
      <c r="BN91" s="14" t="s">
        <v>1008</v>
      </c>
      <c r="BO91" s="165" t="s">
        <v>1060</v>
      </c>
      <c r="BP91" s="16" t="s">
        <v>1411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863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1220</v>
      </c>
      <c r="W92" s="173" t="s">
        <v>1365</v>
      </c>
      <c r="X92" s="218" t="s">
        <v>957</v>
      </c>
      <c r="Y92" s="158"/>
      <c r="Z92" s="158" t="s">
        <v>958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1412</v>
      </c>
      <c r="BK92" s="16" t="s">
        <v>1412</v>
      </c>
      <c r="BL92" s="15"/>
      <c r="BM92" s="14" t="s">
        <v>984</v>
      </c>
      <c r="BN92" s="14" t="s">
        <v>1009</v>
      </c>
      <c r="BO92" s="165" t="s">
        <v>1009</v>
      </c>
      <c r="BP92" s="16" t="s">
        <v>1412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1232</v>
      </c>
      <c r="W93" s="173" t="s">
        <v>1376</v>
      </c>
      <c r="X93" s="218" t="s">
        <v>957</v>
      </c>
      <c r="Y93" s="158"/>
      <c r="Z93" s="158" t="s">
        <v>958</v>
      </c>
      <c r="AA93" s="83">
        <v>1</v>
      </c>
      <c r="AB93" s="70" t="s">
        <v>948</v>
      </c>
      <c r="AC93" s="70" t="s">
        <v>943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1413</v>
      </c>
      <c r="BK93" s="16" t="s">
        <v>1413</v>
      </c>
      <c r="BL93" s="15"/>
      <c r="BM93" s="14" t="s">
        <v>984</v>
      </c>
      <c r="BN93" s="14" t="s">
        <v>1009</v>
      </c>
      <c r="BO93" s="165" t="s">
        <v>1009</v>
      </c>
      <c r="BP93" s="16" t="s">
        <v>1413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885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1235</v>
      </c>
      <c r="W94" s="173" t="s">
        <v>1365</v>
      </c>
      <c r="X94" s="218" t="s">
        <v>957</v>
      </c>
      <c r="Y94" s="158"/>
      <c r="Z94" s="158" t="s">
        <v>962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1414</v>
      </c>
      <c r="BK94" s="16" t="s">
        <v>1414</v>
      </c>
      <c r="BL94" s="15"/>
      <c r="BM94" s="14" t="s">
        <v>984</v>
      </c>
      <c r="BN94" s="14" t="s">
        <v>1009</v>
      </c>
      <c r="BO94" s="165" t="s">
        <v>1009</v>
      </c>
      <c r="BP94" s="16" t="s">
        <v>1414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827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1393</v>
      </c>
      <c r="W95" s="173" t="s">
        <v>1415</v>
      </c>
      <c r="X95" s="218" t="s">
        <v>957</v>
      </c>
      <c r="Y95" s="158"/>
      <c r="Z95" s="158" t="s">
        <v>953</v>
      </c>
      <c r="AA95" s="83" t="s">
        <v>1316</v>
      </c>
      <c r="AB95" s="70" t="s">
        <v>948</v>
      </c>
      <c r="AC95" s="70" t="s">
        <v>943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811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1232</v>
      </c>
      <c r="W96" s="173" t="s">
        <v>1376</v>
      </c>
      <c r="X96" s="218" t="s">
        <v>957</v>
      </c>
      <c r="Y96" s="158"/>
      <c r="Z96" s="158" t="s">
        <v>958</v>
      </c>
      <c r="AA96" s="83">
        <v>1</v>
      </c>
      <c r="AB96" s="70" t="s">
        <v>948</v>
      </c>
      <c r="AC96" s="70" t="s">
        <v>943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1416</v>
      </c>
      <c r="BK96" s="16" t="s">
        <v>1416</v>
      </c>
      <c r="BL96" s="15"/>
      <c r="BM96" s="14" t="s">
        <v>988</v>
      </c>
      <c r="BN96" s="14" t="s">
        <v>988</v>
      </c>
      <c r="BO96" s="165" t="s">
        <v>988</v>
      </c>
      <c r="BP96" s="16" t="s">
        <v>1416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888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1378</v>
      </c>
      <c r="W97" s="173" t="s">
        <v>1365</v>
      </c>
      <c r="X97" s="218" t="s">
        <v>957</v>
      </c>
      <c r="Y97" s="158"/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1417</v>
      </c>
      <c r="BK97" s="16" t="s">
        <v>1417</v>
      </c>
      <c r="BL97" s="15"/>
      <c r="BM97" s="14" t="s">
        <v>984</v>
      </c>
      <c r="BN97" s="14" t="s">
        <v>1009</v>
      </c>
      <c r="BO97" s="165" t="s">
        <v>1009</v>
      </c>
      <c r="BP97" s="16" t="s">
        <v>1417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859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1314</v>
      </c>
      <c r="W98" s="173" t="s">
        <v>1262</v>
      </c>
      <c r="X98" s="218" t="s">
        <v>957</v>
      </c>
      <c r="Y98" s="158"/>
      <c r="Z98" s="158" t="s">
        <v>964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1418</v>
      </c>
      <c r="BK98" s="16" t="s">
        <v>1418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1419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1420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1229</v>
      </c>
      <c r="W99" s="173" t="s">
        <v>1255</v>
      </c>
      <c r="X99" s="218" t="s">
        <v>952</v>
      </c>
      <c r="Y99" s="158"/>
      <c r="Z99" s="158" t="s">
        <v>953</v>
      </c>
      <c r="AA99" s="83">
        <v>1</v>
      </c>
      <c r="AB99" s="70" t="s">
        <v>948</v>
      </c>
      <c r="AC99" s="70" t="s">
        <v>943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1421</v>
      </c>
      <c r="BK99" s="16" t="s">
        <v>1421</v>
      </c>
      <c r="BL99" s="15"/>
      <c r="BM99" s="14" t="s">
        <v>982</v>
      </c>
      <c r="BN99" s="14" t="s">
        <v>982</v>
      </c>
      <c r="BO99" s="165" t="s">
        <v>982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750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1280</v>
      </c>
      <c r="N100" s="217" t="s">
        <v>1281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1272</v>
      </c>
      <c r="W100" s="173" t="s">
        <v>1383</v>
      </c>
      <c r="X100" s="218" t="s">
        <v>957</v>
      </c>
      <c r="Y100" s="158"/>
      <c r="Z100" s="158" t="s">
        <v>953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1422</v>
      </c>
      <c r="BK100" s="16" t="s">
        <v>1422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780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1345</v>
      </c>
      <c r="W101" s="173" t="s">
        <v>1376</v>
      </c>
      <c r="X101" s="218" t="s">
        <v>957</v>
      </c>
      <c r="Y101" s="158"/>
      <c r="Z101" s="158" t="s">
        <v>953</v>
      </c>
      <c r="AA101" s="83">
        <v>1</v>
      </c>
      <c r="AB101" s="70" t="s">
        <v>948</v>
      </c>
      <c r="AC101" s="70" t="s">
        <v>943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1423</v>
      </c>
      <c r="BK101" s="16" t="s">
        <v>1423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845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1248</v>
      </c>
      <c r="W102" s="173" t="s">
        <v>1424</v>
      </c>
      <c r="X102" s="218" t="s">
        <v>957</v>
      </c>
      <c r="Y102" s="158"/>
      <c r="Z102" s="158" t="s">
        <v>953</v>
      </c>
      <c r="AA102" s="83">
        <v>1</v>
      </c>
      <c r="AB102" s="70" t="s">
        <v>948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1425</v>
      </c>
      <c r="BK102" s="16" t="s">
        <v>1425</v>
      </c>
      <c r="BL102" s="15"/>
      <c r="BM102" s="14" t="s">
        <v>982</v>
      </c>
      <c r="BN102" s="14" t="s">
        <v>982</v>
      </c>
      <c r="BO102" s="165" t="s">
        <v>982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836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1251</v>
      </c>
      <c r="W105" s="173" t="s">
        <v>1426</v>
      </c>
      <c r="X105" s="218" t="s">
        <v>952</v>
      </c>
      <c r="Y105" s="158" t="s">
        <v>960</v>
      </c>
      <c r="Z105" s="158" t="s">
        <v>953</v>
      </c>
      <c r="AA105" s="83" t="s">
        <v>1360</v>
      </c>
      <c r="AB105" s="70" t="s">
        <v>948</v>
      </c>
      <c r="AC105" s="70" t="s">
        <v>943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1427</v>
      </c>
      <c r="BK105" s="16" t="s">
        <v>1427</v>
      </c>
      <c r="BL105" s="15"/>
      <c r="BM105" s="14" t="s">
        <v>978</v>
      </c>
      <c r="BN105" s="14" t="s">
        <v>1008</v>
      </c>
      <c r="BO105" s="165" t="s">
        <v>1118</v>
      </c>
      <c r="BP105" s="16" t="s">
        <v>1428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863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1220</v>
      </c>
      <c r="W106" s="173" t="s">
        <v>1365</v>
      </c>
      <c r="X106" s="218" t="s">
        <v>957</v>
      </c>
      <c r="Y106" s="158" t="s">
        <v>960</v>
      </c>
      <c r="Z106" s="158" t="s">
        <v>958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1429</v>
      </c>
      <c r="BK106" s="16" t="s">
        <v>1429</v>
      </c>
      <c r="BL106" s="15"/>
      <c r="BM106" s="14" t="s">
        <v>984</v>
      </c>
      <c r="BN106" s="14" t="s">
        <v>1009</v>
      </c>
      <c r="BO106" s="165" t="s">
        <v>1009</v>
      </c>
      <c r="BP106" s="16" t="s">
        <v>1429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826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1232</v>
      </c>
      <c r="W107" s="173" t="s">
        <v>1376</v>
      </c>
      <c r="X107" s="218" t="s">
        <v>952</v>
      </c>
      <c r="Y107" s="158" t="s">
        <v>960</v>
      </c>
      <c r="Z107" s="158" t="s">
        <v>958</v>
      </c>
      <c r="AA107" s="83">
        <v>1</v>
      </c>
      <c r="AB107" s="70" t="s">
        <v>948</v>
      </c>
      <c r="AC107" s="70" t="s">
        <v>943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1430</v>
      </c>
      <c r="BK107" s="16" t="s">
        <v>1430</v>
      </c>
      <c r="BL107" s="15"/>
      <c r="BM107" s="14" t="s">
        <v>977</v>
      </c>
      <c r="BN107" s="14" t="s">
        <v>998</v>
      </c>
      <c r="BO107" s="165" t="s">
        <v>1109</v>
      </c>
      <c r="BP107" s="16" t="s">
        <v>1430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885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1235</v>
      </c>
      <c r="W108" s="173" t="s">
        <v>1365</v>
      </c>
      <c r="X108" s="218" t="s">
        <v>957</v>
      </c>
      <c r="Y108" s="158" t="s">
        <v>960</v>
      </c>
      <c r="Z108" s="158" t="s">
        <v>962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1431</v>
      </c>
      <c r="BK108" s="16" t="s">
        <v>1431</v>
      </c>
      <c r="BL108" s="15"/>
      <c r="BM108" s="14" t="s">
        <v>984</v>
      </c>
      <c r="BN108" s="14" t="s">
        <v>1009</v>
      </c>
      <c r="BO108" s="165" t="s">
        <v>1009</v>
      </c>
      <c r="BP108" s="16" t="s">
        <v>1431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1257</v>
      </c>
      <c r="J109" s="217">
        <v>74</v>
      </c>
      <c r="K109" s="217">
        <v>290</v>
      </c>
      <c r="L109" s="83" t="s">
        <v>607</v>
      </c>
      <c r="M109" s="217" t="s">
        <v>1432</v>
      </c>
      <c r="N109" s="217" t="s">
        <v>1433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1229</v>
      </c>
      <c r="W109" s="173" t="s">
        <v>1230</v>
      </c>
      <c r="X109" s="218" t="s">
        <v>957</v>
      </c>
      <c r="Y109" s="158" t="s">
        <v>960</v>
      </c>
      <c r="Z109" s="158" t="s">
        <v>953</v>
      </c>
      <c r="AA109" s="83">
        <v>1</v>
      </c>
      <c r="AB109" s="70" t="s">
        <v>948</v>
      </c>
      <c r="AC109" s="70" t="s">
        <v>943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1434</v>
      </c>
      <c r="BK109" s="16" t="s">
        <v>1434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1269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1393</v>
      </c>
      <c r="W110" s="173" t="s">
        <v>1435</v>
      </c>
      <c r="X110" s="218" t="s">
        <v>952</v>
      </c>
      <c r="Y110" s="158" t="s">
        <v>960</v>
      </c>
      <c r="Z110" s="158" t="s">
        <v>953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1430</v>
      </c>
      <c r="BK110" s="16" t="s">
        <v>1430</v>
      </c>
      <c r="BL110" s="15"/>
      <c r="BM110" s="14" t="s">
        <v>977</v>
      </c>
      <c r="BN110" s="14" t="s">
        <v>998</v>
      </c>
      <c r="BO110" s="165" t="s">
        <v>1109</v>
      </c>
      <c r="BP110" s="16" t="s">
        <v>1430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827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1310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1393</v>
      </c>
      <c r="W111" s="173" t="s">
        <v>1436</v>
      </c>
      <c r="X111" s="218" t="s">
        <v>952</v>
      </c>
      <c r="Y111" s="158" t="s">
        <v>960</v>
      </c>
      <c r="Z111" s="158" t="s">
        <v>953</v>
      </c>
      <c r="AA111" s="83" t="s">
        <v>1316</v>
      </c>
      <c r="AB111" s="70" t="s">
        <v>948</v>
      </c>
      <c r="AC111" s="70" t="s">
        <v>943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1430</v>
      </c>
      <c r="BK111" s="16" t="s">
        <v>1430</v>
      </c>
      <c r="BL111" s="15"/>
      <c r="BM111" s="14" t="s">
        <v>977</v>
      </c>
      <c r="BN111" s="14" t="s">
        <v>998</v>
      </c>
      <c r="BO111" s="165" t="s">
        <v>1109</v>
      </c>
      <c r="BP111" s="16" t="s">
        <v>1430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811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1232</v>
      </c>
      <c r="W112" s="173" t="s">
        <v>1376</v>
      </c>
      <c r="X112" s="218" t="s">
        <v>963</v>
      </c>
      <c r="Y112" s="158" t="s">
        <v>960</v>
      </c>
      <c r="Z112" s="158" t="s">
        <v>958</v>
      </c>
      <c r="AA112" s="83">
        <v>1</v>
      </c>
      <c r="AB112" s="70" t="s">
        <v>948</v>
      </c>
      <c r="AC112" s="70" t="s">
        <v>943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1437</v>
      </c>
      <c r="BK112" s="16" t="s">
        <v>1437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888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1378</v>
      </c>
      <c r="W113" s="173" t="s">
        <v>1365</v>
      </c>
      <c r="X113" s="218" t="s">
        <v>957</v>
      </c>
      <c r="Y113" s="158" t="s">
        <v>960</v>
      </c>
      <c r="Z113" s="158" t="s">
        <v>962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1429</v>
      </c>
      <c r="BK113" s="16" t="s">
        <v>1429</v>
      </c>
      <c r="BL113" s="15"/>
      <c r="BM113" s="14" t="s">
        <v>984</v>
      </c>
      <c r="BN113" s="14" t="s">
        <v>1009</v>
      </c>
      <c r="BO113" s="165" t="s">
        <v>1009</v>
      </c>
      <c r="BP113" s="16" t="s">
        <v>1429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859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1314</v>
      </c>
      <c r="W114" s="173" t="s">
        <v>1262</v>
      </c>
      <c r="X114" s="218" t="s">
        <v>957</v>
      </c>
      <c r="Y114" s="158" t="s">
        <v>960</v>
      </c>
      <c r="Z114" s="158" t="s">
        <v>964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1438</v>
      </c>
      <c r="BK114" s="16" t="s">
        <v>1438</v>
      </c>
      <c r="BL114" s="15"/>
      <c r="BM114" s="14" t="s">
        <v>982</v>
      </c>
      <c r="BN114" s="14" t="s">
        <v>982</v>
      </c>
      <c r="BO114" s="165" t="s">
        <v>982</v>
      </c>
      <c r="BP114" s="16" t="s">
        <v>1439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780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1345</v>
      </c>
      <c r="W115" s="173" t="s">
        <v>1376</v>
      </c>
      <c r="X115" s="218" t="s">
        <v>957</v>
      </c>
      <c r="Y115" s="158" t="s">
        <v>960</v>
      </c>
      <c r="Z115" s="158" t="s">
        <v>953</v>
      </c>
      <c r="AA115" s="83">
        <v>1</v>
      </c>
      <c r="AB115" s="70" t="s">
        <v>948</v>
      </c>
      <c r="AC115" s="70" t="s">
        <v>943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1440</v>
      </c>
      <c r="BK115" s="16" t="s">
        <v>1440</v>
      </c>
      <c r="BL115" s="15"/>
      <c r="BM115" s="14" t="s">
        <v>982</v>
      </c>
      <c r="BN115" s="14" t="s">
        <v>982</v>
      </c>
      <c r="BO115" s="165" t="s">
        <v>982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750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1280</v>
      </c>
      <c r="N116" s="217" t="s">
        <v>1281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1272</v>
      </c>
      <c r="W116" s="173" t="s">
        <v>1383</v>
      </c>
      <c r="X116" s="218" t="s">
        <v>957</v>
      </c>
      <c r="Y116" s="158" t="s">
        <v>960</v>
      </c>
      <c r="Z116" s="158" t="s">
        <v>953</v>
      </c>
      <c r="AA116" s="83" t="s">
        <v>607</v>
      </c>
      <c r="AB116" s="70" t="s">
        <v>948</v>
      </c>
      <c r="AC116" s="70" t="s">
        <v>943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1441</v>
      </c>
      <c r="BK116" s="16" t="s">
        <v>1441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1441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729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1442</v>
      </c>
      <c r="N117" s="204" t="s">
        <v>1443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1444</v>
      </c>
      <c r="W117" s="173" t="s">
        <v>1445</v>
      </c>
      <c r="X117" s="218" t="s">
        <v>957</v>
      </c>
      <c r="Y117" s="158" t="s">
        <v>960</v>
      </c>
      <c r="Z117" s="158" t="s">
        <v>958</v>
      </c>
      <c r="AA117" s="83" t="s">
        <v>607</v>
      </c>
      <c r="AB117" s="70" t="s">
        <v>948</v>
      </c>
      <c r="AC117" s="70" t="s">
        <v>943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1446</v>
      </c>
      <c r="BK117" s="16" t="s">
        <v>1446</v>
      </c>
      <c r="BL117" s="15"/>
      <c r="BM117" s="14" t="s">
        <v>982</v>
      </c>
      <c r="BN117" s="14" t="s">
        <v>982</v>
      </c>
      <c r="BO117" s="165" t="s">
        <v>982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1447</v>
      </c>
      <c r="W118" s="173" t="s">
        <v>1448</v>
      </c>
      <c r="X118" s="218" t="s">
        <v>957</v>
      </c>
      <c r="Y118" s="158" t="s">
        <v>960</v>
      </c>
      <c r="Z118" s="158" t="s">
        <v>953</v>
      </c>
      <c r="AA118" s="83" t="s">
        <v>607</v>
      </c>
      <c r="AB118" s="70" t="s">
        <v>948</v>
      </c>
      <c r="AC118" s="70" t="s">
        <v>943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1449</v>
      </c>
      <c r="BK118" s="16" t="s">
        <v>1449</v>
      </c>
      <c r="BL118" s="15"/>
      <c r="BM118" s="14" t="s">
        <v>982</v>
      </c>
      <c r="BN118" s="14" t="s">
        <v>982</v>
      </c>
      <c r="BO118" s="165" t="s">
        <v>982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1450</v>
      </c>
      <c r="W119" s="327" t="s">
        <v>1451</v>
      </c>
      <c r="X119" s="218" t="s">
        <v>957</v>
      </c>
      <c r="Y119" s="158" t="s">
        <v>960</v>
      </c>
      <c r="Z119" s="158" t="s">
        <v>958</v>
      </c>
      <c r="AA119" s="83">
        <v>1</v>
      </c>
      <c r="AB119" s="70" t="s">
        <v>948</v>
      </c>
      <c r="AC119" s="70" t="s">
        <v>943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1452</v>
      </c>
      <c r="BK119" s="16" t="s">
        <v>1452</v>
      </c>
      <c r="BL119" s="15"/>
      <c r="BM119" s="14" t="s">
        <v>978</v>
      </c>
      <c r="BN119" s="14" t="s">
        <v>1008</v>
      </c>
      <c r="BO119" s="165" t="s">
        <v>1071</v>
      </c>
      <c r="BP119" s="16" t="s">
        <v>1452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703</v>
      </c>
      <c r="E122" s="318">
        <v>226</v>
      </c>
      <c r="F122" s="172" t="s">
        <v>629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607</v>
      </c>
      <c r="M122" s="204" t="s">
        <v>1453</v>
      </c>
      <c r="N122" s="204" t="s">
        <v>1454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1229</v>
      </c>
      <c r="W122" s="173" t="s">
        <v>1230</v>
      </c>
      <c r="X122" s="218" t="s">
        <v>952</v>
      </c>
      <c r="Y122" s="158"/>
      <c r="Z122" s="158" t="s">
        <v>953</v>
      </c>
      <c r="AA122" s="83">
        <v>1</v>
      </c>
      <c r="AB122" s="70" t="s">
        <v>948</v>
      </c>
      <c r="AC122" s="70" t="s">
        <v>943</v>
      </c>
      <c r="AD122" s="173">
        <v>0.29166666666666669</v>
      </c>
      <c r="AE122" s="83">
        <v>5487</v>
      </c>
      <c r="AF122" s="83" t="s">
        <v>607</v>
      </c>
      <c r="AG122" s="83" t="s">
        <v>607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1455</v>
      </c>
      <c r="BK122" s="16" t="s">
        <v>1455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836</v>
      </c>
      <c r="E123" s="314">
        <v>54</v>
      </c>
      <c r="F123" s="172" t="s">
        <v>781</v>
      </c>
      <c r="G123" s="9" t="str">
        <f>IF(D123="","*",VLOOKUP(F123,BS_ATIVIDADE[#All],3,FALSE))</f>
        <v>OUTROS</v>
      </c>
      <c r="H123" s="173" t="s">
        <v>1257</v>
      </c>
      <c r="I123" s="173" t="s">
        <v>1257</v>
      </c>
      <c r="J123" s="217">
        <v>74</v>
      </c>
      <c r="K123" s="217">
        <v>501</v>
      </c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1251</v>
      </c>
      <c r="W123" s="173" t="s">
        <v>1456</v>
      </c>
      <c r="X123" s="218" t="s">
        <v>957</v>
      </c>
      <c r="Y123" s="158"/>
      <c r="Z123" s="158" t="s">
        <v>953</v>
      </c>
      <c r="AA123" s="83" t="s">
        <v>1360</v>
      </c>
      <c r="AB123" s="70" t="s">
        <v>948</v>
      </c>
      <c r="AC123" s="70" t="s">
        <v>943</v>
      </c>
      <c r="AD123" s="173">
        <v>0.35416666666666669</v>
      </c>
      <c r="AE123" s="83">
        <v>9414</v>
      </c>
      <c r="AF123" s="83">
        <v>7632</v>
      </c>
      <c r="AG123" s="83" t="s">
        <v>607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863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1220</v>
      </c>
      <c r="W124" s="173" t="s">
        <v>1365</v>
      </c>
      <c r="X124" s="218" t="s">
        <v>957</v>
      </c>
      <c r="Y124" s="158"/>
      <c r="Z124" s="158" t="s">
        <v>958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1457</v>
      </c>
      <c r="BK124" s="16" t="s">
        <v>1457</v>
      </c>
      <c r="BL124" s="15"/>
      <c r="BM124" s="14" t="s">
        <v>984</v>
      </c>
      <c r="BN124" s="14" t="s">
        <v>1009</v>
      </c>
      <c r="BO124" s="165" t="s">
        <v>1009</v>
      </c>
      <c r="BP124" s="16" t="s">
        <v>1457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885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1235</v>
      </c>
      <c r="W125" s="173" t="s">
        <v>1365</v>
      </c>
      <c r="X125" s="218" t="s">
        <v>957</v>
      </c>
      <c r="Y125" s="158"/>
      <c r="Z125" s="158" t="s">
        <v>962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1458</v>
      </c>
      <c r="BK125" s="16" t="s">
        <v>1458</v>
      </c>
      <c r="BL125" s="15"/>
      <c r="BM125" s="14" t="s">
        <v>984</v>
      </c>
      <c r="BN125" s="14" t="s">
        <v>1009</v>
      </c>
      <c r="BO125" s="165" t="s">
        <v>1009</v>
      </c>
      <c r="BP125" s="16" t="s">
        <v>1458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1269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1393</v>
      </c>
      <c r="W126" s="173" t="s">
        <v>1435</v>
      </c>
      <c r="X126" s="218" t="s">
        <v>957</v>
      </c>
      <c r="Y126" s="158"/>
      <c r="Z126" s="158" t="s">
        <v>953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1430</v>
      </c>
      <c r="BK126" s="16" t="s">
        <v>1430</v>
      </c>
      <c r="BL126" s="15"/>
      <c r="BM126" s="14" t="s">
        <v>988</v>
      </c>
      <c r="BN126" s="14" t="s">
        <v>988</v>
      </c>
      <c r="BO126" s="165" t="s">
        <v>988</v>
      </c>
      <c r="BP126" s="16" t="s">
        <v>1430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827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1310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1393</v>
      </c>
      <c r="W127" s="173" t="s">
        <v>1436</v>
      </c>
      <c r="X127" s="218" t="s">
        <v>957</v>
      </c>
      <c r="Y127" s="158"/>
      <c r="Z127" s="158" t="s">
        <v>953</v>
      </c>
      <c r="AA127" s="83" t="s">
        <v>1316</v>
      </c>
      <c r="AB127" s="70" t="s">
        <v>948</v>
      </c>
      <c r="AC127" s="70" t="s">
        <v>943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1430</v>
      </c>
      <c r="BK127" s="16" t="s">
        <v>1430</v>
      </c>
      <c r="BL127" s="15"/>
      <c r="BM127" s="14" t="s">
        <v>988</v>
      </c>
      <c r="BN127" s="14" t="s">
        <v>988</v>
      </c>
      <c r="BO127" s="165" t="s">
        <v>988</v>
      </c>
      <c r="BP127" s="16" t="s">
        <v>1430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811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1232</v>
      </c>
      <c r="W128" s="173" t="s">
        <v>1376</v>
      </c>
      <c r="X128" s="218" t="s">
        <v>963</v>
      </c>
      <c r="Y128" s="158"/>
      <c r="Z128" s="158" t="s">
        <v>958</v>
      </c>
      <c r="AA128" s="83">
        <v>1</v>
      </c>
      <c r="AB128" s="70" t="s">
        <v>948</v>
      </c>
      <c r="AC128" s="70" t="s">
        <v>943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1459</v>
      </c>
      <c r="BK128" s="16" t="s">
        <v>1459</v>
      </c>
      <c r="BL128" s="15"/>
      <c r="BM128" s="14" t="s">
        <v>974</v>
      </c>
      <c r="BN128" s="14" t="s">
        <v>1005</v>
      </c>
      <c r="BO128" s="165" t="s">
        <v>1094</v>
      </c>
      <c r="BP128" s="16" t="s">
        <v>1459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888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1378</v>
      </c>
      <c r="W129" s="173" t="s">
        <v>1365</v>
      </c>
      <c r="X129" s="218" t="s">
        <v>957</v>
      </c>
      <c r="Y129" s="158"/>
      <c r="Z129" s="158" t="s">
        <v>962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1458</v>
      </c>
      <c r="BK129" s="16" t="s">
        <v>1458</v>
      </c>
      <c r="BL129" s="15"/>
      <c r="BM129" s="14" t="s">
        <v>984</v>
      </c>
      <c r="BN129" s="14" t="s">
        <v>1009</v>
      </c>
      <c r="BO129" s="165" t="s">
        <v>1009</v>
      </c>
      <c r="BP129" s="16" t="s">
        <v>1458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859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1314</v>
      </c>
      <c r="W130" s="173" t="s">
        <v>1262</v>
      </c>
      <c r="X130" s="218" t="s">
        <v>957</v>
      </c>
      <c r="Y130" s="158"/>
      <c r="Z130" s="158" t="s">
        <v>964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1460</v>
      </c>
      <c r="BK130" s="16" t="s">
        <v>1460</v>
      </c>
      <c r="BL130" s="15"/>
      <c r="BM130" s="14" t="s">
        <v>982</v>
      </c>
      <c r="BN130" s="14" t="s">
        <v>982</v>
      </c>
      <c r="BO130" s="165" t="s">
        <v>982</v>
      </c>
      <c r="BP130" s="16" t="s">
        <v>1461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780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1345</v>
      </c>
      <c r="W131" s="173" t="s">
        <v>1376</v>
      </c>
      <c r="X131" s="218" t="s">
        <v>957</v>
      </c>
      <c r="Y131" s="158"/>
      <c r="Z131" s="158" t="s">
        <v>953</v>
      </c>
      <c r="AA131" s="83">
        <v>1</v>
      </c>
      <c r="AB131" s="70" t="s">
        <v>948</v>
      </c>
      <c r="AC131" s="70" t="s">
        <v>943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1462</v>
      </c>
      <c r="BK131" s="16" t="s">
        <v>1462</v>
      </c>
      <c r="BL131" s="15"/>
      <c r="BM131" s="14" t="s">
        <v>988</v>
      </c>
      <c r="BN131" s="14" t="s">
        <v>988</v>
      </c>
      <c r="BO131" s="165" t="s">
        <v>988</v>
      </c>
      <c r="BP131" s="16" t="s">
        <v>1462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750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1280</v>
      </c>
      <c r="N132" s="217" t="s">
        <v>1281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1272</v>
      </c>
      <c r="W132" s="173" t="s">
        <v>1383</v>
      </c>
      <c r="X132" s="218" t="s">
        <v>957</v>
      </c>
      <c r="Y132" s="158"/>
      <c r="Z132" s="158" t="s">
        <v>953</v>
      </c>
      <c r="AA132" s="83" t="s">
        <v>607</v>
      </c>
      <c r="AB132" s="70" t="s">
        <v>948</v>
      </c>
      <c r="AC132" s="70" t="s">
        <v>943</v>
      </c>
      <c r="AD132" s="173">
        <v>0.33333333333333331</v>
      </c>
      <c r="AE132" s="83">
        <v>6251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1463</v>
      </c>
      <c r="BK132" s="16" t="s">
        <v>1463</v>
      </c>
      <c r="BL132" s="15"/>
      <c r="BM132" s="14" t="s">
        <v>982</v>
      </c>
      <c r="BN132" s="14" t="s">
        <v>982</v>
      </c>
      <c r="BO132" s="165" t="s">
        <v>982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680</v>
      </c>
      <c r="E133" s="318">
        <v>108</v>
      </c>
      <c r="F133" s="172" t="s">
        <v>681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607</v>
      </c>
      <c r="M133" s="204" t="s">
        <v>1464</v>
      </c>
      <c r="N133" s="204" t="s">
        <v>1465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1447</v>
      </c>
      <c r="W133" s="173" t="s">
        <v>1448</v>
      </c>
      <c r="X133" s="218" t="s">
        <v>957</v>
      </c>
      <c r="Y133" s="158"/>
      <c r="Z133" s="158" t="s">
        <v>953</v>
      </c>
      <c r="AA133" s="83" t="s">
        <v>607</v>
      </c>
      <c r="AB133" s="70" t="s">
        <v>948</v>
      </c>
      <c r="AC133" s="70" t="s">
        <v>943</v>
      </c>
      <c r="AD133" s="173" t="s">
        <v>607</v>
      </c>
      <c r="AE133" s="83" t="s">
        <v>607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1466</v>
      </c>
      <c r="BK133" s="16" t="s">
        <v>1466</v>
      </c>
      <c r="BL133" s="15"/>
      <c r="BM133" s="14" t="s">
        <v>982</v>
      </c>
      <c r="BN133" s="14" t="s">
        <v>982</v>
      </c>
      <c r="BO133" s="165" t="s">
        <v>982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836</v>
      </c>
      <c r="E136" s="314">
        <v>54</v>
      </c>
      <c r="F136" s="172" t="s">
        <v>783</v>
      </c>
      <c r="G136" s="9" t="str">
        <f>IF(D136="","*",VLOOKUP(F136,BS_ATIVIDADE[#All],3,FALSE))</f>
        <v>PEDRA</v>
      </c>
      <c r="H136" s="173" t="s">
        <v>1257</v>
      </c>
      <c r="I136" s="173" t="s">
        <v>1257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1251</v>
      </c>
      <c r="W136" s="173" t="s">
        <v>1467</v>
      </c>
      <c r="X136" s="218" t="s">
        <v>957</v>
      </c>
      <c r="Y136" s="158" t="s">
        <v>960</v>
      </c>
      <c r="Z136" s="158" t="s">
        <v>953</v>
      </c>
      <c r="AA136" s="83" t="s">
        <v>1360</v>
      </c>
      <c r="AB136" s="70" t="s">
        <v>948</v>
      </c>
      <c r="AC136" s="70" t="s">
        <v>943</v>
      </c>
      <c r="AD136" s="173">
        <v>0.35416666666666669</v>
      </c>
      <c r="AE136" s="83">
        <v>9414</v>
      </c>
      <c r="AF136" s="83">
        <v>7632</v>
      </c>
      <c r="AG136" s="83" t="s">
        <v>607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1468</v>
      </c>
      <c r="BK136" s="16" t="s">
        <v>1469</v>
      </c>
      <c r="BL136" s="15"/>
      <c r="BM136" s="14" t="s">
        <v>978</v>
      </c>
      <c r="BN136" s="14" t="s">
        <v>1008</v>
      </c>
      <c r="BO136" s="165" t="s">
        <v>1060</v>
      </c>
      <c r="BP136" s="16" t="s">
        <v>1469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703</v>
      </c>
      <c r="E137" s="318">
        <v>226</v>
      </c>
      <c r="F137" s="172" t="s">
        <v>629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607</v>
      </c>
      <c r="M137" s="204" t="s">
        <v>1327</v>
      </c>
      <c r="N137" s="204" t="s">
        <v>1328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1229</v>
      </c>
      <c r="W137" s="173" t="s">
        <v>1230</v>
      </c>
      <c r="X137" s="218" t="s">
        <v>952</v>
      </c>
      <c r="Y137" s="158" t="s">
        <v>951</v>
      </c>
      <c r="Z137" s="158" t="s">
        <v>953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5487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1470</v>
      </c>
      <c r="BK137" s="16" t="s">
        <v>1471</v>
      </c>
      <c r="BL137" s="15"/>
      <c r="BM137" s="14" t="s">
        <v>982</v>
      </c>
      <c r="BN137" s="14" t="s">
        <v>982</v>
      </c>
      <c r="BO137" s="165" t="s">
        <v>982</v>
      </c>
      <c r="BP137" s="16" t="s">
        <v>607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1269</v>
      </c>
      <c r="E138" s="314">
        <v>273</v>
      </c>
      <c r="F138" s="172" t="s">
        <v>596</v>
      </c>
      <c r="G138" s="9" t="str">
        <f>IF(D138="","*",VLOOKUP(F138,BS_ATIVIDADE[#All],3,FALSE))</f>
        <v>OUTROS</v>
      </c>
      <c r="H138" s="173" t="s">
        <v>607</v>
      </c>
      <c r="I138" s="173" t="s">
        <v>607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1393</v>
      </c>
      <c r="W138" s="173" t="s">
        <v>1435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1472</v>
      </c>
      <c r="BK138" s="16" t="s">
        <v>1473</v>
      </c>
      <c r="BL138" s="15"/>
      <c r="BM138" s="14" t="s">
        <v>988</v>
      </c>
      <c r="BN138" s="14" t="s">
        <v>988</v>
      </c>
      <c r="BO138" s="165" t="s">
        <v>988</v>
      </c>
      <c r="BP138" s="16" t="s">
        <v>1473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827</v>
      </c>
      <c r="E139" s="318">
        <v>274</v>
      </c>
      <c r="F139" s="172" t="s">
        <v>730</v>
      </c>
      <c r="G139" s="9" t="str">
        <f>IF(D139="","*",VLOOKUP(F139,BS_ATIVIDADE[#All],3,FALSE))</f>
        <v>MODERNIZAÇÃO</v>
      </c>
      <c r="H139" s="173" t="s">
        <v>1310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1393</v>
      </c>
      <c r="W139" s="173" t="s">
        <v>1436</v>
      </c>
      <c r="X139" s="218" t="s">
        <v>957</v>
      </c>
      <c r="Y139" s="158" t="s">
        <v>960</v>
      </c>
      <c r="Z139" s="158" t="s">
        <v>953</v>
      </c>
      <c r="AA139" s="83" t="s">
        <v>1316</v>
      </c>
      <c r="AB139" s="70" t="s">
        <v>948</v>
      </c>
      <c r="AC139" s="70" t="s">
        <v>943</v>
      </c>
      <c r="AD139" s="173">
        <v>0.25</v>
      </c>
      <c r="AE139" s="83">
        <v>7671</v>
      </c>
      <c r="AF139" s="83">
        <v>9322</v>
      </c>
      <c r="AG139" s="83" t="s">
        <v>607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1473</v>
      </c>
      <c r="BK139" s="16" t="s">
        <v>1473</v>
      </c>
      <c r="BL139" s="15"/>
      <c r="BM139" s="14" t="s">
        <v>988</v>
      </c>
      <c r="BN139" s="14" t="s">
        <v>988</v>
      </c>
      <c r="BO139" s="165" t="s">
        <v>988</v>
      </c>
      <c r="BP139" s="16" t="s">
        <v>1473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811</v>
      </c>
      <c r="E140" s="314">
        <v>61</v>
      </c>
      <c r="F140" s="172" t="s">
        <v>713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1232</v>
      </c>
      <c r="W140" s="173" t="s">
        <v>1376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943</v>
      </c>
      <c r="AD140" s="173">
        <v>0.39583333333333331</v>
      </c>
      <c r="AE140" s="83">
        <v>6236</v>
      </c>
      <c r="AF140" s="83">
        <v>6636</v>
      </c>
      <c r="AG140" s="83" t="s">
        <v>607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1474</v>
      </c>
      <c r="BK140" s="16" t="s">
        <v>1475</v>
      </c>
      <c r="BL140" s="15"/>
      <c r="BM140" s="14" t="s">
        <v>974</v>
      </c>
      <c r="BN140" s="14" t="s">
        <v>995</v>
      </c>
      <c r="BO140" s="165" t="s">
        <v>1103</v>
      </c>
      <c r="BP140" s="16" t="s">
        <v>1475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888</v>
      </c>
      <c r="E141" s="318">
        <v>62</v>
      </c>
      <c r="F141" s="172" t="s">
        <v>790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607</v>
      </c>
      <c r="J141" s="217">
        <v>74</v>
      </c>
      <c r="K141" s="217">
        <v>109.1</v>
      </c>
      <c r="L141" s="217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1378</v>
      </c>
      <c r="W141" s="173" t="s">
        <v>1365</v>
      </c>
      <c r="X141" s="218" t="s">
        <v>957</v>
      </c>
      <c r="Y141" s="158" t="s">
        <v>960</v>
      </c>
      <c r="Z141" s="158" t="s">
        <v>962</v>
      </c>
      <c r="AA141" s="83" t="s">
        <v>607</v>
      </c>
      <c r="AB141" s="70" t="s">
        <v>607</v>
      </c>
      <c r="AC141" s="70" t="s">
        <v>607</v>
      </c>
      <c r="AD141" s="173" t="s">
        <v>607</v>
      </c>
      <c r="AE141" s="83" t="s">
        <v>607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1476</v>
      </c>
      <c r="BK141" s="16" t="s">
        <v>1477</v>
      </c>
      <c r="BL141" s="15"/>
      <c r="BM141" s="14" t="s">
        <v>982</v>
      </c>
      <c r="BN141" s="14" t="s">
        <v>982</v>
      </c>
      <c r="BO141" s="165" t="s">
        <v>982</v>
      </c>
      <c r="BP141" s="16" t="s">
        <v>607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780</v>
      </c>
      <c r="E142" s="330">
        <v>65</v>
      </c>
      <c r="F142" s="172" t="s">
        <v>739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1345</v>
      </c>
      <c r="W142" s="173" t="s">
        <v>1376</v>
      </c>
      <c r="X142" s="218" t="s">
        <v>957</v>
      </c>
      <c r="Y142" s="158" t="s">
        <v>960</v>
      </c>
      <c r="Z142" s="158" t="s">
        <v>953</v>
      </c>
      <c r="AA142" s="83">
        <v>1</v>
      </c>
      <c r="AB142" s="70" t="s">
        <v>948</v>
      </c>
      <c r="AC142" s="70" t="s">
        <v>943</v>
      </c>
      <c r="AD142" s="173">
        <v>0.3125</v>
      </c>
      <c r="AE142" s="83">
        <v>6242</v>
      </c>
      <c r="AF142" s="83" t="s">
        <v>607</v>
      </c>
      <c r="AG142" s="83" t="s">
        <v>607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1478</v>
      </c>
      <c r="BK142" s="16" t="s">
        <v>1479</v>
      </c>
      <c r="BL142" s="15"/>
      <c r="BM142" s="14" t="s">
        <v>988</v>
      </c>
      <c r="BN142" s="14" t="s">
        <v>988</v>
      </c>
      <c r="BO142" s="165" t="s">
        <v>988</v>
      </c>
      <c r="BP142" s="16" t="s">
        <v>1479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750</v>
      </c>
      <c r="E143" s="318">
        <v>313</v>
      </c>
      <c r="F143" s="172" t="s">
        <v>609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1280</v>
      </c>
      <c r="N143" s="217" t="s">
        <v>1281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1272</v>
      </c>
      <c r="W143" s="173" t="s">
        <v>1383</v>
      </c>
      <c r="X143" s="218" t="s">
        <v>957</v>
      </c>
      <c r="Y143" s="158" t="s">
        <v>960</v>
      </c>
      <c r="Z143" s="158" t="s">
        <v>953</v>
      </c>
      <c r="AA143" s="83" t="s">
        <v>607</v>
      </c>
      <c r="AB143" s="70" t="s">
        <v>948</v>
      </c>
      <c r="AC143" s="70" t="s">
        <v>943</v>
      </c>
      <c r="AD143" s="173">
        <v>0.33333333333333331</v>
      </c>
      <c r="AE143" s="83">
        <v>6251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1314</v>
      </c>
      <c r="BG143" s="15"/>
      <c r="BH143" s="16">
        <v>2</v>
      </c>
      <c r="BI143" s="16"/>
      <c r="BJ143" s="16" t="s">
        <v>1480</v>
      </c>
      <c r="BK143" s="16" t="s">
        <v>1481</v>
      </c>
      <c r="BL143" s="15"/>
      <c r="BM143" s="14" t="s">
        <v>982</v>
      </c>
      <c r="BN143" s="14" t="s">
        <v>982</v>
      </c>
      <c r="BO143" s="165" t="s">
        <v>982</v>
      </c>
      <c r="BP143" s="16" t="s">
        <v>607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852</v>
      </c>
      <c r="E144" s="318"/>
      <c r="F144" s="172" t="s">
        <v>797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607</v>
      </c>
      <c r="J144" s="217">
        <v>78</v>
      </c>
      <c r="K144" s="217">
        <v>275.3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1482</v>
      </c>
      <c r="W144" s="173" t="s">
        <v>1483</v>
      </c>
      <c r="X144" s="218" t="s">
        <v>957</v>
      </c>
      <c r="Y144" s="158" t="s">
        <v>960</v>
      </c>
      <c r="Z144" s="158" t="s">
        <v>958</v>
      </c>
      <c r="AA144" s="83" t="s">
        <v>607</v>
      </c>
      <c r="AB144" s="70" t="s">
        <v>607</v>
      </c>
      <c r="AC144" s="70" t="s">
        <v>607</v>
      </c>
      <c r="AD144" s="173" t="s">
        <v>607</v>
      </c>
      <c r="AE144" s="83" t="s">
        <v>607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1484</v>
      </c>
      <c r="BK144" s="16" t="s">
        <v>1485</v>
      </c>
      <c r="BL144" s="15"/>
      <c r="BM144" s="14" t="s">
        <v>978</v>
      </c>
      <c r="BN144" s="14" t="s">
        <v>1008</v>
      </c>
      <c r="BO144" s="165" t="s">
        <v>1121</v>
      </c>
      <c r="BP144" s="16" t="s">
        <v>1486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836</v>
      </c>
      <c r="E147" s="314">
        <v>141</v>
      </c>
      <c r="F147" s="172" t="s">
        <v>783</v>
      </c>
      <c r="G147" s="9" t="str">
        <f>IF(D147="","*",VLOOKUP(F147,BS_ATIVIDADE[#All],3,FALSE))</f>
        <v>PEDRA</v>
      </c>
      <c r="H147" s="173" t="s">
        <v>595</v>
      </c>
      <c r="I147" s="173" t="s">
        <v>607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1487</v>
      </c>
      <c r="W147" s="173" t="s">
        <v>1488</v>
      </c>
      <c r="X147" s="218" t="s">
        <v>952</v>
      </c>
      <c r="Y147" s="158" t="s">
        <v>960</v>
      </c>
      <c r="Z147" s="158" t="s">
        <v>958</v>
      </c>
      <c r="AA147" s="83" t="s">
        <v>607</v>
      </c>
      <c r="AB147" s="70" t="s">
        <v>607</v>
      </c>
      <c r="AC147" s="70" t="s">
        <v>607</v>
      </c>
      <c r="AD147" s="173" t="s">
        <v>607</v>
      </c>
      <c r="AE147" s="83" t="s">
        <v>607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1489</v>
      </c>
      <c r="BK147" s="16" t="s">
        <v>1489</v>
      </c>
      <c r="BL147" s="15"/>
      <c r="BM147" s="14" t="s">
        <v>977</v>
      </c>
      <c r="BN147" s="14" t="s">
        <v>998</v>
      </c>
      <c r="BO147" s="165" t="s">
        <v>1109</v>
      </c>
      <c r="BP147" s="16" t="s">
        <v>1489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836</v>
      </c>
      <c r="E148" s="314">
        <v>142</v>
      </c>
      <c r="F148" s="172" t="s">
        <v>781</v>
      </c>
      <c r="G148" s="9" t="str">
        <f>IF(D148="","*",VLOOKUP(F148,BS_ATIVIDADE[#All],3,FALSE))</f>
        <v>OUTROS</v>
      </c>
      <c r="H148" s="173" t="s">
        <v>607</v>
      </c>
      <c r="I148" s="173" t="s">
        <v>595</v>
      </c>
      <c r="J148" s="217">
        <v>74</v>
      </c>
      <c r="K148" s="217">
        <v>501</v>
      </c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1487</v>
      </c>
      <c r="W148" s="173" t="s">
        <v>1359</v>
      </c>
      <c r="X148" s="218" t="s">
        <v>957</v>
      </c>
      <c r="Y148" s="158" t="s">
        <v>960</v>
      </c>
      <c r="Z148" s="158" t="s">
        <v>953</v>
      </c>
      <c r="AA148" s="83" t="s">
        <v>1360</v>
      </c>
      <c r="AB148" s="70" t="s">
        <v>948</v>
      </c>
      <c r="AC148" s="70" t="s">
        <v>943</v>
      </c>
      <c r="AD148" s="173">
        <v>0.3125</v>
      </c>
      <c r="AE148" s="83">
        <v>9414</v>
      </c>
      <c r="AF148" s="83">
        <v>7632</v>
      </c>
      <c r="AG148" s="83" t="s">
        <v>607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1489</v>
      </c>
      <c r="BK148" s="16" t="s">
        <v>1489</v>
      </c>
      <c r="BL148" s="15"/>
      <c r="BM148" s="14" t="s">
        <v>977</v>
      </c>
      <c r="BN148" s="14" t="s">
        <v>998</v>
      </c>
      <c r="BO148" s="165" t="s">
        <v>1109</v>
      </c>
      <c r="BP148" s="16" t="s">
        <v>1489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CCOCirculaçãoIntervaloContrato</v>
      </c>
      <c r="BU148" s="5"/>
      <c r="BV148" s="5"/>
      <c r="BW148" s="5"/>
    </row>
    <row r="149" spans="1:75">
      <c r="A149" s="50" t="str">
        <f t="shared" si="11"/>
        <v>ELSON (TF-526)</v>
      </c>
      <c r="B149" s="171"/>
      <c r="C149" s="8" t="str">
        <f>IF(BS_CONTROLE[[#This Row],[DATA]]="","",WEEKNUM(BS_CONTROLE[[#This Row],[DATA]]))</f>
        <v/>
      </c>
      <c r="D149" s="51" t="s">
        <v>885</v>
      </c>
      <c r="E149" s="314">
        <v>143</v>
      </c>
      <c r="F149" s="172" t="s">
        <v>790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607</v>
      </c>
      <c r="J149" s="217">
        <v>74</v>
      </c>
      <c r="K149" s="217">
        <v>402</v>
      </c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1490</v>
      </c>
      <c r="W149" s="173" t="s">
        <v>1491</v>
      </c>
      <c r="X149" s="218" t="s">
        <v>952</v>
      </c>
      <c r="Y149" s="158"/>
      <c r="Z149" s="158" t="s">
        <v>953</v>
      </c>
      <c r="AA149" s="83" t="s">
        <v>607</v>
      </c>
      <c r="AB149" s="70" t="s">
        <v>607</v>
      </c>
      <c r="AC149" s="70" t="s">
        <v>607</v>
      </c>
      <c r="AD149" s="173" t="s">
        <v>607</v>
      </c>
      <c r="AE149" s="83" t="s">
        <v>607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1492</v>
      </c>
      <c r="BK149" s="16" t="s">
        <v>1492</v>
      </c>
      <c r="BL149" s="15"/>
      <c r="BM149" s="14" t="s">
        <v>978</v>
      </c>
      <c r="BN149" s="14" t="s">
        <v>1008</v>
      </c>
      <c r="BO149" s="165" t="s">
        <v>1116</v>
      </c>
      <c r="BP149" s="16" t="s">
        <v>1492</v>
      </c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>SuperExecução</v>
      </c>
      <c r="BU149" s="5"/>
      <c r="BV149" s="5"/>
      <c r="BW149" s="5"/>
    </row>
    <row r="150" spans="1:75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915</v>
      </c>
      <c r="E150" s="314">
        <v>143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607</v>
      </c>
      <c r="J150" s="217">
        <v>74</v>
      </c>
      <c r="K150" s="217">
        <v>288.3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1490</v>
      </c>
      <c r="W150" s="173" t="s">
        <v>1491</v>
      </c>
      <c r="X150" s="218" t="s">
        <v>957</v>
      </c>
      <c r="Y150" s="158" t="s">
        <v>960</v>
      </c>
      <c r="Z150" s="158" t="s">
        <v>962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1493</v>
      </c>
      <c r="BK150" s="16" t="s">
        <v>1493</v>
      </c>
      <c r="BL150" s="15"/>
      <c r="BM150" s="14" t="s">
        <v>982</v>
      </c>
      <c r="BN150" s="14" t="s">
        <v>982</v>
      </c>
      <c r="BO150" s="165" t="s">
        <v>982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1269</v>
      </c>
      <c r="E151" s="314">
        <v>273</v>
      </c>
      <c r="F151" s="172" t="s">
        <v>596</v>
      </c>
      <c r="G151" s="9" t="str">
        <f>IF(D151="","*",VLOOKUP(F151,BS_ATIVIDADE[#All],3,FALSE))</f>
        <v>OUTROS</v>
      </c>
      <c r="H151" s="173" t="s">
        <v>607</v>
      </c>
      <c r="I151" s="173" t="s">
        <v>607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1494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1393</v>
      </c>
      <c r="W151" s="173" t="s">
        <v>1435</v>
      </c>
      <c r="X151" s="218" t="s">
        <v>952</v>
      </c>
      <c r="Y151" s="158" t="s">
        <v>960</v>
      </c>
      <c r="Z151" s="158" t="s">
        <v>953</v>
      </c>
      <c r="AA151" s="83" t="s">
        <v>607</v>
      </c>
      <c r="AB151" s="70" t="s">
        <v>607</v>
      </c>
      <c r="AC151" s="70" t="s">
        <v>607</v>
      </c>
      <c r="AD151" s="173" t="s">
        <v>607</v>
      </c>
      <c r="AE151" s="83" t="s">
        <v>607</v>
      </c>
      <c r="AF151" s="83" t="s">
        <v>607</v>
      </c>
      <c r="AG151" s="83" t="s">
        <v>607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/>
      <c r="AS151" s="242"/>
      <c r="AT151" s="242"/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</v>
      </c>
      <c r="AZ151" s="13"/>
      <c r="BA151" s="71"/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1495</v>
      </c>
      <c r="BK151" s="16"/>
      <c r="BL151" s="15"/>
      <c r="BM151" s="14"/>
      <c r="BN151" s="14"/>
      <c r="BO151" s="165"/>
      <c r="BP151" s="16"/>
      <c r="BQ151" s="12" t="str">
        <f t="shared" si="12"/>
        <v>Produção e Intervalo</v>
      </c>
      <c r="BR151" s="18">
        <f t="shared" si="13"/>
        <v>0</v>
      </c>
      <c r="BS151" s="18">
        <f t="shared" si="14"/>
        <v>0</v>
      </c>
      <c r="BT151" s="225" t="str">
        <f>IF(BN151="","",SUBSTITUTE(BM151," ","")&amp;SUBSTITUTE(BN151," ",""))</f>
        <v/>
      </c>
      <c r="BU151" s="5"/>
      <c r="BV151" s="5"/>
      <c r="BW151" s="5"/>
    </row>
    <row r="152" spans="1:75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827</v>
      </c>
      <c r="E152" s="318">
        <v>274</v>
      </c>
      <c r="F152" s="172" t="s">
        <v>730</v>
      </c>
      <c r="G152" s="9" t="str">
        <f>IF(D152="","*",VLOOKUP(F152,BS_ATIVIDADE[#All],3,FALSE))</f>
        <v>MODERNIZAÇÃO</v>
      </c>
      <c r="H152" s="173" t="s">
        <v>1310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1494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1393</v>
      </c>
      <c r="W152" s="173" t="s">
        <v>1436</v>
      </c>
      <c r="X152" s="218" t="s">
        <v>952</v>
      </c>
      <c r="Y152" s="158" t="s">
        <v>960</v>
      </c>
      <c r="Z152" s="158" t="s">
        <v>953</v>
      </c>
      <c r="AA152" s="83" t="s">
        <v>1316</v>
      </c>
      <c r="AB152" s="70" t="s">
        <v>948</v>
      </c>
      <c r="AC152" s="70" t="s">
        <v>943</v>
      </c>
      <c r="AD152" s="173">
        <v>0.25</v>
      </c>
      <c r="AE152" s="83">
        <v>7671</v>
      </c>
      <c r="AF152" s="83">
        <v>9322</v>
      </c>
      <c r="AG152" s="83" t="s">
        <v>607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/>
      <c r="AS152" s="242"/>
      <c r="AT152" s="242"/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1495</v>
      </c>
      <c r="BK152" s="16"/>
      <c r="BL152" s="15"/>
      <c r="BM152" s="14"/>
      <c r="BN152" s="14"/>
      <c r="BO152" s="165"/>
      <c r="BP152" s="16"/>
      <c r="BQ152" s="12" t="str">
        <f t="shared" si="12"/>
        <v>Produção e Intervalo</v>
      </c>
      <c r="BR152" s="18">
        <f t="shared" si="13"/>
        <v>0</v>
      </c>
      <c r="BS152" s="18">
        <f t="shared" si="14"/>
        <v>0</v>
      </c>
      <c r="BT152" s="225" t="str">
        <f>IF(BN152="","",SUBSTITUTE(BM152," ","")&amp;SUBSTITUTE(BN152," ",""))</f>
        <v/>
      </c>
    </row>
    <row r="153" spans="1:75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811</v>
      </c>
      <c r="E153" s="314">
        <v>61</v>
      </c>
      <c r="F153" s="172" t="s">
        <v>713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1232</v>
      </c>
      <c r="W153" s="173" t="s">
        <v>1376</v>
      </c>
      <c r="X153" s="218" t="s">
        <v>963</v>
      </c>
      <c r="Y153" s="158" t="s">
        <v>960</v>
      </c>
      <c r="Z153" s="158" t="s">
        <v>958</v>
      </c>
      <c r="AA153" s="83">
        <v>1</v>
      </c>
      <c r="AB153" s="70" t="s">
        <v>948</v>
      </c>
      <c r="AC153" s="70" t="s">
        <v>943</v>
      </c>
      <c r="AD153" s="173">
        <v>0.39583333333333331</v>
      </c>
      <c r="AE153" s="83">
        <v>6236</v>
      </c>
      <c r="AF153" s="83">
        <v>6636</v>
      </c>
      <c r="AG153" s="83" t="s">
        <v>607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0.58333333333333337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6.1805555555555558E-2</v>
      </c>
      <c r="AZ153" s="13"/>
      <c r="BA153" s="71"/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1496</v>
      </c>
      <c r="BK153" s="16"/>
      <c r="BL153" s="15"/>
      <c r="BM153" s="14"/>
      <c r="BN153" s="14"/>
      <c r="BO153" s="165"/>
      <c r="BP153" s="16"/>
      <c r="BQ153" s="12" t="str">
        <f t="shared" si="12"/>
        <v>Produção e Intervalo</v>
      </c>
      <c r="BR153" s="18">
        <f t="shared" si="13"/>
        <v>0.98888888888888893</v>
      </c>
      <c r="BS153" s="18">
        <f t="shared" si="14"/>
        <v>0</v>
      </c>
      <c r="BT153" s="225" t="str">
        <f>IF(BN153="","",SUBSTITUTE(BM153," ","")&amp;SUBSTITUTE(BN153," ",""))</f>
        <v/>
      </c>
    </row>
    <row r="154" spans="1:75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709</v>
      </c>
      <c r="E154" s="314">
        <v>147</v>
      </c>
      <c r="F154" s="172" t="s">
        <v>681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607</v>
      </c>
      <c r="M154" s="204" t="s">
        <v>1497</v>
      </c>
      <c r="N154" s="204" t="s">
        <v>1498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1314</v>
      </c>
      <c r="W154" s="173" t="s">
        <v>1499</v>
      </c>
      <c r="X154" s="218" t="s">
        <v>957</v>
      </c>
      <c r="Y154" s="158" t="s">
        <v>960</v>
      </c>
      <c r="Z154" s="158" t="s">
        <v>964</v>
      </c>
      <c r="AA154" s="83">
        <v>1</v>
      </c>
      <c r="AB154" s="70" t="s">
        <v>948</v>
      </c>
      <c r="AC154" s="70" t="s">
        <v>943</v>
      </c>
      <c r="AD154" s="173">
        <v>0.33333333333333331</v>
      </c>
      <c r="AE154" s="83" t="s">
        <v>607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/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1</v>
      </c>
      <c r="BI154" s="16"/>
      <c r="BJ154" s="16" t="s">
        <v>1500</v>
      </c>
      <c r="BK154" s="16"/>
      <c r="BL154" s="15"/>
      <c r="BM154" s="14"/>
      <c r="BN154" s="14"/>
      <c r="BO154" s="165"/>
      <c r="BP154" s="16"/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/>
      </c>
    </row>
    <row r="155" spans="1:75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821</v>
      </c>
      <c r="E155" s="330">
        <v>65</v>
      </c>
      <c r="F155" s="172" t="s">
        <v>713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1501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1502</v>
      </c>
      <c r="O155" s="173">
        <v>0.375</v>
      </c>
      <c r="P155" s="173">
        <v>8.3333333333333329E-2</v>
      </c>
      <c r="Q155" s="83">
        <v>300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1345</v>
      </c>
      <c r="W155" s="173" t="s">
        <v>1503</v>
      </c>
      <c r="X155" s="218" t="s">
        <v>957</v>
      </c>
      <c r="Y155" s="158" t="s">
        <v>960</v>
      </c>
      <c r="Z155" s="158" t="s">
        <v>953</v>
      </c>
      <c r="AA155" s="83">
        <v>1</v>
      </c>
      <c r="AB155" s="70" t="s">
        <v>948</v>
      </c>
      <c r="AC155" s="70" t="s">
        <v>943</v>
      </c>
      <c r="AD155" s="173">
        <v>0.375</v>
      </c>
      <c r="AE155" s="83" t="s">
        <v>607</v>
      </c>
      <c r="AF155" s="83" t="s">
        <v>607</v>
      </c>
      <c r="AG155" s="83" t="s">
        <v>607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/>
      <c r="AS155" s="242"/>
      <c r="AT155" s="242"/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0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1</v>
      </c>
      <c r="BI155" s="16"/>
      <c r="BJ155" s="16" t="s">
        <v>1500</v>
      </c>
      <c r="BK155" s="16"/>
      <c r="BL155" s="15"/>
      <c r="BM155" s="14"/>
      <c r="BN155" s="14"/>
      <c r="BO155" s="165"/>
      <c r="BP155" s="16"/>
      <c r="BQ155" s="12" t="str">
        <f t="shared" si="12"/>
        <v>Produção e Intervalo</v>
      </c>
      <c r="BR155" s="18">
        <f t="shared" si="13"/>
        <v>0</v>
      </c>
      <c r="BS155" s="18">
        <f t="shared" si="14"/>
        <v>0</v>
      </c>
      <c r="BT155" s="225" t="str">
        <f>IF(BN155="","",SUBSTITUTE(BM155," ","")&amp;SUBSTITUTE(BN155," ",""))</f>
        <v/>
      </c>
    </row>
    <row r="156" spans="1:75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780</v>
      </c>
      <c r="E156" s="330">
        <v>65</v>
      </c>
      <c r="F156" s="172" t="s">
        <v>739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1345</v>
      </c>
      <c r="W156" s="173" t="s">
        <v>1376</v>
      </c>
      <c r="X156" s="218" t="s">
        <v>957</v>
      </c>
      <c r="Y156" s="158" t="s">
        <v>960</v>
      </c>
      <c r="Z156" s="158" t="s">
        <v>958</v>
      </c>
      <c r="AA156" s="83">
        <v>1</v>
      </c>
      <c r="AB156" s="70" t="s">
        <v>948</v>
      </c>
      <c r="AC156" s="70" t="s">
        <v>943</v>
      </c>
      <c r="AD156" s="173">
        <v>0.3125</v>
      </c>
      <c r="AE156" s="83">
        <v>6242</v>
      </c>
      <c r="AF156" s="83" t="s">
        <v>607</v>
      </c>
      <c r="AG156" s="83" t="s">
        <v>607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0.38472222222222224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8.1944444444444486E-2</v>
      </c>
      <c r="AZ156" s="13"/>
      <c r="BA156" s="71"/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1504</v>
      </c>
      <c r="BK156" s="16"/>
      <c r="BL156" s="15"/>
      <c r="BM156" s="14"/>
      <c r="BN156" s="14"/>
      <c r="BO156" s="165"/>
      <c r="BP156" s="16"/>
      <c r="BQ156" s="12" t="str">
        <f t="shared" si="12"/>
        <v>Produção e Intervalo</v>
      </c>
      <c r="BR156" s="18">
        <f t="shared" si="13"/>
        <v>0.49166666666666692</v>
      </c>
      <c r="BS156" s="18">
        <f t="shared" si="14"/>
        <v>0</v>
      </c>
      <c r="BT156" s="225" t="str">
        <f>IF(BN156="","",SUBSTITUTE(BM156," ","")&amp;SUBSTITUTE(BN156," ",""))</f>
        <v/>
      </c>
    </row>
    <row r="157" spans="1:75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726</v>
      </c>
      <c r="E157" s="314">
        <v>150</v>
      </c>
      <c r="F157" s="172" t="s">
        <v>629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607</v>
      </c>
      <c r="M157" s="204" t="s">
        <v>1505</v>
      </c>
      <c r="N157" s="204" t="s">
        <v>1506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1507</v>
      </c>
      <c r="W157" s="173" t="s">
        <v>1508</v>
      </c>
      <c r="X157" s="218" t="s">
        <v>957</v>
      </c>
      <c r="Y157" s="158" t="s">
        <v>960</v>
      </c>
      <c r="Z157" s="158" t="s">
        <v>953</v>
      </c>
      <c r="AA157" s="83">
        <v>1</v>
      </c>
      <c r="AB157" s="70" t="s">
        <v>948</v>
      </c>
      <c r="AC157" s="70" t="s">
        <v>943</v>
      </c>
      <c r="AD157" s="173">
        <v>0.29166666666666669</v>
      </c>
      <c r="AE157" s="83">
        <v>6296</v>
      </c>
      <c r="AF157" s="83" t="s">
        <v>607</v>
      </c>
      <c r="AG157" s="83" t="s">
        <v>607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1509</v>
      </c>
      <c r="BK157" s="16" t="s">
        <v>1509</v>
      </c>
      <c r="BL157" s="15"/>
      <c r="BM157" s="14" t="s">
        <v>982</v>
      </c>
      <c r="BN157" s="14" t="s">
        <v>982</v>
      </c>
      <c r="BO157" s="165" t="s">
        <v>982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852</v>
      </c>
      <c r="E158" s="314">
        <v>150</v>
      </c>
      <c r="F158" s="172" t="s">
        <v>768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607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1510</v>
      </c>
      <c r="W158" s="173" t="s">
        <v>1511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1512</v>
      </c>
      <c r="BK158" s="16" t="s">
        <v>1512</v>
      </c>
      <c r="BL158" s="15"/>
      <c r="BM158" s="14" t="s">
        <v>982</v>
      </c>
      <c r="BN158" s="14" t="s">
        <v>982</v>
      </c>
      <c r="BO158" s="165" t="s">
        <v>982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688</v>
      </c>
      <c r="E159" s="314">
        <v>151</v>
      </c>
      <c r="F159" s="172" t="s">
        <v>681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607</v>
      </c>
      <c r="M159" s="204" t="s">
        <v>1513</v>
      </c>
      <c r="N159" s="204" t="s">
        <v>1514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1248</v>
      </c>
      <c r="W159" s="173" t="s">
        <v>1515</v>
      </c>
      <c r="X159" s="218" t="s">
        <v>957</v>
      </c>
      <c r="Y159" s="158" t="s">
        <v>960</v>
      </c>
      <c r="Z159" s="158" t="s">
        <v>958</v>
      </c>
      <c r="AA159" s="83">
        <v>1</v>
      </c>
      <c r="AB159" s="70" t="s">
        <v>948</v>
      </c>
      <c r="AC159" s="70" t="s">
        <v>943</v>
      </c>
      <c r="AD159" s="173">
        <v>0.375</v>
      </c>
      <c r="AE159" s="83" t="s">
        <v>607</v>
      </c>
      <c r="AF159" s="83" t="s">
        <v>607</v>
      </c>
      <c r="AG159" s="83" t="s">
        <v>607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1516</v>
      </c>
      <c r="BK159" s="16" t="s">
        <v>1516</v>
      </c>
      <c r="BL159" s="15"/>
      <c r="BM159" s="14" t="s">
        <v>982</v>
      </c>
      <c r="BN159" s="14" t="s">
        <v>982</v>
      </c>
      <c r="BO159" s="165" t="s">
        <v>982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836</v>
      </c>
      <c r="E163" s="314">
        <v>141</v>
      </c>
      <c r="F163" s="172" t="s">
        <v>783</v>
      </c>
      <c r="G163" s="9" t="str">
        <f>IF(D163="","*",VLOOKUP(F163,BS_ATIVIDADE[#All],3,FALSE))</f>
        <v>PEDRA</v>
      </c>
      <c r="H163" s="173" t="s">
        <v>595</v>
      </c>
      <c r="I163" s="173" t="s">
        <v>607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1487</v>
      </c>
      <c r="W163" s="173" t="s">
        <v>1217</v>
      </c>
      <c r="X163" s="218" t="s">
        <v>957</v>
      </c>
      <c r="Y163" s="158"/>
      <c r="Z163" s="158" t="s">
        <v>953</v>
      </c>
      <c r="AA163" s="83" t="s">
        <v>1360</v>
      </c>
      <c r="AB163" s="70" t="s">
        <v>948</v>
      </c>
      <c r="AC163" s="70" t="s">
        <v>943</v>
      </c>
      <c r="AD163" s="173">
        <v>0.3125</v>
      </c>
      <c r="AE163" s="83">
        <v>9414</v>
      </c>
      <c r="AF163" s="83">
        <v>7632</v>
      </c>
      <c r="AG163" s="83" t="s">
        <v>607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TGR2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/>
      <c r="AS163" s="242"/>
      <c r="AT163" s="242"/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/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/>
      </c>
    </row>
    <row r="164" spans="1:72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915</v>
      </c>
      <c r="E164" s="314">
        <v>143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607</v>
      </c>
      <c r="J164" s="217">
        <v>74</v>
      </c>
      <c r="K164" s="217">
        <v>293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8.3333333333333329E-2</v>
      </c>
      <c r="Q164" s="83">
        <v>2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1490</v>
      </c>
      <c r="W164" s="173" t="s">
        <v>1491</v>
      </c>
      <c r="X164" s="218" t="s">
        <v>957</v>
      </c>
      <c r="Y164" s="158"/>
      <c r="Z164" s="158" t="s">
        <v>962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/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Produção e Intervalo</v>
      </c>
      <c r="BR164" s="18">
        <f t="shared" si="13"/>
        <v>0</v>
      </c>
      <c r="BS164" s="18">
        <f t="shared" si="14"/>
        <v>0</v>
      </c>
      <c r="BT164" s="225"/>
    </row>
    <row r="165" spans="1:72">
      <c r="A165" s="50" t="str">
        <f t="shared" ref="A165:A228" si="18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811</v>
      </c>
      <c r="E165" s="314">
        <v>61</v>
      </c>
      <c r="F165" s="172" t="s">
        <v>713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1232</v>
      </c>
      <c r="W165" s="173" t="s">
        <v>1376</v>
      </c>
      <c r="X165" s="218" t="s">
        <v>957</v>
      </c>
      <c r="Y165" s="158"/>
      <c r="Z165" s="158" t="s">
        <v>958</v>
      </c>
      <c r="AA165" s="83">
        <v>1</v>
      </c>
      <c r="AB165" s="70" t="s">
        <v>948</v>
      </c>
      <c r="AC165" s="70" t="s">
        <v>943</v>
      </c>
      <c r="AD165" s="173">
        <v>0.39583333333333331</v>
      </c>
      <c r="AE165" s="83">
        <v>6236</v>
      </c>
      <c r="AF165" s="83">
        <v>6636</v>
      </c>
      <c r="AG165" s="83" t="s">
        <v>607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/>
      <c r="AS165" s="242"/>
      <c r="AT165" s="242"/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/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9">IF(AND(BR165&lt;1,BS165&lt;1),"Produção e Intervalo",IF(BR165&lt;1,"Intervalo",IF(BS165&lt;1,"Produção","Aderente")))</f>
        <v>Produção e Intervalo</v>
      </c>
      <c r="BR165" s="18">
        <f t="shared" ref="BR165:BR228" si="20">IF(OR(B165="",F165=""),"*",AY165/P165)</f>
        <v>0</v>
      </c>
      <c r="BS165" s="18">
        <f t="shared" ref="BS165:BS228" si="21">IF(OR(B165="",F165=""),"*",BA165/Q165)</f>
        <v>0</v>
      </c>
      <c r="BT165" s="225" t="str">
        <f t="shared" si="16"/>
        <v/>
      </c>
    </row>
    <row r="166" spans="1:72">
      <c r="A166" s="50" t="str">
        <f t="shared" si="18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780</v>
      </c>
      <c r="E166" s="330">
        <v>65</v>
      </c>
      <c r="F166" s="172" t="s">
        <v>739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1345</v>
      </c>
      <c r="W166" s="173" t="s">
        <v>1376</v>
      </c>
      <c r="X166" s="218" t="s">
        <v>957</v>
      </c>
      <c r="Y166" s="158"/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0.3125</v>
      </c>
      <c r="AE166" s="83">
        <v>6242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/>
      <c r="AS166" s="242"/>
      <c r="AT166" s="242"/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9"/>
        <v>Produção e Intervalo</v>
      </c>
      <c r="BR166" s="18">
        <f t="shared" si="20"/>
        <v>0</v>
      </c>
      <c r="BS166" s="18">
        <f t="shared" si="21"/>
        <v>0</v>
      </c>
      <c r="BT166" s="225" t="str">
        <f t="shared" si="16"/>
        <v/>
      </c>
    </row>
    <row r="167" spans="1:72">
      <c r="A167" s="50" t="str">
        <f t="shared" si="18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821</v>
      </c>
      <c r="E167" s="330">
        <v>65</v>
      </c>
      <c r="F167" s="172" t="s">
        <v>713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1501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1502</v>
      </c>
      <c r="O167" s="173">
        <v>0.375</v>
      </c>
      <c r="P167" s="173">
        <v>8.3333333333333329E-2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1517</v>
      </c>
      <c r="W167" s="173" t="s">
        <v>1503</v>
      </c>
      <c r="X167" s="218" t="s">
        <v>957</v>
      </c>
      <c r="Y167" s="158"/>
      <c r="Z167" s="158" t="s">
        <v>953</v>
      </c>
      <c r="AA167" s="83">
        <v>1</v>
      </c>
      <c r="AB167" s="70" t="s">
        <v>948</v>
      </c>
      <c r="AC167" s="70" t="s">
        <v>943</v>
      </c>
      <c r="AD167" s="173">
        <v>0.375</v>
      </c>
      <c r="AE167" s="83" t="s">
        <v>607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/>
      <c r="AS167" s="242"/>
      <c r="AT167" s="242"/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0</v>
      </c>
      <c r="AZ167" s="13"/>
      <c r="BA167" s="71"/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9"/>
        <v>Produção e Intervalo</v>
      </c>
      <c r="BR167" s="18">
        <f t="shared" si="20"/>
        <v>0</v>
      </c>
      <c r="BS167" s="18">
        <f t="shared" si="21"/>
        <v>0</v>
      </c>
      <c r="BT167" s="225" t="str">
        <f t="shared" si="16"/>
        <v/>
      </c>
    </row>
    <row r="168" spans="1:72">
      <c r="A168" s="50" t="str">
        <f t="shared" si="18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5" t="str">
        <f t="shared" si="16"/>
        <v/>
      </c>
    </row>
    <row r="169" spans="1:72">
      <c r="A169" s="50" t="str">
        <f t="shared" si="18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811</v>
      </c>
      <c r="E169" s="314">
        <v>61</v>
      </c>
      <c r="F169" s="172" t="s">
        <v>713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1232</v>
      </c>
      <c r="W169" s="173" t="s">
        <v>1376</v>
      </c>
      <c r="X169" s="218" t="s">
        <v>957</v>
      </c>
      <c r="Y169" s="158"/>
      <c r="Z169" s="158" t="s">
        <v>958</v>
      </c>
      <c r="AA169" s="83">
        <v>1</v>
      </c>
      <c r="AB169" s="70" t="s">
        <v>948</v>
      </c>
      <c r="AC169" s="70" t="s">
        <v>943</v>
      </c>
      <c r="AD169" s="173">
        <v>0.39583333333333331</v>
      </c>
      <c r="AE169" s="83">
        <v>6236</v>
      </c>
      <c r="AF169" s="83">
        <v>6636</v>
      </c>
      <c r="AG169" s="83" t="s">
        <v>607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/>
      <c r="AS169" s="242"/>
      <c r="AT169" s="242"/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0</v>
      </c>
      <c r="AZ169" s="13"/>
      <c r="BA169" s="71"/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9"/>
        <v>Produção e Intervalo</v>
      </c>
      <c r="BR169" s="18">
        <f t="shared" si="20"/>
        <v>0</v>
      </c>
      <c r="BS169" s="18">
        <f t="shared" si="21"/>
        <v>0</v>
      </c>
      <c r="BT169" s="225" t="str">
        <f t="shared" si="16"/>
        <v/>
      </c>
    </row>
    <row r="170" spans="1:72">
      <c r="A170" s="50" t="str">
        <f t="shared" si="18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780</v>
      </c>
      <c r="E170" s="330">
        <v>65</v>
      </c>
      <c r="F170" s="172" t="s">
        <v>739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0.16666666666666666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1345</v>
      </c>
      <c r="W170" s="173" t="s">
        <v>1376</v>
      </c>
      <c r="X170" s="218" t="s">
        <v>957</v>
      </c>
      <c r="Y170" s="158"/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0.3125</v>
      </c>
      <c r="AE170" s="83">
        <v>6242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/>
      <c r="AS170" s="242"/>
      <c r="AT170" s="242"/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/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9"/>
        <v>Produção e Intervalo</v>
      </c>
      <c r="BR170" s="18">
        <f t="shared" si="20"/>
        <v>0</v>
      </c>
      <c r="BS170" s="18">
        <f t="shared" si="21"/>
        <v>0</v>
      </c>
      <c r="BT170" s="225" t="str">
        <f t="shared" si="16"/>
        <v/>
      </c>
    </row>
    <row r="171" spans="1:72">
      <c r="A171" s="50" t="str">
        <f t="shared" ref="A171:A172" si="22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821</v>
      </c>
      <c r="E171" s="330">
        <v>65</v>
      </c>
      <c r="F171" s="172" t="s">
        <v>713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1501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1502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1517</v>
      </c>
      <c r="W171" s="173" t="s">
        <v>1503</v>
      </c>
      <c r="X171" s="218" t="s">
        <v>957</v>
      </c>
      <c r="Y171" s="158"/>
      <c r="Z171" s="158" t="s">
        <v>953</v>
      </c>
      <c r="AA171" s="83">
        <v>1</v>
      </c>
      <c r="AB171" s="70" t="s">
        <v>948</v>
      </c>
      <c r="AC171" s="70" t="s">
        <v>943</v>
      </c>
      <c r="AD171" s="173">
        <v>0.375</v>
      </c>
      <c r="AE171" s="83" t="s">
        <v>607</v>
      </c>
      <c r="AF171" s="83" t="s">
        <v>607</v>
      </c>
      <c r="AG171" s="83" t="s">
        <v>607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/>
      <c r="AS171" s="242"/>
      <c r="AT171" s="242"/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/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9"/>
        <v>Produção e Intervalo</v>
      </c>
      <c r="BR171" s="18">
        <f t="shared" si="20"/>
        <v>0</v>
      </c>
      <c r="BS171" s="18">
        <f t="shared" si="21"/>
        <v>0</v>
      </c>
      <c r="BT171" s="225"/>
    </row>
    <row r="172" spans="1:72">
      <c r="A172" s="50" t="str">
        <f t="shared" si="22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5" t="str">
        <f t="shared" si="16"/>
        <v/>
      </c>
    </row>
    <row r="173" spans="1:72">
      <c r="A173" s="50" t="str">
        <f t="shared" si="18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5" t="str">
        <f t="shared" si="16"/>
        <v/>
      </c>
    </row>
    <row r="174" spans="1:72">
      <c r="A174" s="50" t="str">
        <f t="shared" si="18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731</v>
      </c>
      <c r="E174" s="314">
        <v>165</v>
      </c>
      <c r="F174" s="172" t="s">
        <v>681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607</v>
      </c>
      <c r="M174" s="204" t="s">
        <v>1518</v>
      </c>
      <c r="N174" s="204" t="s">
        <v>1519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1251</v>
      </c>
      <c r="W174" s="173" t="s">
        <v>1520</v>
      </c>
      <c r="X174" s="218" t="s">
        <v>957</v>
      </c>
      <c r="Y174" s="158"/>
      <c r="Z174" s="158" t="s">
        <v>953</v>
      </c>
      <c r="AA174" s="83" t="s">
        <v>607</v>
      </c>
      <c r="AB174" s="70" t="s">
        <v>948</v>
      </c>
      <c r="AC174" s="70" t="s">
        <v>943</v>
      </c>
      <c r="AD174" s="173" t="s">
        <v>607</v>
      </c>
      <c r="AE174" s="83" t="s">
        <v>607</v>
      </c>
      <c r="AF174" s="83" t="s">
        <v>607</v>
      </c>
      <c r="AG174" s="83" t="s">
        <v>607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9"/>
        <v>Produção e Intervalo</v>
      </c>
      <c r="BR174" s="18">
        <f t="shared" si="20"/>
        <v>0</v>
      </c>
      <c r="BS174" s="18">
        <f t="shared" si="21"/>
        <v>0</v>
      </c>
      <c r="BT174" s="225"/>
    </row>
    <row r="175" spans="1:72">
      <c r="A175" s="50" t="str">
        <f t="shared" si="18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836</v>
      </c>
      <c r="E175" s="314">
        <v>142</v>
      </c>
      <c r="F175" s="172" t="s">
        <v>781</v>
      </c>
      <c r="G175" s="9" t="str">
        <f>IF(D175="","*",VLOOKUP(F175,BS_ATIVIDADE[#All],3,FALSE))</f>
        <v>OUTROS</v>
      </c>
      <c r="H175" s="173" t="s">
        <v>593</v>
      </c>
      <c r="I175" s="173" t="s">
        <v>593</v>
      </c>
      <c r="J175" s="217">
        <v>74</v>
      </c>
      <c r="K175" s="217">
        <v>501</v>
      </c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75" s="204" t="s">
        <v>593</v>
      </c>
      <c r="O175" s="173">
        <v>0.375</v>
      </c>
      <c r="P175" s="173">
        <v>4.1666666666666664E-2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5" s="80" t="str">
        <f>IFERROR(_xlfn.XLOOKUP(J175, BASE_MAPA!$D$2:$D$359, BASE_MAPA!$I$2:$I$359), "ERRO")</f>
        <v>MARCO INICIAL - ALTO ARAGUAIA</v>
      </c>
      <c r="V175" s="198" t="s">
        <v>1487</v>
      </c>
      <c r="W175" s="173" t="s">
        <v>1521</v>
      </c>
      <c r="X175" s="218" t="s">
        <v>957</v>
      </c>
      <c r="Y175" s="158"/>
      <c r="Z175" s="158" t="s">
        <v>958</v>
      </c>
      <c r="AA175" s="83" t="s">
        <v>1360</v>
      </c>
      <c r="AB175" s="70" t="s">
        <v>948</v>
      </c>
      <c r="AC175" s="70" t="s">
        <v>943</v>
      </c>
      <c r="AD175" s="173">
        <v>0.3125</v>
      </c>
      <c r="AE175" s="83">
        <v>9414</v>
      </c>
      <c r="AF175" s="83">
        <v>7632</v>
      </c>
      <c r="AG175" s="83" t="s">
        <v>607</v>
      </c>
      <c r="AH175" s="48"/>
      <c r="AI175" s="142" t="str">
        <f>IF(BS_CONTROLE[[#This Row],[Atividade]]=0, "-", BS_CONTROLE[[#This Row],[Atividade]])</f>
        <v>PDM - PEDRA - CARGA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TGR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</v>
      </c>
      <c r="AN175" s="278" t="str">
        <f>IF(BS_CONTROLE[[#This Row],[SB]]=0, "-", BS_CONTROLE[[#This Row],[SB]])</f>
        <v>TGR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501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/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5" s="11" t="str">
        <f>IFERROR(_xlfn.XLOOKUP(AO175, BASE_MAPA!$D$2:$D$359, BASE_MAPA!$I$2:$I$359), "ERRO")</f>
        <v>MARCO INICIAL - ALTO ARAGUAIA</v>
      </c>
      <c r="BF175" s="281" t="str">
        <f>IF(BS_CONTROLE[[#This Row],[Responsavel pelo boletim]]=0, "-", BS_CONTROLE[[#This Row],[Responsavel pelo boletim]])</f>
        <v>Camila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9"/>
        <v>Produção e Intervalo</v>
      </c>
      <c r="BR175" s="18">
        <f t="shared" si="20"/>
        <v>0</v>
      </c>
      <c r="BS175" s="18">
        <f t="shared" si="21"/>
        <v>0</v>
      </c>
      <c r="BT175" s="225" t="str">
        <f t="shared" si="16"/>
        <v/>
      </c>
    </row>
    <row r="176" spans="1:72">
      <c r="A176" s="50" t="str">
        <f t="shared" si="18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827</v>
      </c>
      <c r="E176" s="318">
        <v>274</v>
      </c>
      <c r="F176" s="172" t="s">
        <v>730</v>
      </c>
      <c r="G176" s="9" t="str">
        <f>IF(D176="","*",VLOOKUP(F176,BS_ATIVIDADE[#All],3,FALSE))</f>
        <v>MODERNIZAÇÃO</v>
      </c>
      <c r="H176" s="173" t="s">
        <v>1310</v>
      </c>
      <c r="I176" s="173" t="s">
        <v>264</v>
      </c>
      <c r="J176" s="217">
        <v>74</v>
      </c>
      <c r="K176" s="217">
        <v>217</v>
      </c>
      <c r="L176" s="217">
        <v>213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6" s="204" t="s">
        <v>1494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1393</v>
      </c>
      <c r="W176" s="173" t="s">
        <v>1436</v>
      </c>
      <c r="X176" s="218" t="s">
        <v>957</v>
      </c>
      <c r="Y176" s="158"/>
      <c r="Z176" s="158" t="s">
        <v>953</v>
      </c>
      <c r="AA176" s="83" t="s">
        <v>1316</v>
      </c>
      <c r="AB176" s="70" t="s">
        <v>948</v>
      </c>
      <c r="AC176" s="70" t="s">
        <v>943</v>
      </c>
      <c r="AD176" s="173">
        <v>0.25</v>
      </c>
      <c r="AE176" s="83">
        <v>7671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TID-TVI</v>
      </c>
      <c r="AN176" s="278" t="str">
        <f>IF(BS_CONTROLE[[#This Row],[SB]]=0, "-", BS_CONTROLE[[#This Row],[SB]])</f>
        <v>213TVI / 201213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217</v>
      </c>
      <c r="AQ176" s="280">
        <f>IF(BS_CONTROLE[[#This Row],[KM - Fim]]=0, "-", BS_CONTROLE[[#This Row],[KM - Fim]])</f>
        <v>213</v>
      </c>
      <c r="AR176" s="242"/>
      <c r="AS176" s="242"/>
      <c r="AT176" s="242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9"/>
        <v>Produção e Intervalo</v>
      </c>
      <c r="BR176" s="18">
        <f t="shared" si="20"/>
        <v>0</v>
      </c>
      <c r="BS176" s="18">
        <f t="shared" si="21"/>
        <v>0</v>
      </c>
      <c r="BT176" s="225" t="str">
        <f t="shared" si="16"/>
        <v/>
      </c>
    </row>
    <row r="177" spans="1:72">
      <c r="A177" s="50" t="str">
        <f t="shared" si="18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811</v>
      </c>
      <c r="E177" s="314">
        <v>61</v>
      </c>
      <c r="F177" s="172" t="s">
        <v>713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1232</v>
      </c>
      <c r="W177" s="173" t="s">
        <v>1376</v>
      </c>
      <c r="X177" s="218" t="s">
        <v>957</v>
      </c>
      <c r="Y177" s="158"/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0.39583333333333331</v>
      </c>
      <c r="AE177" s="83">
        <v>6236</v>
      </c>
      <c r="AF177" s="83">
        <v>6636</v>
      </c>
      <c r="AG177" s="83" t="s">
        <v>607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/>
      <c r="AS177" s="242"/>
      <c r="AT177" s="242"/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0</v>
      </c>
      <c r="AZ177" s="13"/>
      <c r="BA177" s="71"/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9"/>
        <v>Produção e Intervalo</v>
      </c>
      <c r="BR177" s="18">
        <f t="shared" si="20"/>
        <v>0</v>
      </c>
      <c r="BS177" s="18">
        <f t="shared" si="21"/>
        <v>0</v>
      </c>
      <c r="BT177" s="225" t="str">
        <f t="shared" si="16"/>
        <v/>
      </c>
    </row>
    <row r="178" spans="1:72">
      <c r="A178" s="50" t="str">
        <f t="shared" si="18"/>
        <v>A6646006</v>
      </c>
      <c r="B178" s="171">
        <v>46006</v>
      </c>
      <c r="C178" s="8">
        <f>IF(BS_CONTROLE[[#This Row],[DATA]]="","",WEEKNUM(BS_CONTROLE[[#This Row],[DATA]]))</f>
        <v>51</v>
      </c>
      <c r="D178" s="51" t="s">
        <v>709</v>
      </c>
      <c r="E178" s="314">
        <v>168</v>
      </c>
      <c r="F178" s="172" t="s">
        <v>629</v>
      </c>
      <c r="G178" s="9" t="str">
        <f>IF(D178="","*",VLOOKUP(F178,BS_ATIVIDADE[#All],3,FALSE))</f>
        <v>DETECÇÃO</v>
      </c>
      <c r="H178" s="173" t="s">
        <v>1419</v>
      </c>
      <c r="I178" s="173" t="s">
        <v>262</v>
      </c>
      <c r="J178" s="217">
        <v>74</v>
      </c>
      <c r="K178" s="217">
        <v>5</v>
      </c>
      <c r="L178" s="83" t="s">
        <v>607</v>
      </c>
      <c r="M178" s="204" t="s">
        <v>183</v>
      </c>
      <c r="N178" s="204" t="s">
        <v>1420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1314</v>
      </c>
      <c r="W178" s="173" t="s">
        <v>1230</v>
      </c>
      <c r="X178" s="218" t="s">
        <v>957</v>
      </c>
      <c r="Y178" s="158"/>
      <c r="Z178" s="158" t="s">
        <v>962</v>
      </c>
      <c r="AA178" s="83" t="s">
        <v>607</v>
      </c>
      <c r="AB178" s="70" t="s">
        <v>948</v>
      </c>
      <c r="AC178" s="70" t="s">
        <v>943</v>
      </c>
      <c r="AD178" s="173" t="s">
        <v>607</v>
      </c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0</v>
      </c>
      <c r="AZ178" s="13"/>
      <c r="BA178" s="71"/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9"/>
        <v>Produção e Intervalo</v>
      </c>
      <c r="BR178" s="18">
        <f t="shared" si="20"/>
        <v>0</v>
      </c>
      <c r="BS178" s="18">
        <f t="shared" si="21"/>
        <v>0</v>
      </c>
      <c r="BT178" s="225"/>
    </row>
    <row r="179" spans="1:72">
      <c r="A179" s="50" t="str">
        <f t="shared" si="18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780</v>
      </c>
      <c r="E179" s="330">
        <v>65</v>
      </c>
      <c r="F179" s="172" t="s">
        <v>739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1345</v>
      </c>
      <c r="W179" s="173" t="s">
        <v>1376</v>
      </c>
      <c r="X179" s="218" t="s">
        <v>957</v>
      </c>
      <c r="Y179" s="158"/>
      <c r="Z179" s="158" t="s">
        <v>953</v>
      </c>
      <c r="AA179" s="83">
        <v>1</v>
      </c>
      <c r="AB179" s="70" t="s">
        <v>948</v>
      </c>
      <c r="AC179" s="70" t="s">
        <v>943</v>
      </c>
      <c r="AD179" s="173">
        <v>0.3125</v>
      </c>
      <c r="AE179" s="83">
        <v>6242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/>
      <c r="AS179" s="242"/>
      <c r="AT179" s="242"/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</v>
      </c>
      <c r="AZ179" s="13"/>
      <c r="BA179" s="71"/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9"/>
        <v>Produção e Intervalo</v>
      </c>
      <c r="BR179" s="18">
        <f t="shared" si="20"/>
        <v>0</v>
      </c>
      <c r="BS179" s="18">
        <f t="shared" si="21"/>
        <v>0</v>
      </c>
      <c r="BT179" s="225" t="str">
        <f t="shared" si="16"/>
        <v/>
      </c>
    </row>
    <row r="180" spans="1:72">
      <c r="A180" s="50" t="str">
        <f t="shared" si="18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750</v>
      </c>
      <c r="E180" s="318">
        <v>313</v>
      </c>
      <c r="F180" s="172" t="s">
        <v>609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1280</v>
      </c>
      <c r="N180" s="217" t="s">
        <v>1281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1272</v>
      </c>
      <c r="W180" s="173" t="s">
        <v>1383</v>
      </c>
      <c r="X180" s="218" t="s">
        <v>957</v>
      </c>
      <c r="Y180" s="158"/>
      <c r="Z180" s="158" t="s">
        <v>953</v>
      </c>
      <c r="AA180" s="83" t="s">
        <v>607</v>
      </c>
      <c r="AB180" s="70" t="s">
        <v>948</v>
      </c>
      <c r="AC180" s="70" t="s">
        <v>943</v>
      </c>
      <c r="AD180" s="173">
        <v>0.33333333333333331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/>
      <c r="AS180" s="242"/>
      <c r="AT180" s="242"/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</v>
      </c>
      <c r="AZ180" s="13"/>
      <c r="BA180" s="71"/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9"/>
        <v>Produção e Intervalo</v>
      </c>
      <c r="BR180" s="18">
        <f t="shared" si="20"/>
        <v>0</v>
      </c>
      <c r="BS180" s="18">
        <f t="shared" si="21"/>
        <v>0</v>
      </c>
      <c r="BT180" s="225" t="str">
        <f t="shared" si="16"/>
        <v/>
      </c>
    </row>
    <row r="181" spans="1:72" ht="23.25">
      <c r="A181" s="50" t="str">
        <f t="shared" si="18"/>
        <v>E1446006</v>
      </c>
      <c r="B181" s="171">
        <v>46006</v>
      </c>
      <c r="C181" s="8">
        <f>IF(BS_CONTROLE[[#This Row],[DATA]]="","",WEEKNUM(BS_CONTROLE[[#This Row],[DATA]]))</f>
        <v>51</v>
      </c>
      <c r="D181" s="51" t="s">
        <v>748</v>
      </c>
      <c r="E181" s="318">
        <v>80</v>
      </c>
      <c r="F181" s="172" t="s">
        <v>704</v>
      </c>
      <c r="G181" s="9" t="str">
        <f>IF(D181="","*",VLOOKUP(F181,BS_ATIVIDADE[#All],3,FALSE))</f>
        <v>MECANIZAÇÃO - ESMERILHADORA</v>
      </c>
      <c r="H181" s="173" t="s">
        <v>1242</v>
      </c>
      <c r="I181" s="173" t="s">
        <v>454</v>
      </c>
      <c r="J181" s="217">
        <v>78</v>
      </c>
      <c r="K181" s="217">
        <v>174</v>
      </c>
      <c r="L181" s="83">
        <v>228</v>
      </c>
      <c r="M181" s="204" t="s">
        <v>1522</v>
      </c>
      <c r="N181" s="204" t="s">
        <v>1523</v>
      </c>
      <c r="O181" s="173">
        <v>0.41666666666666669</v>
      </c>
      <c r="P181" s="173">
        <v>4.1666666666666664E-2</v>
      </c>
      <c r="Q181" s="83">
        <v>53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ITIRAPINA - BAURU</v>
      </c>
      <c r="V181" s="198" t="s">
        <v>1524</v>
      </c>
      <c r="W181" s="321" t="s">
        <v>1525</v>
      </c>
      <c r="X181" s="218" t="s">
        <v>957</v>
      </c>
      <c r="Y181" s="158"/>
      <c r="Z181" s="158" t="s">
        <v>964</v>
      </c>
      <c r="AA181" s="83">
        <v>1</v>
      </c>
      <c r="AB181" s="70" t="s">
        <v>948</v>
      </c>
      <c r="AC181" s="70" t="s">
        <v>943</v>
      </c>
      <c r="AD181" s="173">
        <v>0.95833333333333337</v>
      </c>
      <c r="AE181" s="83">
        <v>6245</v>
      </c>
      <c r="AF181" s="83">
        <v>6246</v>
      </c>
      <c r="AG181" s="83" t="s">
        <v>607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174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9"/>
        <v>Produção e Intervalo</v>
      </c>
      <c r="BR181" s="18">
        <f t="shared" si="20"/>
        <v>0</v>
      </c>
      <c r="BS181" s="18">
        <f t="shared" si="21"/>
        <v>0</v>
      </c>
      <c r="BT181" s="225" t="str">
        <f t="shared" si="16"/>
        <v/>
      </c>
    </row>
    <row r="182" spans="1:72">
      <c r="A182" s="50" t="str">
        <f t="shared" si="18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5" t="str">
        <f t="shared" si="16"/>
        <v/>
      </c>
    </row>
    <row r="183" spans="1:72">
      <c r="A183" s="50" t="str">
        <f t="shared" si="18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5"/>
    </row>
    <row r="184" spans="1:72">
      <c r="A184" s="50" t="str">
        <f t="shared" si="18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5" t="str">
        <f t="shared" si="16"/>
        <v/>
      </c>
    </row>
    <row r="185" spans="1:72">
      <c r="A185" s="50" t="str">
        <f t="shared" si="18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5" t="str">
        <f t="shared" si="16"/>
        <v/>
      </c>
    </row>
    <row r="186" spans="1:72">
      <c r="A186" s="50" t="str">
        <f t="shared" si="18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5"/>
    </row>
    <row r="187" spans="1:72">
      <c r="A187" s="50" t="str">
        <f t="shared" si="18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5" t="str">
        <f t="shared" si="16"/>
        <v/>
      </c>
    </row>
    <row r="188" spans="1:72">
      <c r="A188" s="50" t="str">
        <f t="shared" si="18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5" t="str">
        <f t="shared" si="16"/>
        <v/>
      </c>
    </row>
    <row r="189" spans="1:72">
      <c r="A189" s="50" t="str">
        <f t="shared" si="18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5" t="str">
        <f t="shared" si="16"/>
        <v/>
      </c>
    </row>
    <row r="190" spans="1:72">
      <c r="A190" s="50" t="str">
        <f t="shared" si="18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5" t="str">
        <f t="shared" si="16"/>
        <v/>
      </c>
    </row>
    <row r="191" spans="1:72">
      <c r="A191" s="50" t="str">
        <f t="shared" si="18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5" t="str">
        <f t="shared" si="16"/>
        <v/>
      </c>
    </row>
    <row r="192" spans="1:72">
      <c r="A192" s="50" t="str">
        <f t="shared" si="18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5"/>
    </row>
    <row r="193" spans="1:72">
      <c r="A193" s="50" t="str">
        <f t="shared" si="18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5" t="str">
        <f t="shared" si="16"/>
        <v/>
      </c>
    </row>
    <row r="194" spans="1:72">
      <c r="A194" s="50" t="str">
        <f t="shared" si="18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5"/>
    </row>
    <row r="195" spans="1:72">
      <c r="A195" s="50" t="str">
        <f t="shared" si="18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5" t="str">
        <f t="shared" si="16"/>
        <v/>
      </c>
    </row>
    <row r="196" spans="1:72">
      <c r="A196" s="50" t="str">
        <f t="shared" si="18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5" t="str">
        <f t="shared" si="16"/>
        <v/>
      </c>
    </row>
    <row r="197" spans="1:72">
      <c r="A197" s="50" t="str">
        <f t="shared" si="18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5" t="str">
        <f t="shared" si="16"/>
        <v/>
      </c>
    </row>
    <row r="198" spans="1:72">
      <c r="A198" s="50" t="str">
        <f t="shared" si="18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5" t="str">
        <f t="shared" si="16"/>
        <v/>
      </c>
    </row>
    <row r="199" spans="1:72">
      <c r="A199" s="50" t="str">
        <f t="shared" si="18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5" t="str">
        <f t="shared" si="16"/>
        <v/>
      </c>
    </row>
    <row r="200" spans="1:72">
      <c r="A200" s="50" t="str">
        <f t="shared" si="18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5" t="str">
        <f t="shared" si="16"/>
        <v/>
      </c>
    </row>
    <row r="201" spans="1:72">
      <c r="A201" s="50" t="str">
        <f t="shared" si="18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5" t="str">
        <f t="shared" si="16"/>
        <v/>
      </c>
    </row>
    <row r="202" spans="1:72">
      <c r="A202" s="50" t="str">
        <f t="shared" si="18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5" t="str">
        <f t="shared" si="16"/>
        <v/>
      </c>
    </row>
    <row r="203" spans="1:72">
      <c r="A203" s="50" t="str">
        <f t="shared" si="18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5" t="str">
        <f t="shared" si="16"/>
        <v/>
      </c>
    </row>
    <row r="204" spans="1:72">
      <c r="A204" s="50" t="str">
        <f t="shared" si="18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5"/>
    </row>
    <row r="205" spans="1:72">
      <c r="A205" s="50" t="str">
        <f t="shared" si="18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5" t="str">
        <f t="shared" si="16"/>
        <v/>
      </c>
    </row>
    <row r="206" spans="1:72">
      <c r="A206" s="50" t="str">
        <f t="shared" si="18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5" t="str">
        <f t="shared" si="16"/>
        <v/>
      </c>
    </row>
    <row r="207" spans="1:72">
      <c r="A207" s="50" t="str">
        <f t="shared" si="18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5" t="str">
        <f t="shared" si="16"/>
        <v/>
      </c>
    </row>
    <row r="208" spans="1:72">
      <c r="A208" s="50" t="str">
        <f t="shared" si="18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5" t="str">
        <f t="shared" si="16"/>
        <v/>
      </c>
    </row>
    <row r="209" spans="1:72">
      <c r="A209" s="50" t="str">
        <f t="shared" si="18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5" t="str">
        <f t="shared" si="16"/>
        <v/>
      </c>
    </row>
    <row r="210" spans="1:72">
      <c r="A210" s="50" t="str">
        <f t="shared" si="18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5" t="str">
        <f t="shared" si="16"/>
        <v/>
      </c>
    </row>
    <row r="211" spans="1:72">
      <c r="A211" s="50" t="str">
        <f t="shared" si="18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5" t="str">
        <f t="shared" ref="BT211:BT282" si="23">IF(BN211="","",SUBSTITUTE(BM211," ","")&amp;SUBSTITUTE(BN211," ",""))</f>
        <v/>
      </c>
    </row>
    <row r="212" spans="1:72">
      <c r="A212" s="50" t="str">
        <f t="shared" si="18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5" t="str">
        <f t="shared" si="23"/>
        <v/>
      </c>
    </row>
    <row r="213" spans="1:72">
      <c r="A213" s="50" t="str">
        <f t="shared" si="18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5" t="str">
        <f t="shared" si="23"/>
        <v/>
      </c>
    </row>
    <row r="214" spans="1:72">
      <c r="A214" s="50" t="str">
        <f t="shared" si="18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5" t="str">
        <f t="shared" si="23"/>
        <v/>
      </c>
    </row>
    <row r="215" spans="1:72">
      <c r="A215" s="50" t="str">
        <f t="shared" si="18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5" t="str">
        <f t="shared" si="23"/>
        <v/>
      </c>
    </row>
    <row r="216" spans="1:72">
      <c r="A216" s="50" t="str">
        <f t="shared" si="18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5" t="str">
        <f t="shared" si="23"/>
        <v/>
      </c>
    </row>
    <row r="217" spans="1:72">
      <c r="A217" s="50" t="str">
        <f t="shared" si="18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5" t="str">
        <f t="shared" si="23"/>
        <v/>
      </c>
    </row>
    <row r="218" spans="1:72">
      <c r="A218" s="50" t="str">
        <f t="shared" si="18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5" t="str">
        <f t="shared" si="23"/>
        <v/>
      </c>
    </row>
    <row r="219" spans="1:72">
      <c r="A219" s="50" t="str">
        <f t="shared" si="18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5"/>
    </row>
    <row r="220" spans="1:72">
      <c r="A220" s="50" t="str">
        <f t="shared" si="18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5" t="str">
        <f t="shared" si="23"/>
        <v/>
      </c>
    </row>
    <row r="221" spans="1:72">
      <c r="A221" s="50" t="str">
        <f t="shared" si="18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5" t="str">
        <f t="shared" si="23"/>
        <v/>
      </c>
    </row>
    <row r="222" spans="1:72">
      <c r="A222" s="50" t="str">
        <f t="shared" si="18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5" t="str">
        <f t="shared" si="23"/>
        <v/>
      </c>
    </row>
    <row r="223" spans="1:72">
      <c r="A223" s="50" t="str">
        <f t="shared" si="18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5" t="str">
        <f t="shared" si="23"/>
        <v/>
      </c>
    </row>
    <row r="224" spans="1:72">
      <c r="A224" s="50" t="str">
        <f t="shared" si="18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5" t="str">
        <f t="shared" si="23"/>
        <v/>
      </c>
    </row>
    <row r="225" spans="1:72">
      <c r="A225" s="50" t="str">
        <f t="shared" si="18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5" t="str">
        <f t="shared" si="23"/>
        <v/>
      </c>
    </row>
    <row r="226" spans="1:72">
      <c r="A226" s="50" t="str">
        <f t="shared" si="18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5" t="str">
        <f t="shared" si="23"/>
        <v/>
      </c>
    </row>
    <row r="227" spans="1:72">
      <c r="A227" s="50" t="str">
        <f t="shared" si="18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5" t="str">
        <f t="shared" si="23"/>
        <v/>
      </c>
    </row>
    <row r="228" spans="1:72">
      <c r="A228" s="50" t="str">
        <f t="shared" si="18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4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5">IF(AND(BR229&lt;1,BS229&lt;1),"Produção e Intervalo",IF(BR229&lt;1,"Intervalo",IF(BS229&lt;1,"Produção","Aderente")))</f>
        <v>Aderente</v>
      </c>
      <c r="BR229" s="18" t="str">
        <f t="shared" ref="BR229:BR292" si="26">IF(OR(B229="",F229=""),"*",AY229/P229)</f>
        <v>*</v>
      </c>
      <c r="BS229" s="18" t="str">
        <f t="shared" ref="BS229:BS292" si="27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4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5"/>
        <v>Aderente</v>
      </c>
      <c r="BR230" s="18" t="str">
        <f t="shared" si="26"/>
        <v>*</v>
      </c>
      <c r="BS230" s="18" t="str">
        <f t="shared" si="27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4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5"/>
        <v>Aderente</v>
      </c>
      <c r="BR231" s="18" t="str">
        <f t="shared" si="26"/>
        <v>*</v>
      </c>
      <c r="BS231" s="18" t="str">
        <f t="shared" si="27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4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5"/>
        <v>Aderente</v>
      </c>
      <c r="BR232" s="18" t="str">
        <f t="shared" si="26"/>
        <v>*</v>
      </c>
      <c r="BS232" s="18" t="str">
        <f t="shared" si="27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4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5"/>
        <v>Aderente</v>
      </c>
      <c r="BR233" s="18" t="str">
        <f t="shared" si="26"/>
        <v>*</v>
      </c>
      <c r="BS233" s="18" t="str">
        <f t="shared" si="27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4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5"/>
        <v>Aderente</v>
      </c>
      <c r="BR234" s="18" t="str">
        <f t="shared" si="26"/>
        <v>*</v>
      </c>
      <c r="BS234" s="18" t="str">
        <f t="shared" si="27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4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5"/>
        <v>Aderente</v>
      </c>
      <c r="BR235" s="18" t="str">
        <f t="shared" si="26"/>
        <v>*</v>
      </c>
      <c r="BS235" s="18" t="str">
        <f t="shared" si="27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4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5"/>
        <v>Aderente</v>
      </c>
      <c r="BR236" s="18" t="str">
        <f t="shared" si="26"/>
        <v>*</v>
      </c>
      <c r="BS236" s="18" t="str">
        <f t="shared" si="27"/>
        <v>*</v>
      </c>
      <c r="BT236" s="225" t="str">
        <f t="shared" si="23"/>
        <v/>
      </c>
    </row>
    <row r="237" spans="1:72">
      <c r="A237" s="50" t="str">
        <f t="shared" si="24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5"/>
        <v>Aderente</v>
      </c>
      <c r="BR237" s="18" t="str">
        <f t="shared" si="26"/>
        <v>*</v>
      </c>
      <c r="BS237" s="18" t="str">
        <f t="shared" si="27"/>
        <v>*</v>
      </c>
      <c r="BT237" s="225" t="str">
        <f t="shared" si="23"/>
        <v/>
      </c>
    </row>
    <row r="238" spans="1:72">
      <c r="A238" s="50" t="str">
        <f t="shared" si="24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5"/>
        <v>Aderente</v>
      </c>
      <c r="BR238" s="18" t="str">
        <f t="shared" si="26"/>
        <v>*</v>
      </c>
      <c r="BS238" s="18" t="str">
        <f t="shared" si="27"/>
        <v>*</v>
      </c>
      <c r="BT238" s="225" t="str">
        <f t="shared" si="23"/>
        <v/>
      </c>
    </row>
    <row r="239" spans="1:72">
      <c r="A239" s="50" t="str">
        <f t="shared" si="24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5"/>
        <v>Aderente</v>
      </c>
      <c r="BR239" s="18" t="str">
        <f t="shared" si="26"/>
        <v>*</v>
      </c>
      <c r="BS239" s="18" t="str">
        <f t="shared" si="27"/>
        <v>*</v>
      </c>
      <c r="BT239" s="225" t="str">
        <f t="shared" si="23"/>
        <v/>
      </c>
    </row>
    <row r="240" spans="1:72">
      <c r="A240" s="50" t="str">
        <f t="shared" si="24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5"/>
        <v>Aderente</v>
      </c>
      <c r="BR240" s="18" t="str">
        <f t="shared" si="26"/>
        <v>*</v>
      </c>
      <c r="BS240" s="18" t="str">
        <f t="shared" si="27"/>
        <v>*</v>
      </c>
      <c r="BT240" s="225" t="str">
        <f t="shared" si="23"/>
        <v/>
      </c>
    </row>
    <row r="241" spans="1:72">
      <c r="A241" s="50" t="str">
        <f t="shared" si="24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5"/>
        <v>Aderente</v>
      </c>
      <c r="BR241" s="18" t="str">
        <f t="shared" si="26"/>
        <v>*</v>
      </c>
      <c r="BS241" s="18" t="str">
        <f t="shared" si="27"/>
        <v>*</v>
      </c>
      <c r="BT241" s="225" t="str">
        <f t="shared" si="23"/>
        <v/>
      </c>
    </row>
    <row r="242" spans="1:72">
      <c r="A242" s="50" t="str">
        <f t="shared" si="24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5"/>
        <v>Aderente</v>
      </c>
      <c r="BR242" s="18" t="str">
        <f t="shared" si="26"/>
        <v>*</v>
      </c>
      <c r="BS242" s="18" t="str">
        <f t="shared" si="27"/>
        <v>*</v>
      </c>
      <c r="BT242" s="225" t="str">
        <f t="shared" si="23"/>
        <v/>
      </c>
    </row>
    <row r="243" spans="1:72">
      <c r="A243" s="50" t="str">
        <f t="shared" si="24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5"/>
        <v>Aderente</v>
      </c>
      <c r="BR243" s="18" t="str">
        <f t="shared" si="26"/>
        <v>*</v>
      </c>
      <c r="BS243" s="18" t="str">
        <f t="shared" si="27"/>
        <v>*</v>
      </c>
      <c r="BT243" s="225" t="str">
        <f t="shared" si="23"/>
        <v/>
      </c>
    </row>
    <row r="244" spans="1:72">
      <c r="A244" s="50" t="str">
        <f t="shared" si="24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5"/>
        <v>Aderente</v>
      </c>
      <c r="BR244" s="18" t="str">
        <f t="shared" si="26"/>
        <v>*</v>
      </c>
      <c r="BS244" s="18" t="str">
        <f t="shared" si="27"/>
        <v>*</v>
      </c>
      <c r="BT244" s="225" t="str">
        <f t="shared" si="23"/>
        <v/>
      </c>
    </row>
    <row r="245" spans="1:72">
      <c r="A245" s="50" t="str">
        <f t="shared" si="24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5"/>
        <v>Aderente</v>
      </c>
      <c r="BR245" s="18" t="str">
        <f t="shared" si="26"/>
        <v>*</v>
      </c>
      <c r="BS245" s="18" t="str">
        <f t="shared" si="27"/>
        <v>*</v>
      </c>
      <c r="BT245" s="225" t="str">
        <f t="shared" si="23"/>
        <v/>
      </c>
    </row>
    <row r="246" spans="1:72">
      <c r="A246" s="50" t="str">
        <f t="shared" si="24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5"/>
        <v>Aderente</v>
      </c>
      <c r="BR246" s="18" t="str">
        <f t="shared" si="26"/>
        <v>*</v>
      </c>
      <c r="BS246" s="18" t="str">
        <f t="shared" si="27"/>
        <v>*</v>
      </c>
      <c r="BT246" s="225"/>
    </row>
    <row r="247" spans="1:72">
      <c r="A247" s="50" t="str">
        <f t="shared" si="24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5"/>
        <v>Aderente</v>
      </c>
      <c r="BR247" s="18" t="str">
        <f t="shared" si="26"/>
        <v>*</v>
      </c>
      <c r="BS247" s="18" t="str">
        <f t="shared" si="27"/>
        <v>*</v>
      </c>
      <c r="BT247" s="225"/>
    </row>
    <row r="248" spans="1:72">
      <c r="A248" s="50" t="str">
        <f t="shared" si="24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5"/>
        <v>Aderente</v>
      </c>
      <c r="BR248" s="18" t="str">
        <f t="shared" si="26"/>
        <v>*</v>
      </c>
      <c r="BS248" s="18" t="str">
        <f t="shared" si="27"/>
        <v>*</v>
      </c>
      <c r="BT248" s="225"/>
    </row>
    <row r="249" spans="1:72">
      <c r="A249" s="50" t="str">
        <f t="shared" si="24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5"/>
        <v>Aderente</v>
      </c>
      <c r="BR249" s="18" t="str">
        <f t="shared" si="26"/>
        <v>*</v>
      </c>
      <c r="BS249" s="18" t="str">
        <f t="shared" si="27"/>
        <v>*</v>
      </c>
      <c r="BT249" s="225"/>
    </row>
    <row r="250" spans="1:72">
      <c r="A250" s="50" t="str">
        <f t="shared" si="24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5"/>
        <v>Aderente</v>
      </c>
      <c r="BR250" s="18" t="str">
        <f t="shared" si="26"/>
        <v>*</v>
      </c>
      <c r="BS250" s="18" t="str">
        <f t="shared" si="27"/>
        <v>*</v>
      </c>
      <c r="BT250" s="225"/>
    </row>
    <row r="251" spans="1:72">
      <c r="A251" s="50" t="str">
        <f t="shared" si="24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5"/>
        <v>Aderente</v>
      </c>
      <c r="BR251" s="18" t="str">
        <f t="shared" si="26"/>
        <v>*</v>
      </c>
      <c r="BS251" s="18" t="str">
        <f t="shared" si="27"/>
        <v>*</v>
      </c>
      <c r="BT251" s="225" t="str">
        <f t="shared" si="23"/>
        <v/>
      </c>
    </row>
    <row r="252" spans="1:72">
      <c r="A252" s="50" t="str">
        <f t="shared" si="24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5"/>
        <v>Aderente</v>
      </c>
      <c r="BR252" s="18" t="str">
        <f t="shared" si="26"/>
        <v>*</v>
      </c>
      <c r="BS252" s="18" t="str">
        <f t="shared" si="27"/>
        <v>*</v>
      </c>
      <c r="BT252" s="225" t="str">
        <f t="shared" si="23"/>
        <v/>
      </c>
    </row>
    <row r="253" spans="1:72">
      <c r="A253" s="50" t="str">
        <f t="shared" si="24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5"/>
        <v>Aderente</v>
      </c>
      <c r="BR253" s="18" t="str">
        <f t="shared" si="26"/>
        <v>*</v>
      </c>
      <c r="BS253" s="18" t="str">
        <f t="shared" si="27"/>
        <v>*</v>
      </c>
      <c r="BT253" s="225" t="str">
        <f t="shared" si="23"/>
        <v/>
      </c>
    </row>
    <row r="254" spans="1:72">
      <c r="A254" s="50" t="str">
        <f t="shared" si="24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5"/>
        <v>Aderente</v>
      </c>
      <c r="BR254" s="18" t="str">
        <f t="shared" si="26"/>
        <v>*</v>
      </c>
      <c r="BS254" s="18" t="str">
        <f t="shared" si="27"/>
        <v>*</v>
      </c>
      <c r="BT254" s="225" t="str">
        <f t="shared" si="23"/>
        <v/>
      </c>
    </row>
    <row r="255" spans="1:72">
      <c r="A255" s="50" t="str">
        <f t="shared" si="24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5"/>
        <v>Aderente</v>
      </c>
      <c r="BR255" s="18" t="str">
        <f t="shared" si="26"/>
        <v>*</v>
      </c>
      <c r="BS255" s="18" t="str">
        <f t="shared" si="27"/>
        <v>*</v>
      </c>
      <c r="BT255" s="225" t="str">
        <f t="shared" si="23"/>
        <v/>
      </c>
    </row>
    <row r="256" spans="1:72">
      <c r="A256" s="50" t="str">
        <f t="shared" si="24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5"/>
        <v>Aderente</v>
      </c>
      <c r="BR256" s="18" t="str">
        <f t="shared" si="26"/>
        <v>*</v>
      </c>
      <c r="BS256" s="18" t="str">
        <f t="shared" si="27"/>
        <v>*</v>
      </c>
      <c r="BT256" s="225" t="str">
        <f t="shared" si="23"/>
        <v/>
      </c>
    </row>
    <row r="257" spans="1:72">
      <c r="A257" s="50" t="str">
        <f t="shared" si="24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5"/>
        <v>Aderente</v>
      </c>
      <c r="BR257" s="18" t="str">
        <f t="shared" si="26"/>
        <v>*</v>
      </c>
      <c r="BS257" s="18" t="str">
        <f t="shared" si="27"/>
        <v>*</v>
      </c>
      <c r="BT257" s="225" t="str">
        <f t="shared" si="23"/>
        <v/>
      </c>
    </row>
    <row r="258" spans="1:72">
      <c r="A258" s="50" t="str">
        <f t="shared" si="24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5"/>
        <v>Aderente</v>
      </c>
      <c r="BR258" s="18" t="str">
        <f t="shared" si="26"/>
        <v>*</v>
      </c>
      <c r="BS258" s="18" t="str">
        <f t="shared" si="27"/>
        <v>*</v>
      </c>
      <c r="BT258" s="225" t="str">
        <f t="shared" si="23"/>
        <v/>
      </c>
    </row>
    <row r="259" spans="1:72">
      <c r="A259" s="50" t="str">
        <f t="shared" si="24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5"/>
        <v>Aderente</v>
      </c>
      <c r="BR259" s="18" t="str">
        <f t="shared" si="26"/>
        <v>*</v>
      </c>
      <c r="BS259" s="18" t="str">
        <f t="shared" si="27"/>
        <v>*</v>
      </c>
      <c r="BT259" s="225" t="str">
        <f t="shared" si="23"/>
        <v/>
      </c>
    </row>
    <row r="260" spans="1:72">
      <c r="A260" s="50" t="str">
        <f t="shared" si="24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5"/>
        <v>Aderente</v>
      </c>
      <c r="BR260" s="18" t="str">
        <f t="shared" si="26"/>
        <v>*</v>
      </c>
      <c r="BS260" s="18" t="str">
        <f t="shared" si="27"/>
        <v>*</v>
      </c>
      <c r="BT260" s="225" t="str">
        <f t="shared" si="23"/>
        <v/>
      </c>
    </row>
    <row r="261" spans="1:72">
      <c r="A261" s="50" t="str">
        <f t="shared" si="24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5"/>
        <v>Aderente</v>
      </c>
      <c r="BR261" s="18" t="str">
        <f t="shared" si="26"/>
        <v>*</v>
      </c>
      <c r="BS261" s="18" t="str">
        <f t="shared" si="27"/>
        <v>*</v>
      </c>
      <c r="BT261" s="225" t="str">
        <f t="shared" si="23"/>
        <v/>
      </c>
    </row>
    <row r="262" spans="1:72">
      <c r="A262" s="50" t="str">
        <f t="shared" si="24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5"/>
        <v>Aderente</v>
      </c>
      <c r="BR262" s="18" t="str">
        <f t="shared" si="26"/>
        <v>*</v>
      </c>
      <c r="BS262" s="18" t="str">
        <f t="shared" si="27"/>
        <v>*</v>
      </c>
      <c r="BT262" s="225" t="str">
        <f t="shared" si="23"/>
        <v/>
      </c>
    </row>
    <row r="263" spans="1:72">
      <c r="A263" s="50" t="str">
        <f t="shared" si="24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5"/>
        <v>Aderente</v>
      </c>
      <c r="BR263" s="18" t="str">
        <f t="shared" si="26"/>
        <v>*</v>
      </c>
      <c r="BS263" s="18" t="str">
        <f t="shared" si="27"/>
        <v>*</v>
      </c>
      <c r="BT263" s="225" t="str">
        <f t="shared" si="23"/>
        <v/>
      </c>
    </row>
    <row r="264" spans="1:72">
      <c r="A264" s="50" t="str">
        <f t="shared" si="24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5"/>
        <v>Aderente</v>
      </c>
      <c r="BR264" s="18" t="str">
        <f t="shared" si="26"/>
        <v>*</v>
      </c>
      <c r="BS264" s="18" t="str">
        <f t="shared" si="27"/>
        <v>*</v>
      </c>
      <c r="BT264" s="225" t="str">
        <f t="shared" si="23"/>
        <v/>
      </c>
    </row>
    <row r="265" spans="1:72">
      <c r="A265" s="50" t="str">
        <f t="shared" si="24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5"/>
        <v>Aderente</v>
      </c>
      <c r="BR265" s="18" t="str">
        <f t="shared" si="26"/>
        <v>*</v>
      </c>
      <c r="BS265" s="18" t="str">
        <f t="shared" si="27"/>
        <v>*</v>
      </c>
      <c r="BT265" s="225" t="str">
        <f t="shared" si="23"/>
        <v/>
      </c>
    </row>
    <row r="266" spans="1:72">
      <c r="A266" s="50" t="str">
        <f t="shared" si="24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5"/>
        <v>Aderente</v>
      </c>
      <c r="BR266" s="18" t="str">
        <f t="shared" si="26"/>
        <v>*</v>
      </c>
      <c r="BS266" s="18" t="str">
        <f t="shared" si="27"/>
        <v>*</v>
      </c>
      <c r="BT266" s="225" t="str">
        <f t="shared" si="23"/>
        <v/>
      </c>
    </row>
    <row r="267" spans="1:72">
      <c r="A267" s="50" t="str">
        <f t="shared" si="24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5"/>
        <v>Aderente</v>
      </c>
      <c r="BR267" s="18" t="str">
        <f t="shared" si="26"/>
        <v>*</v>
      </c>
      <c r="BS267" s="18" t="str">
        <f t="shared" si="27"/>
        <v>*</v>
      </c>
      <c r="BT267" s="225" t="str">
        <f t="shared" si="23"/>
        <v/>
      </c>
    </row>
    <row r="268" spans="1:72">
      <c r="A268" s="50" t="str">
        <f t="shared" si="24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5"/>
        <v>Aderente</v>
      </c>
      <c r="BR268" s="18" t="str">
        <f t="shared" si="26"/>
        <v>*</v>
      </c>
      <c r="BS268" s="18" t="str">
        <f t="shared" si="27"/>
        <v>*</v>
      </c>
      <c r="BT268" s="225" t="str">
        <f t="shared" si="23"/>
        <v/>
      </c>
    </row>
    <row r="269" spans="1:72">
      <c r="A269" s="50" t="str">
        <f t="shared" si="24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5"/>
        <v>Aderente</v>
      </c>
      <c r="BR269" s="18" t="str">
        <f t="shared" si="26"/>
        <v>*</v>
      </c>
      <c r="BS269" s="18" t="str">
        <f t="shared" si="27"/>
        <v>*</v>
      </c>
      <c r="BT269" s="225" t="str">
        <f t="shared" si="23"/>
        <v/>
      </c>
    </row>
    <row r="270" spans="1:72">
      <c r="A270" s="50" t="str">
        <f t="shared" si="24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5"/>
        <v>Aderente</v>
      </c>
      <c r="BR270" s="18" t="str">
        <f t="shared" si="26"/>
        <v>*</v>
      </c>
      <c r="BS270" s="18" t="str">
        <f t="shared" si="27"/>
        <v>*</v>
      </c>
      <c r="BT270" s="225" t="str">
        <f t="shared" si="23"/>
        <v/>
      </c>
    </row>
    <row r="271" spans="1:72">
      <c r="A271" s="50" t="str">
        <f t="shared" si="24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5"/>
        <v>Aderente</v>
      </c>
      <c r="BR271" s="18" t="str">
        <f t="shared" si="26"/>
        <v>*</v>
      </c>
      <c r="BS271" s="18" t="str">
        <f t="shared" si="27"/>
        <v>*</v>
      </c>
      <c r="BT271" s="225" t="str">
        <f t="shared" si="23"/>
        <v/>
      </c>
    </row>
    <row r="272" spans="1:72">
      <c r="A272" s="50" t="str">
        <f t="shared" si="24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5"/>
        <v>Aderente</v>
      </c>
      <c r="BR272" s="18" t="str">
        <f t="shared" si="26"/>
        <v>*</v>
      </c>
      <c r="BS272" s="18" t="str">
        <f t="shared" si="27"/>
        <v>*</v>
      </c>
      <c r="BT272" s="225" t="str">
        <f t="shared" si="23"/>
        <v/>
      </c>
    </row>
    <row r="273" spans="1:72">
      <c r="A273" s="50" t="str">
        <f t="shared" si="24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5"/>
        <v>Aderente</v>
      </c>
      <c r="BR273" s="18" t="str">
        <f t="shared" si="26"/>
        <v>*</v>
      </c>
      <c r="BS273" s="18" t="str">
        <f t="shared" si="27"/>
        <v>*</v>
      </c>
      <c r="BT273" s="225" t="str">
        <f t="shared" si="23"/>
        <v/>
      </c>
    </row>
    <row r="274" spans="1:72">
      <c r="A274" s="50" t="str">
        <f t="shared" si="24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5"/>
        <v>Aderente</v>
      </c>
      <c r="BR274" s="18" t="str">
        <f t="shared" si="26"/>
        <v>*</v>
      </c>
      <c r="BS274" s="18" t="str">
        <f t="shared" si="27"/>
        <v>*</v>
      </c>
      <c r="BT274" s="225" t="str">
        <f t="shared" si="23"/>
        <v/>
      </c>
    </row>
    <row r="275" spans="1:72">
      <c r="A275" s="50" t="str">
        <f t="shared" si="24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5"/>
        <v>Aderente</v>
      </c>
      <c r="BR275" s="18" t="str">
        <f t="shared" si="26"/>
        <v>*</v>
      </c>
      <c r="BS275" s="18" t="str">
        <f t="shared" si="27"/>
        <v>*</v>
      </c>
      <c r="BT275" s="225" t="str">
        <f t="shared" si="23"/>
        <v/>
      </c>
    </row>
    <row r="276" spans="1:72">
      <c r="A276" s="50" t="str">
        <f t="shared" si="24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5"/>
        <v>Aderente</v>
      </c>
      <c r="BR276" s="18" t="str">
        <f t="shared" si="26"/>
        <v>*</v>
      </c>
      <c r="BS276" s="18" t="str">
        <f t="shared" si="27"/>
        <v>*</v>
      </c>
      <c r="BT276" s="225" t="str">
        <f t="shared" si="23"/>
        <v/>
      </c>
    </row>
    <row r="277" spans="1:72">
      <c r="A277" s="50" t="str">
        <f t="shared" si="24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5"/>
        <v>Aderente</v>
      </c>
      <c r="BR277" s="18" t="str">
        <f t="shared" si="26"/>
        <v>*</v>
      </c>
      <c r="BS277" s="18" t="str">
        <f t="shared" si="27"/>
        <v>*</v>
      </c>
      <c r="BT277" s="225" t="str">
        <f t="shared" si="23"/>
        <v/>
      </c>
    </row>
    <row r="278" spans="1:72">
      <c r="A278" s="50" t="str">
        <f t="shared" si="24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5"/>
        <v>Aderente</v>
      </c>
      <c r="BR278" s="18" t="str">
        <f t="shared" si="26"/>
        <v>*</v>
      </c>
      <c r="BS278" s="18" t="str">
        <f t="shared" si="27"/>
        <v>*</v>
      </c>
      <c r="BT278" s="225" t="str">
        <f t="shared" si="23"/>
        <v/>
      </c>
    </row>
    <row r="279" spans="1:72">
      <c r="A279" s="50" t="str">
        <f t="shared" si="24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5"/>
        <v>Aderente</v>
      </c>
      <c r="BR279" s="18" t="str">
        <f t="shared" si="26"/>
        <v>*</v>
      </c>
      <c r="BS279" s="18" t="str">
        <f t="shared" si="27"/>
        <v>*</v>
      </c>
      <c r="BT279" s="225" t="str">
        <f t="shared" si="23"/>
        <v/>
      </c>
    </row>
    <row r="280" spans="1:72">
      <c r="A280" s="50" t="str">
        <f t="shared" si="24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5"/>
        <v>Aderente</v>
      </c>
      <c r="BR280" s="18" t="str">
        <f t="shared" si="26"/>
        <v>*</v>
      </c>
      <c r="BS280" s="18" t="str">
        <f t="shared" si="27"/>
        <v>*</v>
      </c>
      <c r="BT280" s="225" t="str">
        <f t="shared" si="23"/>
        <v/>
      </c>
    </row>
    <row r="281" spans="1:72">
      <c r="A281" s="50" t="str">
        <f t="shared" si="24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5"/>
        <v>Aderente</v>
      </c>
      <c r="BR281" s="18" t="str">
        <f t="shared" si="26"/>
        <v>*</v>
      </c>
      <c r="BS281" s="18" t="str">
        <f t="shared" si="27"/>
        <v>*</v>
      </c>
      <c r="BT281" s="225" t="str">
        <f t="shared" si="23"/>
        <v/>
      </c>
    </row>
    <row r="282" spans="1:72">
      <c r="A282" s="50" t="str">
        <f t="shared" si="24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5"/>
        <v>Aderente</v>
      </c>
      <c r="BR282" s="18" t="str">
        <f t="shared" si="26"/>
        <v>*</v>
      </c>
      <c r="BS282" s="18" t="str">
        <f t="shared" si="27"/>
        <v>*</v>
      </c>
      <c r="BT282" s="225" t="str">
        <f t="shared" si="23"/>
        <v/>
      </c>
    </row>
    <row r="283" spans="1:72">
      <c r="A283" s="50" t="str">
        <f t="shared" si="24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5"/>
        <v>Aderente</v>
      </c>
      <c r="BR283" s="18" t="str">
        <f t="shared" si="26"/>
        <v>*</v>
      </c>
      <c r="BS283" s="18" t="str">
        <f t="shared" si="27"/>
        <v>*</v>
      </c>
      <c r="BT283" s="225" t="str">
        <f t="shared" ref="BT283:BT346" si="28">IF(BN283="","",SUBSTITUTE(BM283," ","")&amp;SUBSTITUTE(BN283," ",""))</f>
        <v/>
      </c>
    </row>
    <row r="284" spans="1:72">
      <c r="A284" s="50" t="str">
        <f t="shared" si="24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5"/>
        <v>Aderente</v>
      </c>
      <c r="BR284" s="18" t="str">
        <f t="shared" si="26"/>
        <v>*</v>
      </c>
      <c r="BS284" s="18" t="str">
        <f t="shared" si="27"/>
        <v>*</v>
      </c>
      <c r="BT284" s="225" t="str">
        <f t="shared" si="28"/>
        <v/>
      </c>
    </row>
    <row r="285" spans="1:72">
      <c r="A285" s="50" t="str">
        <f t="shared" si="24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5"/>
        <v>Aderente</v>
      </c>
      <c r="BR285" s="18" t="str">
        <f t="shared" si="26"/>
        <v>*</v>
      </c>
      <c r="BS285" s="18" t="str">
        <f t="shared" si="27"/>
        <v>*</v>
      </c>
      <c r="BT285" s="225" t="str">
        <f t="shared" si="28"/>
        <v/>
      </c>
    </row>
    <row r="286" spans="1:72">
      <c r="A286" s="50" t="str">
        <f t="shared" si="24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5"/>
        <v>Aderente</v>
      </c>
      <c r="BR286" s="18" t="str">
        <f t="shared" si="26"/>
        <v>*</v>
      </c>
      <c r="BS286" s="18" t="str">
        <f t="shared" si="27"/>
        <v>*</v>
      </c>
      <c r="BT286" s="225" t="str">
        <f t="shared" si="28"/>
        <v/>
      </c>
    </row>
    <row r="287" spans="1:72">
      <c r="A287" s="50" t="str">
        <f t="shared" si="24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5"/>
        <v>Aderente</v>
      </c>
      <c r="BR287" s="18" t="str">
        <f t="shared" si="26"/>
        <v>*</v>
      </c>
      <c r="BS287" s="18" t="str">
        <f t="shared" si="27"/>
        <v>*</v>
      </c>
      <c r="BT287" s="225" t="str">
        <f t="shared" si="28"/>
        <v/>
      </c>
    </row>
    <row r="288" spans="1:72">
      <c r="A288" s="50" t="str">
        <f t="shared" si="24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5"/>
        <v>Aderente</v>
      </c>
      <c r="BR288" s="18" t="str">
        <f t="shared" si="26"/>
        <v>*</v>
      </c>
      <c r="BS288" s="18" t="str">
        <f t="shared" si="27"/>
        <v>*</v>
      </c>
      <c r="BT288" s="225" t="str">
        <f t="shared" si="28"/>
        <v/>
      </c>
    </row>
    <row r="289" spans="1:72">
      <c r="A289" s="50" t="str">
        <f t="shared" si="24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5"/>
        <v>Aderente</v>
      </c>
      <c r="BR289" s="18" t="str">
        <f t="shared" si="26"/>
        <v>*</v>
      </c>
      <c r="BS289" s="18" t="str">
        <f t="shared" si="27"/>
        <v>*</v>
      </c>
      <c r="BT289" s="225" t="str">
        <f t="shared" si="28"/>
        <v/>
      </c>
    </row>
    <row r="290" spans="1:72">
      <c r="A290" s="50" t="str">
        <f t="shared" si="24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5"/>
        <v>Aderente</v>
      </c>
      <c r="BR290" s="18" t="str">
        <f t="shared" si="26"/>
        <v>*</v>
      </c>
      <c r="BS290" s="18" t="str">
        <f t="shared" si="27"/>
        <v>*</v>
      </c>
      <c r="BT290" s="225" t="str">
        <f t="shared" si="28"/>
        <v/>
      </c>
    </row>
    <row r="291" spans="1:72">
      <c r="A291" s="50" t="str">
        <f t="shared" si="24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5"/>
        <v>Aderente</v>
      </c>
      <c r="BR291" s="18" t="str">
        <f t="shared" si="26"/>
        <v>*</v>
      </c>
      <c r="BS291" s="18" t="str">
        <f t="shared" si="27"/>
        <v>*</v>
      </c>
      <c r="BT291" s="225" t="str">
        <f t="shared" si="28"/>
        <v/>
      </c>
    </row>
    <row r="292" spans="1:72">
      <c r="A292" s="50" t="str">
        <f t="shared" si="24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5"/>
        <v>Aderente</v>
      </c>
      <c r="BR292" s="18" t="str">
        <f t="shared" si="26"/>
        <v>*</v>
      </c>
      <c r="BS292" s="18" t="str">
        <f t="shared" si="27"/>
        <v>*</v>
      </c>
      <c r="BT292" s="225" t="str">
        <f t="shared" si="28"/>
        <v/>
      </c>
    </row>
    <row r="293" spans="1:72">
      <c r="A293" s="50" t="str">
        <f t="shared" ref="A293:A301" si="29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0">IF(AND(BR293&lt;1,BS293&lt;1),"Produção e Intervalo",IF(BR293&lt;1,"Intervalo",IF(BS293&lt;1,"Produção","Aderente")))</f>
        <v>Aderente</v>
      </c>
      <c r="BR293" s="18" t="str">
        <f t="shared" ref="BR293:BR301" si="31">IF(OR(B293="",F293=""),"*",AY293/P293)</f>
        <v>*</v>
      </c>
      <c r="BS293" s="18" t="str">
        <f t="shared" ref="BS293:BS301" si="32">IF(OR(B293="",F293=""),"*",BA293/Q293)</f>
        <v>*</v>
      </c>
      <c r="BT293" s="225" t="str">
        <f t="shared" si="28"/>
        <v/>
      </c>
    </row>
    <row r="294" spans="1:72">
      <c r="A294" s="50" t="str">
        <f t="shared" si="29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0"/>
        <v>Aderente</v>
      </c>
      <c r="BR294" s="18" t="str">
        <f t="shared" si="31"/>
        <v>*</v>
      </c>
      <c r="BS294" s="18" t="str">
        <f t="shared" si="32"/>
        <v>*</v>
      </c>
      <c r="BT294" s="225" t="str">
        <f t="shared" si="28"/>
        <v/>
      </c>
    </row>
    <row r="295" spans="1:72">
      <c r="A295" s="50" t="str">
        <f t="shared" si="29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0"/>
        <v>Aderente</v>
      </c>
      <c r="BR295" s="18" t="str">
        <f t="shared" si="31"/>
        <v>*</v>
      </c>
      <c r="BS295" s="18" t="str">
        <f t="shared" si="32"/>
        <v>*</v>
      </c>
      <c r="BT295" s="225" t="str">
        <f t="shared" si="28"/>
        <v/>
      </c>
    </row>
    <row r="296" spans="1:72">
      <c r="A296" s="50" t="str">
        <f t="shared" si="29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0"/>
        <v>Aderente</v>
      </c>
      <c r="BR296" s="18" t="str">
        <f t="shared" si="31"/>
        <v>*</v>
      </c>
      <c r="BS296" s="18" t="str">
        <f t="shared" si="32"/>
        <v>*</v>
      </c>
      <c r="BT296" s="225" t="str">
        <f t="shared" si="28"/>
        <v/>
      </c>
    </row>
    <row r="297" spans="1:72">
      <c r="A297" s="50" t="str">
        <f t="shared" si="29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0"/>
        <v>Aderente</v>
      </c>
      <c r="BR297" s="18" t="str">
        <f t="shared" si="31"/>
        <v>*</v>
      </c>
      <c r="BS297" s="18" t="str">
        <f t="shared" si="32"/>
        <v>*</v>
      </c>
      <c r="BT297" s="225" t="str">
        <f t="shared" si="28"/>
        <v/>
      </c>
    </row>
    <row r="298" spans="1:72">
      <c r="A298" s="50" t="str">
        <f t="shared" si="29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0"/>
        <v>Aderente</v>
      </c>
      <c r="BR298" s="18" t="str">
        <f t="shared" si="31"/>
        <v>*</v>
      </c>
      <c r="BS298" s="18" t="str">
        <f t="shared" si="32"/>
        <v>*</v>
      </c>
      <c r="BT298" s="225" t="str">
        <f t="shared" si="28"/>
        <v/>
      </c>
    </row>
    <row r="299" spans="1:72">
      <c r="A299" s="50" t="str">
        <f t="shared" si="29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0"/>
        <v>Aderente</v>
      </c>
      <c r="BR299" s="18" t="str">
        <f t="shared" si="31"/>
        <v>*</v>
      </c>
      <c r="BS299" s="18" t="str">
        <f t="shared" si="32"/>
        <v>*</v>
      </c>
      <c r="BT299" s="225" t="str">
        <f t="shared" si="28"/>
        <v/>
      </c>
    </row>
    <row r="300" spans="1:72">
      <c r="A300" s="50" t="str">
        <f t="shared" si="29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0"/>
        <v>Aderente</v>
      </c>
      <c r="BR300" s="18" t="str">
        <f t="shared" si="31"/>
        <v>*</v>
      </c>
      <c r="BS300" s="18" t="str">
        <f t="shared" si="32"/>
        <v>*</v>
      </c>
      <c r="BT300" s="225" t="str">
        <f t="shared" si="28"/>
        <v/>
      </c>
    </row>
    <row r="301" spans="1:72">
      <c r="A301" s="50" t="str">
        <f t="shared" si="29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0"/>
        <v>Aderente</v>
      </c>
      <c r="BR301" s="18" t="str">
        <f t="shared" si="31"/>
        <v>*</v>
      </c>
      <c r="BS301" s="18" t="str">
        <f t="shared" si="32"/>
        <v>*</v>
      </c>
      <c r="BT301" s="225" t="str">
        <f t="shared" si="28"/>
        <v/>
      </c>
    </row>
    <row r="302" spans="1:72">
      <c r="A302" s="50" t="str">
        <f t="shared" ref="A302:A365" si="33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4">IF(AND(BR302&lt;1,BS302&lt;1),"Produção e Intervalo",IF(BR302&lt;1,"Intervalo",IF(BS302&lt;1,"Produção","Aderente")))</f>
        <v>Aderente</v>
      </c>
      <c r="BR302" s="18" t="str">
        <f t="shared" ref="BR302:BR365" si="35">IF(OR(B302="",F302=""),"*",AY302/P302)</f>
        <v>*</v>
      </c>
      <c r="BS302" s="18" t="str">
        <f t="shared" ref="BS302:BS365" si="36">IF(OR(B302="",F302=""),"*",BA302/Q302)</f>
        <v>*</v>
      </c>
      <c r="BT302" s="225" t="str">
        <f t="shared" si="28"/>
        <v/>
      </c>
    </row>
    <row r="303" spans="1:72">
      <c r="A303" s="50" t="str">
        <f t="shared" si="33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4"/>
        <v>Aderente</v>
      </c>
      <c r="BR303" s="18" t="str">
        <f t="shared" si="35"/>
        <v>*</v>
      </c>
      <c r="BS303" s="18" t="str">
        <f t="shared" si="36"/>
        <v>*</v>
      </c>
      <c r="BT303" s="225" t="str">
        <f t="shared" si="28"/>
        <v/>
      </c>
    </row>
    <row r="304" spans="1:72">
      <c r="A304" s="50" t="str">
        <f t="shared" si="33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4"/>
        <v>Aderente</v>
      </c>
      <c r="BR304" s="18" t="str">
        <f t="shared" si="35"/>
        <v>*</v>
      </c>
      <c r="BS304" s="18" t="str">
        <f t="shared" si="36"/>
        <v>*</v>
      </c>
      <c r="BT304" s="225" t="str">
        <f t="shared" si="28"/>
        <v/>
      </c>
    </row>
    <row r="305" spans="1:72">
      <c r="A305" s="50" t="str">
        <f t="shared" si="33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4"/>
        <v>Aderente</v>
      </c>
      <c r="BR305" s="18" t="str">
        <f t="shared" si="35"/>
        <v>*</v>
      </c>
      <c r="BS305" s="18" t="str">
        <f t="shared" si="36"/>
        <v>*</v>
      </c>
      <c r="BT305" s="225" t="str">
        <f t="shared" si="28"/>
        <v/>
      </c>
    </row>
    <row r="306" spans="1:72">
      <c r="A306" s="50" t="str">
        <f t="shared" si="33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4"/>
        <v>Aderente</v>
      </c>
      <c r="BR306" s="18" t="str">
        <f t="shared" si="35"/>
        <v>*</v>
      </c>
      <c r="BS306" s="18" t="str">
        <f t="shared" si="36"/>
        <v>*</v>
      </c>
      <c r="BT306" s="225" t="str">
        <f t="shared" si="28"/>
        <v/>
      </c>
    </row>
    <row r="307" spans="1:72">
      <c r="A307" s="50" t="str">
        <f t="shared" si="33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4"/>
        <v>Aderente</v>
      </c>
      <c r="BR307" s="18" t="str">
        <f t="shared" si="35"/>
        <v>*</v>
      </c>
      <c r="BS307" s="18" t="str">
        <f t="shared" si="36"/>
        <v>*</v>
      </c>
      <c r="BT307" s="225" t="str">
        <f t="shared" si="28"/>
        <v/>
      </c>
    </row>
    <row r="308" spans="1:72">
      <c r="A308" s="50" t="str">
        <f t="shared" si="33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4"/>
        <v>Aderente</v>
      </c>
      <c r="BR308" s="18" t="str">
        <f t="shared" si="35"/>
        <v>*</v>
      </c>
      <c r="BS308" s="18" t="str">
        <f t="shared" si="36"/>
        <v>*</v>
      </c>
      <c r="BT308" s="225" t="str">
        <f t="shared" si="28"/>
        <v/>
      </c>
    </row>
    <row r="309" spans="1:72">
      <c r="A309" s="50" t="str">
        <f t="shared" si="33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4"/>
        <v>Aderente</v>
      </c>
      <c r="BR309" s="18" t="str">
        <f t="shared" si="35"/>
        <v>*</v>
      </c>
      <c r="BS309" s="18" t="str">
        <f t="shared" si="36"/>
        <v>*</v>
      </c>
      <c r="BT309" s="225" t="str">
        <f t="shared" si="28"/>
        <v/>
      </c>
    </row>
    <row r="310" spans="1:72">
      <c r="A310" s="50" t="str">
        <f t="shared" si="33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4"/>
        <v>Aderente</v>
      </c>
      <c r="BR310" s="18" t="str">
        <f t="shared" si="35"/>
        <v>*</v>
      </c>
      <c r="BS310" s="18" t="str">
        <f t="shared" si="36"/>
        <v>*</v>
      </c>
      <c r="BT310" s="225" t="str">
        <f t="shared" si="28"/>
        <v/>
      </c>
    </row>
    <row r="311" spans="1:72">
      <c r="A311" s="50" t="str">
        <f t="shared" si="33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4"/>
        <v>Aderente</v>
      </c>
      <c r="BR311" s="18" t="str">
        <f t="shared" si="35"/>
        <v>*</v>
      </c>
      <c r="BS311" s="18" t="str">
        <f t="shared" si="36"/>
        <v>*</v>
      </c>
      <c r="BT311" s="225" t="str">
        <f t="shared" si="28"/>
        <v/>
      </c>
    </row>
    <row r="312" spans="1:72">
      <c r="A312" s="50" t="str">
        <f t="shared" si="33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4"/>
        <v>Aderente</v>
      </c>
      <c r="BR312" s="18" t="str">
        <f t="shared" si="35"/>
        <v>*</v>
      </c>
      <c r="BS312" s="18" t="str">
        <f t="shared" si="36"/>
        <v>*</v>
      </c>
      <c r="BT312" s="225" t="str">
        <f t="shared" si="28"/>
        <v/>
      </c>
    </row>
    <row r="313" spans="1:72">
      <c r="A313" s="50" t="str">
        <f t="shared" si="33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4"/>
        <v>Aderente</v>
      </c>
      <c r="BR313" s="18" t="str">
        <f t="shared" si="35"/>
        <v>*</v>
      </c>
      <c r="BS313" s="18" t="str">
        <f t="shared" si="36"/>
        <v>*</v>
      </c>
      <c r="BT313" s="225" t="str">
        <f t="shared" si="28"/>
        <v/>
      </c>
    </row>
    <row r="314" spans="1:72">
      <c r="A314" s="50" t="str">
        <f t="shared" si="33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4"/>
        <v>Aderente</v>
      </c>
      <c r="BR314" s="18" t="str">
        <f t="shared" si="35"/>
        <v>*</v>
      </c>
      <c r="BS314" s="18" t="str">
        <f t="shared" si="36"/>
        <v>*</v>
      </c>
      <c r="BT314" s="225" t="str">
        <f t="shared" si="28"/>
        <v/>
      </c>
    </row>
    <row r="315" spans="1:72">
      <c r="A315" s="50" t="str">
        <f t="shared" si="33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4"/>
        <v>Aderente</v>
      </c>
      <c r="BR315" s="18" t="str">
        <f t="shared" si="35"/>
        <v>*</v>
      </c>
      <c r="BS315" s="18" t="str">
        <f t="shared" si="36"/>
        <v>*</v>
      </c>
      <c r="BT315" s="225" t="str">
        <f t="shared" si="28"/>
        <v/>
      </c>
    </row>
    <row r="316" spans="1:72">
      <c r="A316" s="50" t="str">
        <f t="shared" si="33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4"/>
        <v>Aderente</v>
      </c>
      <c r="BR316" s="18" t="str">
        <f t="shared" si="35"/>
        <v>*</v>
      </c>
      <c r="BS316" s="18" t="str">
        <f t="shared" si="36"/>
        <v>*</v>
      </c>
      <c r="BT316" s="225" t="str">
        <f t="shared" si="28"/>
        <v/>
      </c>
    </row>
    <row r="317" spans="1:72">
      <c r="A317" s="50" t="str">
        <f t="shared" si="33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4"/>
        <v>Aderente</v>
      </c>
      <c r="BR317" s="18" t="str">
        <f t="shared" si="35"/>
        <v>*</v>
      </c>
      <c r="BS317" s="18" t="str">
        <f t="shared" si="36"/>
        <v>*</v>
      </c>
      <c r="BT317" s="225" t="str">
        <f t="shared" si="28"/>
        <v/>
      </c>
    </row>
    <row r="318" spans="1:72">
      <c r="A318" s="50" t="str">
        <f t="shared" si="33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4"/>
        <v>Aderente</v>
      </c>
      <c r="BR318" s="18" t="str">
        <f t="shared" si="35"/>
        <v>*</v>
      </c>
      <c r="BS318" s="18" t="str">
        <f t="shared" si="36"/>
        <v>*</v>
      </c>
      <c r="BT318" s="225" t="str">
        <f t="shared" si="28"/>
        <v/>
      </c>
    </row>
    <row r="319" spans="1:72">
      <c r="A319" s="50" t="str">
        <f t="shared" si="33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4"/>
        <v>Aderente</v>
      </c>
      <c r="BR319" s="18" t="str">
        <f t="shared" si="35"/>
        <v>*</v>
      </c>
      <c r="BS319" s="18" t="str">
        <f t="shared" si="36"/>
        <v>*</v>
      </c>
      <c r="BT319" s="225" t="str">
        <f t="shared" si="28"/>
        <v/>
      </c>
    </row>
    <row r="320" spans="1:72">
      <c r="A320" s="50" t="str">
        <f t="shared" si="33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4"/>
        <v>Aderente</v>
      </c>
      <c r="BR320" s="18" t="str">
        <f t="shared" si="35"/>
        <v>*</v>
      </c>
      <c r="BS320" s="18" t="str">
        <f t="shared" si="36"/>
        <v>*</v>
      </c>
      <c r="BT320" s="225" t="str">
        <f t="shared" si="28"/>
        <v/>
      </c>
    </row>
    <row r="321" spans="1:72">
      <c r="A321" s="50" t="str">
        <f t="shared" si="33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4"/>
        <v>Aderente</v>
      </c>
      <c r="BR321" s="18" t="str">
        <f t="shared" si="35"/>
        <v>*</v>
      </c>
      <c r="BS321" s="18" t="str">
        <f t="shared" si="36"/>
        <v>*</v>
      </c>
      <c r="BT321" s="225" t="str">
        <f t="shared" si="28"/>
        <v/>
      </c>
    </row>
    <row r="322" spans="1:72">
      <c r="A322" s="50" t="str">
        <f t="shared" si="33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4"/>
        <v>Aderente</v>
      </c>
      <c r="BR322" s="18" t="str">
        <f t="shared" si="35"/>
        <v>*</v>
      </c>
      <c r="BS322" s="18" t="str">
        <f t="shared" si="36"/>
        <v>*</v>
      </c>
      <c r="BT322" s="225" t="str">
        <f t="shared" si="28"/>
        <v/>
      </c>
    </row>
    <row r="323" spans="1:72">
      <c r="A323" s="50" t="str">
        <f t="shared" si="33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4"/>
        <v>Aderente</v>
      </c>
      <c r="BR323" s="18" t="str">
        <f t="shared" si="35"/>
        <v>*</v>
      </c>
      <c r="BS323" s="18" t="str">
        <f t="shared" si="36"/>
        <v>*</v>
      </c>
      <c r="BT323" s="225" t="str">
        <f t="shared" si="28"/>
        <v/>
      </c>
    </row>
    <row r="324" spans="1:72">
      <c r="A324" s="50" t="str">
        <f t="shared" si="33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4"/>
        <v>Aderente</v>
      </c>
      <c r="BR324" s="18" t="str">
        <f t="shared" si="35"/>
        <v>*</v>
      </c>
      <c r="BS324" s="18" t="str">
        <f t="shared" si="36"/>
        <v>*</v>
      </c>
      <c r="BT324" s="225" t="str">
        <f t="shared" si="28"/>
        <v/>
      </c>
    </row>
    <row r="325" spans="1:72" ht="16.5" customHeight="1">
      <c r="A325" s="50" t="str">
        <f t="shared" si="33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4"/>
        <v>Aderente</v>
      </c>
      <c r="BR325" s="18" t="str">
        <f t="shared" si="35"/>
        <v>*</v>
      </c>
      <c r="BS325" s="18" t="str">
        <f t="shared" si="36"/>
        <v>*</v>
      </c>
      <c r="BT325" s="225" t="str">
        <f t="shared" si="28"/>
        <v/>
      </c>
    </row>
    <row r="326" spans="1:72">
      <c r="A326" s="50" t="str">
        <f t="shared" si="33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4"/>
        <v>Aderente</v>
      </c>
      <c r="BR326" s="18" t="str">
        <f t="shared" si="35"/>
        <v>*</v>
      </c>
      <c r="BS326" s="18" t="str">
        <f t="shared" si="36"/>
        <v>*</v>
      </c>
      <c r="BT326" s="225" t="str">
        <f t="shared" si="28"/>
        <v/>
      </c>
    </row>
    <row r="327" spans="1:72">
      <c r="A327" s="50" t="str">
        <f t="shared" si="33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4"/>
        <v>Aderente</v>
      </c>
      <c r="BR327" s="18" t="str">
        <f t="shared" si="35"/>
        <v>*</v>
      </c>
      <c r="BS327" s="18" t="str">
        <f t="shared" si="36"/>
        <v>*</v>
      </c>
      <c r="BT327" s="225" t="str">
        <f t="shared" si="28"/>
        <v/>
      </c>
    </row>
    <row r="328" spans="1:72">
      <c r="A328" s="50" t="str">
        <f t="shared" si="33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4"/>
        <v>Aderente</v>
      </c>
      <c r="BR328" s="18" t="str">
        <f t="shared" si="35"/>
        <v>*</v>
      </c>
      <c r="BS328" s="18" t="str">
        <f t="shared" si="36"/>
        <v>*</v>
      </c>
      <c r="BT328" s="225" t="str">
        <f t="shared" si="28"/>
        <v/>
      </c>
    </row>
    <row r="329" spans="1:72">
      <c r="A329" s="50" t="str">
        <f t="shared" si="33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4"/>
        <v>Aderente</v>
      </c>
      <c r="BR329" s="18" t="str">
        <f t="shared" si="35"/>
        <v>*</v>
      </c>
      <c r="BS329" s="18" t="str">
        <f t="shared" si="36"/>
        <v>*</v>
      </c>
      <c r="BT329" s="225" t="str">
        <f t="shared" si="28"/>
        <v/>
      </c>
    </row>
    <row r="330" spans="1:72">
      <c r="A330" s="50" t="str">
        <f t="shared" si="33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4"/>
        <v>Aderente</v>
      </c>
      <c r="BR330" s="18" t="str">
        <f t="shared" si="35"/>
        <v>*</v>
      </c>
      <c r="BS330" s="18" t="str">
        <f t="shared" si="36"/>
        <v>*</v>
      </c>
      <c r="BT330" s="225" t="str">
        <f t="shared" si="28"/>
        <v/>
      </c>
    </row>
    <row r="331" spans="1:72">
      <c r="A331" s="50" t="str">
        <f t="shared" si="33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4"/>
        <v>Aderente</v>
      </c>
      <c r="BR331" s="18" t="str">
        <f t="shared" si="35"/>
        <v>*</v>
      </c>
      <c r="BS331" s="18" t="str">
        <f t="shared" si="36"/>
        <v>*</v>
      </c>
      <c r="BT331" s="225" t="str">
        <f t="shared" si="28"/>
        <v/>
      </c>
    </row>
    <row r="332" spans="1:72">
      <c r="A332" s="50" t="str">
        <f t="shared" si="33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4"/>
        <v>Aderente</v>
      </c>
      <c r="BR332" s="18" t="str">
        <f t="shared" si="35"/>
        <v>*</v>
      </c>
      <c r="BS332" s="18" t="str">
        <f t="shared" si="36"/>
        <v>*</v>
      </c>
      <c r="BT332" s="225" t="str">
        <f t="shared" si="28"/>
        <v/>
      </c>
    </row>
    <row r="333" spans="1:72">
      <c r="A333" s="50" t="str">
        <f t="shared" si="33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4"/>
        <v>Aderente</v>
      </c>
      <c r="BR333" s="18" t="str">
        <f t="shared" si="35"/>
        <v>*</v>
      </c>
      <c r="BS333" s="18" t="str">
        <f t="shared" si="36"/>
        <v>*</v>
      </c>
      <c r="BT333" s="225" t="str">
        <f t="shared" si="28"/>
        <v/>
      </c>
    </row>
    <row r="334" spans="1:72">
      <c r="A334" s="50" t="str">
        <f t="shared" si="33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4"/>
        <v>Aderente</v>
      </c>
      <c r="BR334" s="18" t="str">
        <f t="shared" si="35"/>
        <v>*</v>
      </c>
      <c r="BS334" s="18" t="str">
        <f t="shared" si="36"/>
        <v>*</v>
      </c>
      <c r="BT334" s="225" t="str">
        <f t="shared" si="28"/>
        <v/>
      </c>
    </row>
    <row r="335" spans="1:72">
      <c r="A335" s="50" t="str">
        <f t="shared" si="33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4"/>
        <v>Aderente</v>
      </c>
      <c r="BR335" s="18" t="str">
        <f t="shared" si="35"/>
        <v>*</v>
      </c>
      <c r="BS335" s="18" t="str">
        <f t="shared" si="36"/>
        <v>*</v>
      </c>
      <c r="BT335" s="225" t="str">
        <f t="shared" si="28"/>
        <v/>
      </c>
    </row>
    <row r="336" spans="1:72">
      <c r="A336" s="50" t="str">
        <f t="shared" si="33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4"/>
        <v>Aderente</v>
      </c>
      <c r="BR336" s="18" t="str">
        <f t="shared" si="35"/>
        <v>*</v>
      </c>
      <c r="BS336" s="18" t="str">
        <f t="shared" si="36"/>
        <v>*</v>
      </c>
      <c r="BT336" s="225" t="str">
        <f t="shared" si="28"/>
        <v/>
      </c>
    </row>
    <row r="337" spans="1:72">
      <c r="A337" s="50" t="str">
        <f t="shared" si="33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4"/>
        <v>Aderente</v>
      </c>
      <c r="BR337" s="18" t="str">
        <f t="shared" si="35"/>
        <v>*</v>
      </c>
      <c r="BS337" s="18" t="str">
        <f t="shared" si="36"/>
        <v>*</v>
      </c>
      <c r="BT337" s="225" t="str">
        <f t="shared" si="28"/>
        <v/>
      </c>
    </row>
    <row r="338" spans="1:72">
      <c r="A338" s="50" t="str">
        <f t="shared" si="33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4"/>
        <v>Aderente</v>
      </c>
      <c r="BR338" s="18" t="str">
        <f t="shared" si="35"/>
        <v>*</v>
      </c>
      <c r="BS338" s="18" t="str">
        <f t="shared" si="36"/>
        <v>*</v>
      </c>
      <c r="BT338" s="225" t="str">
        <f t="shared" si="28"/>
        <v/>
      </c>
    </row>
    <row r="339" spans="1:72">
      <c r="A339" s="50" t="str">
        <f t="shared" si="33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4"/>
        <v>Aderente</v>
      </c>
      <c r="BR339" s="18" t="str">
        <f t="shared" si="35"/>
        <v>*</v>
      </c>
      <c r="BS339" s="18" t="str">
        <f t="shared" si="36"/>
        <v>*</v>
      </c>
      <c r="BT339" s="225" t="str">
        <f t="shared" si="28"/>
        <v/>
      </c>
    </row>
    <row r="340" spans="1:72">
      <c r="A340" s="50" t="str">
        <f t="shared" si="33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4"/>
        <v>Aderente</v>
      </c>
      <c r="BR340" s="18" t="str">
        <f t="shared" si="35"/>
        <v>*</v>
      </c>
      <c r="BS340" s="18" t="str">
        <f t="shared" si="36"/>
        <v>*</v>
      </c>
      <c r="BT340" s="225" t="str">
        <f t="shared" si="28"/>
        <v/>
      </c>
    </row>
    <row r="341" spans="1:72">
      <c r="A341" s="50" t="str">
        <f t="shared" si="33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4"/>
        <v>Aderente</v>
      </c>
      <c r="BR341" s="18" t="str">
        <f t="shared" si="35"/>
        <v>*</v>
      </c>
      <c r="BS341" s="18" t="str">
        <f t="shared" si="36"/>
        <v>*</v>
      </c>
      <c r="BT341" s="225" t="str">
        <f t="shared" si="28"/>
        <v/>
      </c>
    </row>
    <row r="342" spans="1:72">
      <c r="A342" s="50" t="str">
        <f t="shared" si="33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4"/>
        <v>Aderente</v>
      </c>
      <c r="BR342" s="18" t="str">
        <f t="shared" si="35"/>
        <v>*</v>
      </c>
      <c r="BS342" s="18" t="str">
        <f t="shared" si="36"/>
        <v>*</v>
      </c>
      <c r="BT342" s="225" t="str">
        <f t="shared" si="28"/>
        <v/>
      </c>
    </row>
    <row r="343" spans="1:72">
      <c r="A343" s="50" t="str">
        <f t="shared" si="33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4"/>
        <v>Aderente</v>
      </c>
      <c r="BR343" s="18" t="str">
        <f t="shared" si="35"/>
        <v>*</v>
      </c>
      <c r="BS343" s="18" t="str">
        <f t="shared" si="36"/>
        <v>*</v>
      </c>
      <c r="BT343" s="225" t="str">
        <f t="shared" si="28"/>
        <v/>
      </c>
    </row>
    <row r="344" spans="1:72">
      <c r="A344" s="50" t="str">
        <f t="shared" si="33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4"/>
        <v>Aderente</v>
      </c>
      <c r="BR344" s="18" t="str">
        <f t="shared" si="35"/>
        <v>*</v>
      </c>
      <c r="BS344" s="18" t="str">
        <f t="shared" si="36"/>
        <v>*</v>
      </c>
      <c r="BT344" s="225" t="str">
        <f t="shared" si="28"/>
        <v/>
      </c>
    </row>
    <row r="345" spans="1:72">
      <c r="A345" s="50" t="str">
        <f t="shared" si="33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4"/>
        <v>Aderente</v>
      </c>
      <c r="BR345" s="18" t="str">
        <f t="shared" si="35"/>
        <v>*</v>
      </c>
      <c r="BS345" s="18" t="str">
        <f t="shared" si="36"/>
        <v>*</v>
      </c>
      <c r="BT345" s="225" t="str">
        <f t="shared" si="28"/>
        <v/>
      </c>
    </row>
    <row r="346" spans="1:72">
      <c r="A346" s="50" t="str">
        <f t="shared" si="33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4"/>
        <v>Aderente</v>
      </c>
      <c r="BR346" s="18" t="str">
        <f t="shared" si="35"/>
        <v>*</v>
      </c>
      <c r="BS346" s="18" t="str">
        <f t="shared" si="36"/>
        <v>*</v>
      </c>
      <c r="BT346" s="225" t="str">
        <f t="shared" si="28"/>
        <v/>
      </c>
    </row>
    <row r="347" spans="1:72">
      <c r="A347" s="50" t="str">
        <f t="shared" si="33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4"/>
        <v>Aderente</v>
      </c>
      <c r="BR347" s="18" t="str">
        <f t="shared" si="35"/>
        <v>*</v>
      </c>
      <c r="BS347" s="18" t="str">
        <f t="shared" si="36"/>
        <v>*</v>
      </c>
      <c r="BT347" s="225" t="str">
        <f t="shared" ref="BT347:BT410" si="37">IF(BN347="","",SUBSTITUTE(BM347," ","")&amp;SUBSTITUTE(BN347," ",""))</f>
        <v/>
      </c>
    </row>
    <row r="348" spans="1:72">
      <c r="A348" s="50" t="str">
        <f t="shared" si="33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4"/>
        <v>Aderente</v>
      </c>
      <c r="BR348" s="18" t="str">
        <f t="shared" si="35"/>
        <v>*</v>
      </c>
      <c r="BS348" s="18" t="str">
        <f t="shared" si="36"/>
        <v>*</v>
      </c>
      <c r="BT348" s="225" t="str">
        <f t="shared" si="37"/>
        <v/>
      </c>
    </row>
    <row r="349" spans="1:72">
      <c r="A349" s="50" t="str">
        <f t="shared" si="33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4"/>
        <v>Aderente</v>
      </c>
      <c r="BR349" s="18" t="str">
        <f t="shared" si="35"/>
        <v>*</v>
      </c>
      <c r="BS349" s="18" t="str">
        <f t="shared" si="36"/>
        <v>*</v>
      </c>
      <c r="BT349" s="225" t="str">
        <f t="shared" si="37"/>
        <v/>
      </c>
    </row>
    <row r="350" spans="1:72">
      <c r="A350" s="50" t="str">
        <f t="shared" si="33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4"/>
        <v>Aderente</v>
      </c>
      <c r="BR350" s="18" t="str">
        <f t="shared" si="35"/>
        <v>*</v>
      </c>
      <c r="BS350" s="18" t="str">
        <f t="shared" si="36"/>
        <v>*</v>
      </c>
      <c r="BT350" s="225" t="str">
        <f t="shared" si="37"/>
        <v/>
      </c>
    </row>
    <row r="351" spans="1:72">
      <c r="A351" s="50" t="str">
        <f t="shared" si="33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4"/>
        <v>Aderente</v>
      </c>
      <c r="BR351" s="18" t="str">
        <f t="shared" si="35"/>
        <v>*</v>
      </c>
      <c r="BS351" s="18" t="str">
        <f t="shared" si="36"/>
        <v>*</v>
      </c>
      <c r="BT351" s="225" t="str">
        <f t="shared" si="37"/>
        <v/>
      </c>
    </row>
    <row r="352" spans="1:72">
      <c r="A352" s="50" t="str">
        <f t="shared" si="33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4"/>
        <v>Aderente</v>
      </c>
      <c r="BR352" s="18" t="str">
        <f t="shared" si="35"/>
        <v>*</v>
      </c>
      <c r="BS352" s="18" t="str">
        <f t="shared" si="36"/>
        <v>*</v>
      </c>
      <c r="BT352" s="225" t="str">
        <f t="shared" si="37"/>
        <v/>
      </c>
    </row>
    <row r="353" spans="1:72">
      <c r="A353" s="50" t="str">
        <f t="shared" si="33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4"/>
        <v>Aderente</v>
      </c>
      <c r="BR353" s="18" t="str">
        <f t="shared" si="35"/>
        <v>*</v>
      </c>
      <c r="BS353" s="18" t="str">
        <f t="shared" si="36"/>
        <v>*</v>
      </c>
      <c r="BT353" s="225" t="str">
        <f t="shared" si="37"/>
        <v/>
      </c>
    </row>
    <row r="354" spans="1:72">
      <c r="A354" s="50" t="str">
        <f t="shared" si="33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4"/>
        <v>Aderente</v>
      </c>
      <c r="BR354" s="18" t="str">
        <f t="shared" si="35"/>
        <v>*</v>
      </c>
      <c r="BS354" s="18" t="str">
        <f t="shared" si="36"/>
        <v>*</v>
      </c>
      <c r="BT354" s="225" t="str">
        <f t="shared" si="37"/>
        <v/>
      </c>
    </row>
    <row r="355" spans="1:72">
      <c r="A355" s="50" t="str">
        <f t="shared" si="33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4"/>
        <v>Aderente</v>
      </c>
      <c r="BR355" s="18" t="str">
        <f t="shared" si="35"/>
        <v>*</v>
      </c>
      <c r="BS355" s="18" t="str">
        <f t="shared" si="36"/>
        <v>*</v>
      </c>
      <c r="BT355" s="225" t="str">
        <f t="shared" si="37"/>
        <v/>
      </c>
    </row>
    <row r="356" spans="1:72">
      <c r="A356" s="50" t="str">
        <f t="shared" si="33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4"/>
        <v>Aderente</v>
      </c>
      <c r="BR356" s="18" t="str">
        <f t="shared" si="35"/>
        <v>*</v>
      </c>
      <c r="BS356" s="18" t="str">
        <f t="shared" si="36"/>
        <v>*</v>
      </c>
      <c r="BT356" s="225" t="str">
        <f t="shared" si="37"/>
        <v/>
      </c>
    </row>
    <row r="357" spans="1:72">
      <c r="A357" s="50" t="str">
        <f t="shared" si="33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4"/>
        <v>Aderente</v>
      </c>
      <c r="BR357" s="18" t="str">
        <f t="shared" si="35"/>
        <v>*</v>
      </c>
      <c r="BS357" s="18" t="str">
        <f t="shared" si="36"/>
        <v>*</v>
      </c>
      <c r="BT357" s="225" t="str">
        <f t="shared" si="37"/>
        <v/>
      </c>
    </row>
    <row r="358" spans="1:72">
      <c r="A358" s="50" t="str">
        <f t="shared" si="33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4"/>
        <v>Aderente</v>
      </c>
      <c r="BR358" s="18" t="str">
        <f t="shared" si="35"/>
        <v>*</v>
      </c>
      <c r="BS358" s="18" t="str">
        <f t="shared" si="36"/>
        <v>*</v>
      </c>
      <c r="BT358" s="225" t="str">
        <f t="shared" si="37"/>
        <v/>
      </c>
    </row>
    <row r="359" spans="1:72">
      <c r="A359" s="50" t="str">
        <f t="shared" si="33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4"/>
        <v>Aderente</v>
      </c>
      <c r="BR359" s="18" t="str">
        <f t="shared" si="35"/>
        <v>*</v>
      </c>
      <c r="BS359" s="18" t="str">
        <f t="shared" si="36"/>
        <v>*</v>
      </c>
      <c r="BT359" s="225" t="str">
        <f t="shared" si="37"/>
        <v/>
      </c>
    </row>
    <row r="360" spans="1:72">
      <c r="A360" s="50" t="str">
        <f t="shared" si="33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4"/>
        <v>Aderente</v>
      </c>
      <c r="BR360" s="18" t="str">
        <f t="shared" si="35"/>
        <v>*</v>
      </c>
      <c r="BS360" s="18" t="str">
        <f t="shared" si="36"/>
        <v>*</v>
      </c>
      <c r="BT360" s="225" t="str">
        <f t="shared" si="37"/>
        <v/>
      </c>
    </row>
    <row r="361" spans="1:72">
      <c r="A361" s="50" t="str">
        <f t="shared" si="33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4"/>
        <v>Aderente</v>
      </c>
      <c r="BR361" s="18" t="str">
        <f t="shared" si="35"/>
        <v>*</v>
      </c>
      <c r="BS361" s="18" t="str">
        <f t="shared" si="36"/>
        <v>*</v>
      </c>
      <c r="BT361" s="225" t="str">
        <f t="shared" si="37"/>
        <v/>
      </c>
    </row>
    <row r="362" spans="1:72">
      <c r="A362" s="50" t="str">
        <f t="shared" si="33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4"/>
        <v>Aderente</v>
      </c>
      <c r="BR362" s="18" t="str">
        <f t="shared" si="35"/>
        <v>*</v>
      </c>
      <c r="BS362" s="18" t="str">
        <f t="shared" si="36"/>
        <v>*</v>
      </c>
      <c r="BT362" s="225" t="str">
        <f t="shared" si="37"/>
        <v/>
      </c>
    </row>
    <row r="363" spans="1:72">
      <c r="A363" s="50" t="str">
        <f t="shared" si="33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4"/>
        <v>Aderente</v>
      </c>
      <c r="BR363" s="18" t="str">
        <f t="shared" si="35"/>
        <v>*</v>
      </c>
      <c r="BS363" s="18" t="str">
        <f t="shared" si="36"/>
        <v>*</v>
      </c>
      <c r="BT363" s="225" t="str">
        <f t="shared" si="37"/>
        <v/>
      </c>
    </row>
    <row r="364" spans="1:72">
      <c r="A364" s="50" t="str">
        <f t="shared" si="33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4"/>
        <v>Aderente</v>
      </c>
      <c r="BR364" s="18" t="str">
        <f t="shared" si="35"/>
        <v>*</v>
      </c>
      <c r="BS364" s="18" t="str">
        <f t="shared" si="36"/>
        <v>*</v>
      </c>
      <c r="BT364" s="225" t="str">
        <f t="shared" si="37"/>
        <v/>
      </c>
    </row>
    <row r="365" spans="1:72">
      <c r="A365" s="50" t="str">
        <f t="shared" si="33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4"/>
        <v>Aderente</v>
      </c>
      <c r="BR365" s="18" t="str">
        <f t="shared" si="35"/>
        <v>*</v>
      </c>
      <c r="BS365" s="18" t="str">
        <f t="shared" si="36"/>
        <v>*</v>
      </c>
      <c r="BT365" s="225" t="str">
        <f t="shared" si="37"/>
        <v/>
      </c>
    </row>
    <row r="366" spans="1:72">
      <c r="A366" s="50" t="str">
        <f t="shared" ref="A366:A429" si="38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9">IF(AND(BR366&lt;1,BS366&lt;1),"Produção e Intervalo",IF(BR366&lt;1,"Intervalo",IF(BS366&lt;1,"Produção","Aderente")))</f>
        <v>Aderente</v>
      </c>
      <c r="BR366" s="18" t="str">
        <f t="shared" ref="BR366:BR429" si="40">IF(OR(B366="",F366=""),"*",AY366/P366)</f>
        <v>*</v>
      </c>
      <c r="BS366" s="18" t="str">
        <f t="shared" ref="BS366:BS429" si="41">IF(OR(B366="",F366=""),"*",BA366/Q366)</f>
        <v>*</v>
      </c>
      <c r="BT366" s="225" t="str">
        <f t="shared" si="37"/>
        <v/>
      </c>
    </row>
    <row r="367" spans="1:72">
      <c r="A367" s="50" t="str">
        <f t="shared" si="38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9"/>
        <v>Aderente</v>
      </c>
      <c r="BR367" s="18" t="str">
        <f t="shared" si="40"/>
        <v>*</v>
      </c>
      <c r="BS367" s="18" t="str">
        <f t="shared" si="41"/>
        <v>*</v>
      </c>
      <c r="BT367" s="225" t="str">
        <f t="shared" si="37"/>
        <v/>
      </c>
    </row>
    <row r="368" spans="1:72">
      <c r="A368" s="50" t="str">
        <f t="shared" si="38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9"/>
        <v>Aderente</v>
      </c>
      <c r="BR368" s="18" t="str">
        <f t="shared" si="40"/>
        <v>*</v>
      </c>
      <c r="BS368" s="18" t="str">
        <f t="shared" si="41"/>
        <v>*</v>
      </c>
      <c r="BT368" s="225" t="str">
        <f t="shared" si="37"/>
        <v/>
      </c>
    </row>
    <row r="369" spans="1:72">
      <c r="A369" s="50" t="str">
        <f t="shared" si="38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9"/>
        <v>Aderente</v>
      </c>
      <c r="BR369" s="18" t="str">
        <f t="shared" si="40"/>
        <v>*</v>
      </c>
      <c r="BS369" s="18" t="str">
        <f t="shared" si="41"/>
        <v>*</v>
      </c>
      <c r="BT369" s="225" t="str">
        <f t="shared" si="37"/>
        <v/>
      </c>
    </row>
    <row r="370" spans="1:72">
      <c r="A370" s="50" t="str">
        <f t="shared" si="38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9"/>
        <v>Aderente</v>
      </c>
      <c r="BR370" s="18" t="str">
        <f t="shared" si="40"/>
        <v>*</v>
      </c>
      <c r="BS370" s="18" t="str">
        <f t="shared" si="41"/>
        <v>*</v>
      </c>
      <c r="BT370" s="225" t="str">
        <f t="shared" si="37"/>
        <v/>
      </c>
    </row>
    <row r="371" spans="1:72">
      <c r="A371" s="50" t="str">
        <f t="shared" si="38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9"/>
        <v>Aderente</v>
      </c>
      <c r="BR371" s="18" t="str">
        <f t="shared" si="40"/>
        <v>*</v>
      </c>
      <c r="BS371" s="18" t="str">
        <f t="shared" si="41"/>
        <v>*</v>
      </c>
      <c r="BT371" s="225" t="str">
        <f t="shared" si="37"/>
        <v/>
      </c>
    </row>
    <row r="372" spans="1:72">
      <c r="A372" s="50" t="str">
        <f t="shared" si="38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9"/>
        <v>Aderente</v>
      </c>
      <c r="BR372" s="18" t="str">
        <f t="shared" si="40"/>
        <v>*</v>
      </c>
      <c r="BS372" s="18" t="str">
        <f t="shared" si="41"/>
        <v>*</v>
      </c>
      <c r="BT372" s="225" t="str">
        <f t="shared" si="37"/>
        <v/>
      </c>
    </row>
    <row r="373" spans="1:72">
      <c r="A373" s="50" t="str">
        <f t="shared" si="38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9"/>
        <v>Aderente</v>
      </c>
      <c r="BR373" s="18" t="str">
        <f t="shared" si="40"/>
        <v>*</v>
      </c>
      <c r="BS373" s="18" t="str">
        <f t="shared" si="41"/>
        <v>*</v>
      </c>
      <c r="BT373" s="225" t="str">
        <f t="shared" si="37"/>
        <v/>
      </c>
    </row>
    <row r="374" spans="1:72">
      <c r="A374" s="50" t="str">
        <f t="shared" si="38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9"/>
        <v>Aderente</v>
      </c>
      <c r="BR374" s="18" t="str">
        <f t="shared" si="40"/>
        <v>*</v>
      </c>
      <c r="BS374" s="18" t="str">
        <f t="shared" si="41"/>
        <v>*</v>
      </c>
      <c r="BT374" s="225" t="str">
        <f t="shared" si="37"/>
        <v/>
      </c>
    </row>
    <row r="375" spans="1:72">
      <c r="A375" s="50" t="str">
        <f t="shared" si="38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9"/>
        <v>Aderente</v>
      </c>
      <c r="BR375" s="18" t="str">
        <f t="shared" si="40"/>
        <v>*</v>
      </c>
      <c r="BS375" s="18" t="str">
        <f t="shared" si="41"/>
        <v>*</v>
      </c>
      <c r="BT375" s="225" t="str">
        <f t="shared" si="37"/>
        <v/>
      </c>
    </row>
    <row r="376" spans="1:72">
      <c r="A376" s="50" t="str">
        <f t="shared" si="38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9"/>
        <v>Aderente</v>
      </c>
      <c r="BR376" s="18" t="str">
        <f t="shared" si="40"/>
        <v>*</v>
      </c>
      <c r="BS376" s="18" t="str">
        <f t="shared" si="41"/>
        <v>*</v>
      </c>
      <c r="BT376" s="225" t="str">
        <f t="shared" si="37"/>
        <v/>
      </c>
    </row>
    <row r="377" spans="1:72">
      <c r="A377" s="50" t="str">
        <f t="shared" si="38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9"/>
        <v>Aderente</v>
      </c>
      <c r="BR377" s="18" t="str">
        <f t="shared" si="40"/>
        <v>*</v>
      </c>
      <c r="BS377" s="18" t="str">
        <f t="shared" si="41"/>
        <v>*</v>
      </c>
      <c r="BT377" s="225" t="str">
        <f t="shared" si="37"/>
        <v/>
      </c>
    </row>
    <row r="378" spans="1:72">
      <c r="A378" s="50" t="str">
        <f t="shared" si="38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9"/>
        <v>Aderente</v>
      </c>
      <c r="BR378" s="18" t="str">
        <f t="shared" si="40"/>
        <v>*</v>
      </c>
      <c r="BS378" s="18" t="str">
        <f t="shared" si="41"/>
        <v>*</v>
      </c>
      <c r="BT378" s="225" t="str">
        <f t="shared" si="37"/>
        <v/>
      </c>
    </row>
    <row r="379" spans="1:72">
      <c r="A379" s="50" t="str">
        <f t="shared" si="38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9"/>
        <v>Aderente</v>
      </c>
      <c r="BR379" s="18" t="str">
        <f t="shared" si="40"/>
        <v>*</v>
      </c>
      <c r="BS379" s="18" t="str">
        <f t="shared" si="41"/>
        <v>*</v>
      </c>
      <c r="BT379" s="225" t="str">
        <f t="shared" si="37"/>
        <v/>
      </c>
    </row>
    <row r="380" spans="1:72">
      <c r="A380" s="50" t="str">
        <f t="shared" si="38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9"/>
        <v>Aderente</v>
      </c>
      <c r="BR380" s="18" t="str">
        <f t="shared" si="40"/>
        <v>*</v>
      </c>
      <c r="BS380" s="18" t="str">
        <f t="shared" si="41"/>
        <v>*</v>
      </c>
      <c r="BT380" s="225" t="str">
        <f t="shared" si="37"/>
        <v/>
      </c>
    </row>
    <row r="381" spans="1:72">
      <c r="A381" s="50" t="str">
        <f t="shared" si="38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9"/>
        <v>Aderente</v>
      </c>
      <c r="BR381" s="18" t="str">
        <f t="shared" si="40"/>
        <v>*</v>
      </c>
      <c r="BS381" s="18" t="str">
        <f t="shared" si="41"/>
        <v>*</v>
      </c>
      <c r="BT381" s="225" t="str">
        <f t="shared" si="37"/>
        <v/>
      </c>
    </row>
    <row r="382" spans="1:72">
      <c r="A382" s="50" t="str">
        <f t="shared" si="38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9"/>
        <v>Aderente</v>
      </c>
      <c r="BR382" s="18" t="str">
        <f t="shared" si="40"/>
        <v>*</v>
      </c>
      <c r="BS382" s="18" t="str">
        <f t="shared" si="41"/>
        <v>*</v>
      </c>
      <c r="BT382" s="225" t="str">
        <f t="shared" si="37"/>
        <v/>
      </c>
    </row>
    <row r="383" spans="1:72">
      <c r="A383" s="50" t="str">
        <f t="shared" si="38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9"/>
        <v>Aderente</v>
      </c>
      <c r="BR383" s="18" t="str">
        <f t="shared" si="40"/>
        <v>*</v>
      </c>
      <c r="BS383" s="18" t="str">
        <f t="shared" si="41"/>
        <v>*</v>
      </c>
      <c r="BT383" s="225" t="str">
        <f t="shared" si="37"/>
        <v/>
      </c>
    </row>
    <row r="384" spans="1:72">
      <c r="A384" s="50" t="str">
        <f t="shared" si="38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9"/>
        <v>Aderente</v>
      </c>
      <c r="BR384" s="18" t="str">
        <f t="shared" si="40"/>
        <v>*</v>
      </c>
      <c r="BS384" s="18" t="str">
        <f t="shared" si="41"/>
        <v>*</v>
      </c>
      <c r="BT384" s="225" t="str">
        <f t="shared" si="37"/>
        <v/>
      </c>
    </row>
    <row r="385" spans="1:72">
      <c r="A385" s="50" t="str">
        <f t="shared" si="38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9"/>
        <v>Aderente</v>
      </c>
      <c r="BR385" s="18" t="str">
        <f t="shared" si="40"/>
        <v>*</v>
      </c>
      <c r="BS385" s="18" t="str">
        <f t="shared" si="41"/>
        <v>*</v>
      </c>
      <c r="BT385" s="225" t="str">
        <f t="shared" si="37"/>
        <v/>
      </c>
    </row>
    <row r="386" spans="1:72">
      <c r="A386" s="50" t="str">
        <f t="shared" si="38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9"/>
        <v>Aderente</v>
      </c>
      <c r="BR386" s="18" t="str">
        <f t="shared" si="40"/>
        <v>*</v>
      </c>
      <c r="BS386" s="18" t="str">
        <f t="shared" si="41"/>
        <v>*</v>
      </c>
      <c r="BT386" s="225" t="str">
        <f t="shared" si="37"/>
        <v/>
      </c>
    </row>
    <row r="387" spans="1:72">
      <c r="A387" s="50" t="str">
        <f t="shared" si="38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9"/>
        <v>Aderente</v>
      </c>
      <c r="BR387" s="18" t="str">
        <f t="shared" si="40"/>
        <v>*</v>
      </c>
      <c r="BS387" s="18" t="str">
        <f t="shared" si="41"/>
        <v>*</v>
      </c>
      <c r="BT387" s="225" t="str">
        <f t="shared" si="37"/>
        <v/>
      </c>
    </row>
    <row r="388" spans="1:72">
      <c r="A388" s="50" t="str">
        <f t="shared" si="38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9"/>
        <v>Aderente</v>
      </c>
      <c r="BR388" s="18" t="str">
        <f t="shared" si="40"/>
        <v>*</v>
      </c>
      <c r="BS388" s="18" t="str">
        <f t="shared" si="41"/>
        <v>*</v>
      </c>
      <c r="BT388" s="225" t="str">
        <f t="shared" si="37"/>
        <v/>
      </c>
    </row>
    <row r="389" spans="1:72">
      <c r="A389" s="50" t="str">
        <f t="shared" si="38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9"/>
        <v>Aderente</v>
      </c>
      <c r="BR389" s="18" t="str">
        <f t="shared" si="40"/>
        <v>*</v>
      </c>
      <c r="BS389" s="18" t="str">
        <f t="shared" si="41"/>
        <v>*</v>
      </c>
      <c r="BT389" s="225" t="str">
        <f t="shared" si="37"/>
        <v/>
      </c>
    </row>
    <row r="390" spans="1:72">
      <c r="A390" s="50" t="str">
        <f t="shared" si="38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9"/>
        <v>Aderente</v>
      </c>
      <c r="BR390" s="18" t="str">
        <f t="shared" si="40"/>
        <v>*</v>
      </c>
      <c r="BS390" s="18" t="str">
        <f t="shared" si="41"/>
        <v>*</v>
      </c>
      <c r="BT390" s="225" t="str">
        <f t="shared" si="37"/>
        <v/>
      </c>
    </row>
    <row r="391" spans="1:72">
      <c r="A391" s="50" t="str">
        <f t="shared" si="38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9"/>
        <v>Aderente</v>
      </c>
      <c r="BR391" s="18" t="str">
        <f t="shared" si="40"/>
        <v>*</v>
      </c>
      <c r="BS391" s="18" t="str">
        <f t="shared" si="41"/>
        <v>*</v>
      </c>
      <c r="BT391" s="225" t="str">
        <f t="shared" si="37"/>
        <v/>
      </c>
    </row>
    <row r="392" spans="1:72" ht="29.25" customHeight="1">
      <c r="A392" s="50" t="str">
        <f t="shared" si="38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9"/>
        <v>Aderente</v>
      </c>
      <c r="BR392" s="18" t="str">
        <f t="shared" si="40"/>
        <v>*</v>
      </c>
      <c r="BS392" s="18" t="str">
        <f t="shared" si="41"/>
        <v>*</v>
      </c>
      <c r="BT392" s="225" t="str">
        <f t="shared" si="37"/>
        <v/>
      </c>
    </row>
    <row r="393" spans="1:72">
      <c r="A393" s="50" t="str">
        <f t="shared" si="38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9"/>
        <v>Aderente</v>
      </c>
      <c r="BR393" s="18" t="str">
        <f t="shared" si="40"/>
        <v>*</v>
      </c>
      <c r="BS393" s="18" t="str">
        <f t="shared" si="41"/>
        <v>*</v>
      </c>
      <c r="BT393" s="225" t="str">
        <f t="shared" si="37"/>
        <v/>
      </c>
    </row>
    <row r="394" spans="1:72">
      <c r="A394" s="50" t="str">
        <f t="shared" si="38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9"/>
        <v>Aderente</v>
      </c>
      <c r="BR394" s="18" t="str">
        <f t="shared" si="40"/>
        <v>*</v>
      </c>
      <c r="BS394" s="18" t="str">
        <f t="shared" si="41"/>
        <v>*</v>
      </c>
      <c r="BT394" s="225" t="str">
        <f t="shared" si="37"/>
        <v/>
      </c>
    </row>
    <row r="395" spans="1:72">
      <c r="A395" s="50" t="str">
        <f t="shared" si="38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9"/>
        <v>Aderente</v>
      </c>
      <c r="BR395" s="18" t="str">
        <f t="shared" si="40"/>
        <v>*</v>
      </c>
      <c r="BS395" s="18" t="str">
        <f t="shared" si="41"/>
        <v>*</v>
      </c>
      <c r="BT395" s="225" t="str">
        <f t="shared" si="37"/>
        <v/>
      </c>
    </row>
    <row r="396" spans="1:72">
      <c r="A396" s="50" t="str">
        <f t="shared" si="38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9"/>
        <v>Aderente</v>
      </c>
      <c r="BR396" s="18" t="str">
        <f t="shared" si="40"/>
        <v>*</v>
      </c>
      <c r="BS396" s="18" t="str">
        <f t="shared" si="41"/>
        <v>*</v>
      </c>
      <c r="BT396" s="225" t="str">
        <f t="shared" si="37"/>
        <v/>
      </c>
    </row>
    <row r="397" spans="1:72">
      <c r="A397" s="50" t="str">
        <f t="shared" si="38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9"/>
        <v>Aderente</v>
      </c>
      <c r="BR397" s="18" t="str">
        <f t="shared" si="40"/>
        <v>*</v>
      </c>
      <c r="BS397" s="18" t="str">
        <f t="shared" si="41"/>
        <v>*</v>
      </c>
      <c r="BT397" s="225" t="str">
        <f t="shared" si="37"/>
        <v/>
      </c>
    </row>
    <row r="398" spans="1:72">
      <c r="A398" s="50" t="str">
        <f t="shared" si="38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9"/>
        <v>Aderente</v>
      </c>
      <c r="BR398" s="18" t="str">
        <f t="shared" si="40"/>
        <v>*</v>
      </c>
      <c r="BS398" s="18" t="str">
        <f t="shared" si="41"/>
        <v>*</v>
      </c>
      <c r="BT398" s="225" t="str">
        <f t="shared" si="37"/>
        <v/>
      </c>
    </row>
    <row r="399" spans="1:72">
      <c r="A399" s="50" t="str">
        <f t="shared" si="38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9"/>
        <v>Aderente</v>
      </c>
      <c r="BR399" s="18" t="str">
        <f t="shared" si="40"/>
        <v>*</v>
      </c>
      <c r="BS399" s="18" t="str">
        <f t="shared" si="41"/>
        <v>*</v>
      </c>
      <c r="BT399" s="225" t="str">
        <f t="shared" si="37"/>
        <v/>
      </c>
    </row>
    <row r="400" spans="1:72">
      <c r="A400" s="50" t="str">
        <f t="shared" si="38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9"/>
        <v>Aderente</v>
      </c>
      <c r="BR400" s="18" t="str">
        <f t="shared" si="40"/>
        <v>*</v>
      </c>
      <c r="BS400" s="18" t="str">
        <f t="shared" si="41"/>
        <v>*</v>
      </c>
      <c r="BT400" s="225" t="str">
        <f t="shared" si="37"/>
        <v/>
      </c>
    </row>
    <row r="401" spans="1:72">
      <c r="A401" s="50" t="str">
        <f t="shared" si="38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9"/>
        <v>Aderente</v>
      </c>
      <c r="BR401" s="18" t="str">
        <f t="shared" si="40"/>
        <v>*</v>
      </c>
      <c r="BS401" s="18" t="str">
        <f t="shared" si="41"/>
        <v>*</v>
      </c>
      <c r="BT401" s="225" t="str">
        <f t="shared" si="37"/>
        <v/>
      </c>
    </row>
    <row r="402" spans="1:72">
      <c r="A402" s="50" t="str">
        <f t="shared" si="38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9"/>
        <v>Aderente</v>
      </c>
      <c r="BR402" s="18" t="str">
        <f t="shared" si="40"/>
        <v>*</v>
      </c>
      <c r="BS402" s="18" t="str">
        <f t="shared" si="41"/>
        <v>*</v>
      </c>
      <c r="BT402" s="225" t="str">
        <f t="shared" si="37"/>
        <v/>
      </c>
    </row>
    <row r="403" spans="1:72">
      <c r="A403" s="50" t="str">
        <f t="shared" si="38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9"/>
        <v>Aderente</v>
      </c>
      <c r="BR403" s="18" t="str">
        <f t="shared" si="40"/>
        <v>*</v>
      </c>
      <c r="BS403" s="18" t="str">
        <f t="shared" si="41"/>
        <v>*</v>
      </c>
      <c r="BT403" s="225" t="str">
        <f t="shared" si="37"/>
        <v/>
      </c>
    </row>
    <row r="404" spans="1:72">
      <c r="A404" s="50" t="str">
        <f t="shared" si="38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9"/>
        <v>Aderente</v>
      </c>
      <c r="BR404" s="18" t="str">
        <f t="shared" si="40"/>
        <v>*</v>
      </c>
      <c r="BS404" s="18" t="str">
        <f t="shared" si="41"/>
        <v>*</v>
      </c>
      <c r="BT404" s="225" t="str">
        <f t="shared" si="37"/>
        <v/>
      </c>
    </row>
    <row r="405" spans="1:72">
      <c r="A405" s="50" t="str">
        <f t="shared" si="38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9"/>
        <v>Aderente</v>
      </c>
      <c r="BR405" s="18" t="str">
        <f t="shared" si="40"/>
        <v>*</v>
      </c>
      <c r="BS405" s="18" t="str">
        <f t="shared" si="41"/>
        <v>*</v>
      </c>
      <c r="BT405" s="225" t="str">
        <f t="shared" si="37"/>
        <v/>
      </c>
    </row>
    <row r="406" spans="1:72">
      <c r="A406" s="50" t="str">
        <f t="shared" si="38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9"/>
        <v>Aderente</v>
      </c>
      <c r="BR406" s="18" t="str">
        <f t="shared" si="40"/>
        <v>*</v>
      </c>
      <c r="BS406" s="18" t="str">
        <f t="shared" si="41"/>
        <v>*</v>
      </c>
      <c r="BT406" s="225" t="str">
        <f t="shared" si="37"/>
        <v/>
      </c>
    </row>
    <row r="407" spans="1:72">
      <c r="A407" s="50" t="str">
        <f t="shared" si="38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9"/>
        <v>Aderente</v>
      </c>
      <c r="BR407" s="18" t="str">
        <f t="shared" si="40"/>
        <v>*</v>
      </c>
      <c r="BS407" s="18" t="str">
        <f t="shared" si="41"/>
        <v>*</v>
      </c>
      <c r="BT407" s="225" t="str">
        <f t="shared" si="37"/>
        <v/>
      </c>
    </row>
    <row r="408" spans="1:72">
      <c r="A408" s="50" t="str">
        <f t="shared" si="38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9"/>
        <v>Aderente</v>
      </c>
      <c r="BR408" s="18" t="str">
        <f t="shared" si="40"/>
        <v>*</v>
      </c>
      <c r="BS408" s="18" t="str">
        <f t="shared" si="41"/>
        <v>*</v>
      </c>
      <c r="BT408" s="225" t="str">
        <f t="shared" si="37"/>
        <v/>
      </c>
    </row>
    <row r="409" spans="1:72">
      <c r="A409" s="50" t="str">
        <f t="shared" si="38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9"/>
        <v>Aderente</v>
      </c>
      <c r="BR409" s="18" t="str">
        <f t="shared" si="40"/>
        <v>*</v>
      </c>
      <c r="BS409" s="18" t="str">
        <f t="shared" si="41"/>
        <v>*</v>
      </c>
      <c r="BT409" s="225" t="str">
        <f t="shared" si="37"/>
        <v/>
      </c>
    </row>
    <row r="410" spans="1:72">
      <c r="A410" s="50" t="str">
        <f t="shared" si="38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9"/>
        <v>Aderente</v>
      </c>
      <c r="BR410" s="18" t="str">
        <f t="shared" si="40"/>
        <v>*</v>
      </c>
      <c r="BS410" s="18" t="str">
        <f t="shared" si="41"/>
        <v>*</v>
      </c>
      <c r="BT410" s="225" t="str">
        <f t="shared" si="37"/>
        <v/>
      </c>
    </row>
    <row r="411" spans="1:72">
      <c r="A411" s="50" t="str">
        <f t="shared" si="38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9"/>
        <v>Aderente</v>
      </c>
      <c r="BR411" s="18" t="str">
        <f t="shared" si="40"/>
        <v>*</v>
      </c>
      <c r="BS411" s="18" t="str">
        <f t="shared" si="41"/>
        <v>*</v>
      </c>
      <c r="BT411" s="225" t="str">
        <f t="shared" ref="BT411:BT434" si="42">IF(BN411="","",SUBSTITUTE(BM411," ","")&amp;SUBSTITUTE(BN411," ",""))</f>
        <v/>
      </c>
    </row>
    <row r="412" spans="1:72">
      <c r="A412" s="50" t="str">
        <f t="shared" si="38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9"/>
        <v>Aderente</v>
      </c>
      <c r="BR412" s="18" t="str">
        <f t="shared" si="40"/>
        <v>*</v>
      </c>
      <c r="BS412" s="18" t="str">
        <f t="shared" si="41"/>
        <v>*</v>
      </c>
      <c r="BT412" s="225" t="str">
        <f t="shared" si="42"/>
        <v/>
      </c>
    </row>
    <row r="413" spans="1:72">
      <c r="A413" s="50" t="str">
        <f t="shared" si="38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9"/>
        <v>Aderente</v>
      </c>
      <c r="BR413" s="18" t="str">
        <f t="shared" si="40"/>
        <v>*</v>
      </c>
      <c r="BS413" s="18" t="str">
        <f t="shared" si="41"/>
        <v>*</v>
      </c>
      <c r="BT413" s="225" t="str">
        <f t="shared" si="42"/>
        <v/>
      </c>
    </row>
    <row r="414" spans="1:72">
      <c r="A414" s="50" t="str">
        <f t="shared" si="38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9"/>
        <v>Aderente</v>
      </c>
      <c r="BR414" s="18" t="str">
        <f t="shared" si="40"/>
        <v>*</v>
      </c>
      <c r="BS414" s="18" t="str">
        <f t="shared" si="41"/>
        <v>*</v>
      </c>
      <c r="BT414" s="225" t="str">
        <f t="shared" si="42"/>
        <v/>
      </c>
    </row>
    <row r="415" spans="1:72">
      <c r="A415" s="50" t="str">
        <f t="shared" si="38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9"/>
        <v>Aderente</v>
      </c>
      <c r="BR415" s="18" t="str">
        <f t="shared" si="40"/>
        <v>*</v>
      </c>
      <c r="BS415" s="18" t="str">
        <f t="shared" si="41"/>
        <v>*</v>
      </c>
      <c r="BT415" s="225" t="str">
        <f t="shared" si="42"/>
        <v/>
      </c>
    </row>
    <row r="416" spans="1:72">
      <c r="A416" s="50" t="str">
        <f t="shared" si="38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9"/>
        <v>Aderente</v>
      </c>
      <c r="BR416" s="18" t="str">
        <f t="shared" si="40"/>
        <v>*</v>
      </c>
      <c r="BS416" s="18" t="str">
        <f t="shared" si="41"/>
        <v>*</v>
      </c>
      <c r="BT416" s="225" t="str">
        <f t="shared" si="42"/>
        <v/>
      </c>
    </row>
    <row r="417" spans="1:72">
      <c r="A417" s="50" t="str">
        <f t="shared" si="38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9"/>
        <v>Aderente</v>
      </c>
      <c r="BR417" s="18" t="str">
        <f t="shared" si="40"/>
        <v>*</v>
      </c>
      <c r="BS417" s="18" t="str">
        <f t="shared" si="41"/>
        <v>*</v>
      </c>
      <c r="BT417" s="225" t="str">
        <f t="shared" si="42"/>
        <v/>
      </c>
    </row>
    <row r="418" spans="1:72">
      <c r="A418" s="50" t="str">
        <f t="shared" si="38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9"/>
        <v>Aderente</v>
      </c>
      <c r="BR418" s="18" t="str">
        <f t="shared" si="40"/>
        <v>*</v>
      </c>
      <c r="BS418" s="18" t="str">
        <f t="shared" si="41"/>
        <v>*</v>
      </c>
      <c r="BT418" s="225" t="str">
        <f t="shared" si="42"/>
        <v/>
      </c>
    </row>
    <row r="419" spans="1:72">
      <c r="A419" s="50" t="str">
        <f t="shared" si="38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9"/>
        <v>Aderente</v>
      </c>
      <c r="BR419" s="18" t="str">
        <f t="shared" si="40"/>
        <v>*</v>
      </c>
      <c r="BS419" s="18" t="str">
        <f t="shared" si="41"/>
        <v>*</v>
      </c>
      <c r="BT419" s="225" t="str">
        <f t="shared" si="42"/>
        <v/>
      </c>
    </row>
    <row r="420" spans="1:72">
      <c r="A420" s="50" t="str">
        <f t="shared" si="38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9"/>
        <v>Aderente</v>
      </c>
      <c r="BR420" s="18" t="str">
        <f t="shared" si="40"/>
        <v>*</v>
      </c>
      <c r="BS420" s="18" t="str">
        <f t="shared" si="41"/>
        <v>*</v>
      </c>
      <c r="BT420" s="225" t="str">
        <f t="shared" si="42"/>
        <v/>
      </c>
    </row>
    <row r="421" spans="1:72">
      <c r="A421" s="50" t="str">
        <f t="shared" si="38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9"/>
        <v>Aderente</v>
      </c>
      <c r="BR421" s="18" t="str">
        <f t="shared" si="40"/>
        <v>*</v>
      </c>
      <c r="BS421" s="18" t="str">
        <f t="shared" si="41"/>
        <v>*</v>
      </c>
      <c r="BT421" s="225" t="str">
        <f t="shared" si="42"/>
        <v/>
      </c>
    </row>
    <row r="422" spans="1:72">
      <c r="A422" s="50" t="str">
        <f t="shared" si="38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9"/>
        <v>Aderente</v>
      </c>
      <c r="BR422" s="18" t="str">
        <f t="shared" si="40"/>
        <v>*</v>
      </c>
      <c r="BS422" s="18" t="str">
        <f t="shared" si="41"/>
        <v>*</v>
      </c>
      <c r="BT422" s="225" t="str">
        <f t="shared" si="42"/>
        <v/>
      </c>
    </row>
    <row r="423" spans="1:72">
      <c r="A423" s="50" t="str">
        <f t="shared" si="38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9"/>
        <v>Aderente</v>
      </c>
      <c r="BR423" s="18" t="str">
        <f t="shared" si="40"/>
        <v>*</v>
      </c>
      <c r="BS423" s="18" t="str">
        <f t="shared" si="41"/>
        <v>*</v>
      </c>
      <c r="BT423" s="225" t="str">
        <f t="shared" si="42"/>
        <v/>
      </c>
    </row>
    <row r="424" spans="1:72">
      <c r="A424" s="50" t="str">
        <f t="shared" si="38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9"/>
        <v>Aderente</v>
      </c>
      <c r="BR424" s="18" t="str">
        <f t="shared" si="40"/>
        <v>*</v>
      </c>
      <c r="BS424" s="18" t="str">
        <f t="shared" si="41"/>
        <v>*</v>
      </c>
      <c r="BT424" s="225" t="str">
        <f t="shared" si="42"/>
        <v/>
      </c>
    </row>
    <row r="425" spans="1:72">
      <c r="A425" s="50" t="str">
        <f t="shared" si="38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9"/>
        <v>Aderente</v>
      </c>
      <c r="BR425" s="18" t="str">
        <f t="shared" si="40"/>
        <v>*</v>
      </c>
      <c r="BS425" s="18" t="str">
        <f t="shared" si="41"/>
        <v>*</v>
      </c>
      <c r="BT425" s="225" t="str">
        <f t="shared" si="42"/>
        <v/>
      </c>
    </row>
    <row r="426" spans="1:72">
      <c r="A426" s="50" t="str">
        <f t="shared" si="38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9"/>
        <v>Aderente</v>
      </c>
      <c r="BR426" s="18" t="str">
        <f t="shared" si="40"/>
        <v>*</v>
      </c>
      <c r="BS426" s="18" t="str">
        <f t="shared" si="41"/>
        <v>*</v>
      </c>
      <c r="BT426" s="225" t="str">
        <f t="shared" si="42"/>
        <v/>
      </c>
    </row>
    <row r="427" spans="1:72">
      <c r="A427" s="50" t="str">
        <f t="shared" si="38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9"/>
        <v>Aderente</v>
      </c>
      <c r="BR427" s="18" t="str">
        <f t="shared" si="40"/>
        <v>*</v>
      </c>
      <c r="BS427" s="18" t="str">
        <f t="shared" si="41"/>
        <v>*</v>
      </c>
      <c r="BT427" s="225" t="str">
        <f t="shared" si="42"/>
        <v/>
      </c>
    </row>
    <row r="428" spans="1:72">
      <c r="A428" s="50" t="str">
        <f t="shared" si="38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9"/>
        <v>Aderente</v>
      </c>
      <c r="BR428" s="18" t="str">
        <f t="shared" si="40"/>
        <v>*</v>
      </c>
      <c r="BS428" s="18" t="str">
        <f t="shared" si="41"/>
        <v>*</v>
      </c>
      <c r="BT428" s="225" t="str">
        <f t="shared" si="42"/>
        <v/>
      </c>
    </row>
    <row r="429" spans="1:72">
      <c r="A429" s="50" t="str">
        <f t="shared" si="38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9"/>
        <v>Aderente</v>
      </c>
      <c r="BR429" s="18" t="str">
        <f t="shared" si="40"/>
        <v>*</v>
      </c>
      <c r="BS429" s="18" t="str">
        <f t="shared" si="41"/>
        <v>*</v>
      </c>
      <c r="BT429" s="225" t="str">
        <f t="shared" si="42"/>
        <v/>
      </c>
    </row>
    <row r="430" spans="1:72">
      <c r="A430" s="50" t="str">
        <f t="shared" ref="A430:A493" si="43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4">IF(AND(BR430&lt;1,BS430&lt;1),"Produção e Intervalo",IF(BR430&lt;1,"Intervalo",IF(BS430&lt;1,"Produção","Aderente")))</f>
        <v>Aderente</v>
      </c>
      <c r="BR430" s="18" t="str">
        <f t="shared" ref="BR430:BR493" si="45">IF(OR(B430="",F430=""),"*",AY430/P430)</f>
        <v>*</v>
      </c>
      <c r="BS430" s="18" t="str">
        <f t="shared" ref="BS430:BS493" si="46">IF(OR(B430="",F430=""),"*",BA430/Q430)</f>
        <v>*</v>
      </c>
      <c r="BT430" s="225" t="str">
        <f t="shared" si="42"/>
        <v/>
      </c>
    </row>
    <row r="431" spans="1:72">
      <c r="A431" s="50" t="str">
        <f t="shared" si="43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4"/>
        <v>Aderente</v>
      </c>
      <c r="BR431" s="18" t="str">
        <f t="shared" si="45"/>
        <v>*</v>
      </c>
      <c r="BS431" s="18" t="str">
        <f t="shared" si="46"/>
        <v>*</v>
      </c>
      <c r="BT431" s="225" t="str">
        <f t="shared" si="42"/>
        <v/>
      </c>
    </row>
    <row r="432" spans="1:72">
      <c r="A432" s="50" t="str">
        <f t="shared" si="43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4"/>
        <v>Aderente</v>
      </c>
      <c r="BR432" s="18" t="str">
        <f t="shared" si="45"/>
        <v>*</v>
      </c>
      <c r="BS432" s="18" t="str">
        <f t="shared" si="46"/>
        <v>*</v>
      </c>
      <c r="BT432" s="225"/>
    </row>
    <row r="433" spans="1:72">
      <c r="A433" s="50" t="str">
        <f t="shared" si="43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4"/>
        <v>Aderente</v>
      </c>
      <c r="BR433" s="18" t="str">
        <f t="shared" si="45"/>
        <v>*</v>
      </c>
      <c r="BS433" s="18" t="str">
        <f t="shared" si="46"/>
        <v>*</v>
      </c>
      <c r="BT433" s="225" t="str">
        <f t="shared" si="42"/>
        <v/>
      </c>
    </row>
    <row r="434" spans="1:72">
      <c r="A434" s="50" t="str">
        <f t="shared" si="43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4"/>
        <v>Aderente</v>
      </c>
      <c r="BR434" s="18" t="str">
        <f t="shared" si="45"/>
        <v>*</v>
      </c>
      <c r="BS434" s="18" t="str">
        <f t="shared" si="46"/>
        <v>*</v>
      </c>
      <c r="BT434" s="225" t="str">
        <f t="shared" si="42"/>
        <v/>
      </c>
    </row>
    <row r="435" spans="1:72">
      <c r="A435" s="50" t="str">
        <f t="shared" si="43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4"/>
        <v>Aderente</v>
      </c>
      <c r="BR435" s="18" t="str">
        <f t="shared" si="45"/>
        <v>*</v>
      </c>
      <c r="BS435" s="18" t="str">
        <f t="shared" si="46"/>
        <v>*</v>
      </c>
      <c r="BT435" s="225" t="str">
        <f t="shared" ref="BT435:BT475" si="47">IF(BN435="","",SUBSTITUTE(BM435," ","")&amp;SUBSTITUTE(BN435," ",""))</f>
        <v/>
      </c>
    </row>
    <row r="436" spans="1:72">
      <c r="A436" s="50" t="str">
        <f t="shared" si="43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4"/>
        <v>Aderente</v>
      </c>
      <c r="BR436" s="18" t="str">
        <f t="shared" si="45"/>
        <v>*</v>
      </c>
      <c r="BS436" s="18" t="str">
        <f t="shared" si="46"/>
        <v>*</v>
      </c>
      <c r="BT436" s="225" t="str">
        <f t="shared" si="47"/>
        <v/>
      </c>
    </row>
    <row r="437" spans="1:72">
      <c r="A437" s="50" t="str">
        <f t="shared" si="43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4"/>
        <v>Aderente</v>
      </c>
      <c r="BR437" s="18" t="str">
        <f t="shared" si="45"/>
        <v>*</v>
      </c>
      <c r="BS437" s="18" t="str">
        <f t="shared" si="46"/>
        <v>*</v>
      </c>
      <c r="BT437" s="225" t="str">
        <f t="shared" si="47"/>
        <v/>
      </c>
    </row>
    <row r="438" spans="1:72">
      <c r="A438" s="50" t="str">
        <f t="shared" si="43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4"/>
        <v>Aderente</v>
      </c>
      <c r="BR438" s="18" t="str">
        <f t="shared" si="45"/>
        <v>*</v>
      </c>
      <c r="BS438" s="18" t="str">
        <f t="shared" si="46"/>
        <v>*</v>
      </c>
      <c r="BT438" s="225" t="str">
        <f t="shared" si="47"/>
        <v/>
      </c>
    </row>
    <row r="439" spans="1:72">
      <c r="A439" s="50" t="str">
        <f t="shared" si="43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4"/>
        <v>Aderente</v>
      </c>
      <c r="BR439" s="18" t="str">
        <f t="shared" si="45"/>
        <v>*</v>
      </c>
      <c r="BS439" s="18" t="str">
        <f t="shared" si="46"/>
        <v>*</v>
      </c>
      <c r="BT439" s="225" t="str">
        <f t="shared" si="47"/>
        <v/>
      </c>
    </row>
    <row r="440" spans="1:72">
      <c r="A440" s="50" t="str">
        <f t="shared" si="43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4"/>
        <v>Aderente</v>
      </c>
      <c r="BR440" s="18" t="str">
        <f t="shared" si="45"/>
        <v>*</v>
      </c>
      <c r="BS440" s="18" t="str">
        <f t="shared" si="46"/>
        <v>*</v>
      </c>
      <c r="BT440" s="225" t="str">
        <f t="shared" si="47"/>
        <v/>
      </c>
    </row>
    <row r="441" spans="1:72">
      <c r="A441" s="50" t="str">
        <f t="shared" si="43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4"/>
        <v>Aderente</v>
      </c>
      <c r="BR441" s="18" t="str">
        <f t="shared" si="45"/>
        <v>*</v>
      </c>
      <c r="BS441" s="18" t="str">
        <f t="shared" si="46"/>
        <v>*</v>
      </c>
      <c r="BT441" s="225" t="str">
        <f t="shared" si="47"/>
        <v/>
      </c>
    </row>
    <row r="442" spans="1:72">
      <c r="A442" s="50" t="str">
        <f t="shared" si="43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4"/>
        <v>Aderente</v>
      </c>
      <c r="BR442" s="18" t="str">
        <f t="shared" si="45"/>
        <v>*</v>
      </c>
      <c r="BS442" s="18" t="str">
        <f t="shared" si="46"/>
        <v>*</v>
      </c>
      <c r="BT442" s="225" t="str">
        <f t="shared" si="47"/>
        <v/>
      </c>
    </row>
    <row r="443" spans="1:72">
      <c r="A443" s="50" t="str">
        <f t="shared" si="43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4"/>
        <v>Aderente</v>
      </c>
      <c r="BR443" s="18" t="str">
        <f t="shared" si="45"/>
        <v>*</v>
      </c>
      <c r="BS443" s="18" t="str">
        <f t="shared" si="46"/>
        <v>*</v>
      </c>
      <c r="BT443" s="225" t="str">
        <f t="shared" si="47"/>
        <v/>
      </c>
    </row>
    <row r="444" spans="1:72">
      <c r="A444" s="50" t="str">
        <f t="shared" si="43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4"/>
        <v>Aderente</v>
      </c>
      <c r="BR444" s="18" t="str">
        <f t="shared" si="45"/>
        <v>*</v>
      </c>
      <c r="BS444" s="18" t="str">
        <f t="shared" si="46"/>
        <v>*</v>
      </c>
      <c r="BT444" s="225" t="str">
        <f t="shared" si="47"/>
        <v/>
      </c>
    </row>
    <row r="445" spans="1:72">
      <c r="A445" s="50" t="str">
        <f t="shared" si="43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4"/>
        <v>Aderente</v>
      </c>
      <c r="BR445" s="18" t="str">
        <f t="shared" si="45"/>
        <v>*</v>
      </c>
      <c r="BS445" s="18" t="str">
        <f t="shared" si="46"/>
        <v>*</v>
      </c>
      <c r="BT445" s="225" t="str">
        <f t="shared" si="47"/>
        <v/>
      </c>
    </row>
    <row r="446" spans="1:72">
      <c r="A446" s="50" t="str">
        <f t="shared" si="43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4"/>
        <v>Aderente</v>
      </c>
      <c r="BR446" s="18" t="str">
        <f t="shared" si="45"/>
        <v>*</v>
      </c>
      <c r="BS446" s="18" t="str">
        <f t="shared" si="46"/>
        <v>*</v>
      </c>
      <c r="BT446" s="225" t="str">
        <f t="shared" si="47"/>
        <v/>
      </c>
    </row>
    <row r="447" spans="1:72">
      <c r="A447" s="50" t="str">
        <f t="shared" si="43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4"/>
        <v>Aderente</v>
      </c>
      <c r="BR447" s="18" t="str">
        <f t="shared" si="45"/>
        <v>*</v>
      </c>
      <c r="BS447" s="18" t="str">
        <f t="shared" si="46"/>
        <v>*</v>
      </c>
      <c r="BT447" s="225" t="str">
        <f t="shared" si="47"/>
        <v/>
      </c>
    </row>
    <row r="448" spans="1:72">
      <c r="A448" s="50" t="str">
        <f t="shared" si="43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4"/>
        <v>Aderente</v>
      </c>
      <c r="BR448" s="18" t="str">
        <f t="shared" si="45"/>
        <v>*</v>
      </c>
      <c r="BS448" s="18" t="str">
        <f t="shared" si="46"/>
        <v>*</v>
      </c>
      <c r="BT448" s="225" t="str">
        <f t="shared" si="47"/>
        <v/>
      </c>
    </row>
    <row r="449" spans="1:72">
      <c r="A449" s="50" t="str">
        <f t="shared" si="43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4"/>
        <v>Aderente</v>
      </c>
      <c r="BR449" s="18" t="str">
        <f t="shared" si="45"/>
        <v>*</v>
      </c>
      <c r="BS449" s="18" t="str">
        <f t="shared" si="46"/>
        <v>*</v>
      </c>
      <c r="BT449" s="225" t="str">
        <f t="shared" si="47"/>
        <v/>
      </c>
    </row>
    <row r="450" spans="1:72">
      <c r="A450" s="50" t="str">
        <f t="shared" si="43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4"/>
        <v>Aderente</v>
      </c>
      <c r="BR450" s="18" t="str">
        <f t="shared" si="45"/>
        <v>*</v>
      </c>
      <c r="BS450" s="18" t="str">
        <f t="shared" si="46"/>
        <v>*</v>
      </c>
      <c r="BT450" s="225" t="str">
        <f t="shared" si="47"/>
        <v/>
      </c>
    </row>
    <row r="451" spans="1:72">
      <c r="A451" s="50" t="str">
        <f t="shared" si="43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4"/>
        <v>Aderente</v>
      </c>
      <c r="BR451" s="18" t="str">
        <f t="shared" si="45"/>
        <v>*</v>
      </c>
      <c r="BS451" s="18" t="str">
        <f t="shared" si="46"/>
        <v>*</v>
      </c>
      <c r="BT451" s="225" t="str">
        <f t="shared" si="47"/>
        <v/>
      </c>
    </row>
    <row r="452" spans="1:72">
      <c r="A452" s="167" t="str">
        <f t="shared" ref="A452:A454" si="48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7"/>
        <v/>
      </c>
    </row>
    <row r="453" spans="1:72">
      <c r="A453" s="167" t="str">
        <f t="shared" si="48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7"/>
        <v/>
      </c>
    </row>
    <row r="454" spans="1:72">
      <c r="A454" s="167" t="str">
        <f t="shared" si="48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7"/>
        <v/>
      </c>
    </row>
    <row r="455" spans="1:72">
      <c r="A455" s="167" t="str">
        <f t="shared" ref="A455:A518" si="49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7"/>
        <v/>
      </c>
    </row>
    <row r="456" spans="1:72">
      <c r="A456" s="167" t="str">
        <f t="shared" si="49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7"/>
        <v/>
      </c>
    </row>
    <row r="457" spans="1:72">
      <c r="A457" s="167" t="str">
        <f t="shared" si="49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7"/>
        <v/>
      </c>
    </row>
    <row r="458" spans="1:72">
      <c r="A458" s="167" t="str">
        <f t="shared" si="49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7"/>
        <v/>
      </c>
    </row>
    <row r="459" spans="1:72">
      <c r="A459" s="167" t="str">
        <f t="shared" si="49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7"/>
        <v/>
      </c>
    </row>
    <row r="460" spans="1:72">
      <c r="A460" s="167" t="str">
        <f t="shared" si="49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7"/>
        <v/>
      </c>
    </row>
    <row r="461" spans="1:72">
      <c r="A461" s="167" t="str">
        <f t="shared" si="49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7"/>
        <v/>
      </c>
    </row>
    <row r="462" spans="1:72">
      <c r="A462" s="167" t="str">
        <f t="shared" si="49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7"/>
        <v/>
      </c>
    </row>
    <row r="463" spans="1:72">
      <c r="A463" s="167" t="str">
        <f t="shared" si="49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7"/>
        <v/>
      </c>
    </row>
    <row r="464" spans="1:72">
      <c r="A464" s="167" t="str">
        <f t="shared" si="49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7"/>
        <v/>
      </c>
    </row>
    <row r="465" spans="1:72">
      <c r="A465" s="167" t="str">
        <f t="shared" si="49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7"/>
        <v/>
      </c>
    </row>
    <row r="466" spans="1:72">
      <c r="A466" s="167" t="str">
        <f t="shared" si="49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7"/>
        <v/>
      </c>
    </row>
    <row r="467" spans="1:72">
      <c r="A467" s="167" t="str">
        <f t="shared" si="49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7"/>
        <v/>
      </c>
    </row>
    <row r="468" spans="1:72">
      <c r="A468" s="167" t="str">
        <f t="shared" si="49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7"/>
        <v/>
      </c>
    </row>
    <row r="469" spans="1:72">
      <c r="A469" s="167" t="str">
        <f t="shared" si="49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7"/>
        <v/>
      </c>
    </row>
    <row r="470" spans="1:72">
      <c r="A470" s="167" t="str">
        <f t="shared" si="49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7"/>
        <v/>
      </c>
    </row>
    <row r="471" spans="1:72">
      <c r="A471" s="167" t="str">
        <f t="shared" si="49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7"/>
        <v/>
      </c>
    </row>
    <row r="472" spans="1:72">
      <c r="A472" s="167" t="str">
        <f t="shared" si="49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7"/>
        <v/>
      </c>
    </row>
    <row r="473" spans="1:72">
      <c r="A473" s="167" t="str">
        <f t="shared" si="49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7"/>
        <v/>
      </c>
    </row>
    <row r="474" spans="1:72">
      <c r="A474" s="167" t="str">
        <f t="shared" si="49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7"/>
        <v/>
      </c>
    </row>
    <row r="475" spans="1:72">
      <c r="A475" s="167" t="str">
        <f t="shared" si="49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7"/>
        <v/>
      </c>
    </row>
    <row r="476" spans="1:72">
      <c r="A476" s="167" t="str">
        <f t="shared" si="49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0">IF(BN476="","",SUBSTITUTE(BM476," ","")&amp;SUBSTITUTE(BN476," ",""))</f>
        <v/>
      </c>
    </row>
    <row r="477" spans="1:72">
      <c r="A477" s="167" t="str">
        <f t="shared" si="49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1">IF(BN477="","",SUBSTITUTE(BM477," ","")&amp;SUBSTITUTE(BN477," ",""))</f>
        <v/>
      </c>
    </row>
    <row r="478" spans="1:72">
      <c r="A478" s="167" t="str">
        <f t="shared" si="49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1"/>
        <v/>
      </c>
    </row>
    <row r="479" spans="1:72">
      <c r="A479" s="167" t="str">
        <f t="shared" si="49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1"/>
        <v/>
      </c>
    </row>
    <row r="480" spans="1:72">
      <c r="A480" s="167" t="str">
        <f t="shared" si="49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1"/>
        <v/>
      </c>
    </row>
    <row r="481" spans="1:72">
      <c r="A481" s="167" t="str">
        <f t="shared" si="49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1"/>
        <v/>
      </c>
    </row>
    <row r="482" spans="1:72">
      <c r="A482" s="167" t="str">
        <f t="shared" si="49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1"/>
        <v/>
      </c>
    </row>
    <row r="483" spans="1:72">
      <c r="A483" s="167" t="str">
        <f t="shared" si="49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1"/>
        <v/>
      </c>
    </row>
    <row r="484" spans="1:72">
      <c r="A484" s="167" t="str">
        <f t="shared" si="49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1"/>
        <v/>
      </c>
    </row>
    <row r="485" spans="1:72">
      <c r="A485" s="167" t="str">
        <f t="shared" si="49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1"/>
        <v/>
      </c>
    </row>
    <row r="486" spans="1:72">
      <c r="A486" s="167" t="str">
        <f t="shared" si="49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1"/>
        <v/>
      </c>
    </row>
    <row r="487" spans="1:72">
      <c r="A487" s="167" t="str">
        <f t="shared" si="49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1"/>
        <v/>
      </c>
    </row>
    <row r="488" spans="1:72">
      <c r="A488" s="167" t="str">
        <f t="shared" si="49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1"/>
        <v/>
      </c>
    </row>
    <row r="489" spans="1:72">
      <c r="A489" s="167" t="str">
        <f t="shared" si="49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1"/>
        <v/>
      </c>
    </row>
    <row r="490" spans="1:72">
      <c r="A490" s="167" t="str">
        <f t="shared" si="49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1"/>
        <v/>
      </c>
    </row>
    <row r="491" spans="1:72">
      <c r="A491" s="167" t="str">
        <f t="shared" si="49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1"/>
        <v/>
      </c>
    </row>
    <row r="492" spans="1:72">
      <c r="A492" s="167" t="str">
        <f t="shared" si="49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1"/>
        <v/>
      </c>
    </row>
    <row r="493" spans="1:72">
      <c r="A493" s="167" t="str">
        <f t="shared" si="49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1"/>
        <v/>
      </c>
    </row>
    <row r="494" spans="1:72">
      <c r="A494" s="167" t="str">
        <f t="shared" si="49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1"/>
        <v/>
      </c>
    </row>
    <row r="495" spans="1:72">
      <c r="A495" s="167" t="str">
        <f t="shared" si="49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1"/>
        <v/>
      </c>
    </row>
    <row r="496" spans="1:72">
      <c r="A496" s="167" t="str">
        <f t="shared" si="49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1"/>
        <v/>
      </c>
    </row>
    <row r="497" spans="1:72">
      <c r="A497" s="167" t="str">
        <f t="shared" si="49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1"/>
        <v/>
      </c>
    </row>
    <row r="498" spans="1:72">
      <c r="A498" s="167" t="str">
        <f t="shared" si="49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1"/>
        <v/>
      </c>
    </row>
    <row r="499" spans="1:72">
      <c r="A499" s="167" t="str">
        <f t="shared" si="49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1"/>
        <v/>
      </c>
    </row>
    <row r="500" spans="1:72">
      <c r="A500" s="167" t="str">
        <f t="shared" si="49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1"/>
        <v/>
      </c>
    </row>
    <row r="501" spans="1:72">
      <c r="A501" s="167" t="str">
        <f t="shared" si="49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1"/>
        <v/>
      </c>
    </row>
    <row r="502" spans="1:72">
      <c r="A502" s="167" t="str">
        <f t="shared" si="49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1"/>
        <v/>
      </c>
    </row>
    <row r="503" spans="1:72">
      <c r="A503" s="167" t="str">
        <f t="shared" si="49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1"/>
        <v/>
      </c>
    </row>
    <row r="504" spans="1:72">
      <c r="A504" s="167" t="str">
        <f t="shared" si="49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1"/>
        <v/>
      </c>
    </row>
    <row r="505" spans="1:72">
      <c r="A505" s="167" t="str">
        <f t="shared" si="49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1"/>
        <v/>
      </c>
    </row>
    <row r="506" spans="1:72">
      <c r="A506" s="167" t="str">
        <f t="shared" si="49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1"/>
        <v/>
      </c>
    </row>
    <row r="507" spans="1:72">
      <c r="A507" s="167" t="str">
        <f t="shared" si="49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1"/>
        <v/>
      </c>
    </row>
    <row r="508" spans="1:72">
      <c r="A508" s="167" t="str">
        <f t="shared" si="49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1"/>
        <v/>
      </c>
    </row>
    <row r="509" spans="1:72">
      <c r="A509" s="167" t="str">
        <f t="shared" si="49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1"/>
        <v/>
      </c>
    </row>
    <row r="510" spans="1:72">
      <c r="A510" s="167" t="str">
        <f t="shared" si="49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1"/>
        <v/>
      </c>
    </row>
    <row r="511" spans="1:72">
      <c r="A511" s="167" t="str">
        <f t="shared" si="49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1"/>
        <v/>
      </c>
    </row>
    <row r="512" spans="1:72">
      <c r="A512" s="167" t="str">
        <f t="shared" si="49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1"/>
        <v/>
      </c>
    </row>
    <row r="513" spans="1:72">
      <c r="A513" s="167" t="str">
        <f t="shared" si="49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1"/>
        <v/>
      </c>
    </row>
    <row r="514" spans="1:72">
      <c r="A514" s="167" t="str">
        <f t="shared" si="49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1"/>
        <v/>
      </c>
    </row>
    <row r="515" spans="1:72">
      <c r="A515" s="167" t="str">
        <f t="shared" si="49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1"/>
        <v/>
      </c>
    </row>
    <row r="516" spans="1:72">
      <c r="A516" s="167" t="str">
        <f t="shared" si="49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1"/>
        <v/>
      </c>
    </row>
    <row r="517" spans="1:72">
      <c r="A517" s="167" t="str">
        <f t="shared" si="49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1"/>
        <v/>
      </c>
    </row>
    <row r="518" spans="1:72">
      <c r="A518" s="167" t="str">
        <f t="shared" si="49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1"/>
        <v/>
      </c>
    </row>
    <row r="519" spans="1:72">
      <c r="A519" s="167" t="str">
        <f t="shared" ref="A519:A553" si="52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1"/>
        <v/>
      </c>
    </row>
    <row r="520" spans="1:72">
      <c r="A520" s="167" t="str">
        <f t="shared" si="52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1"/>
        <v/>
      </c>
    </row>
    <row r="521" spans="1:72">
      <c r="A521" s="167" t="str">
        <f t="shared" si="52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1"/>
        <v/>
      </c>
    </row>
    <row r="522" spans="1:72">
      <c r="A522" s="167" t="str">
        <f t="shared" si="52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1"/>
        <v/>
      </c>
    </row>
    <row r="523" spans="1:72">
      <c r="A523" s="167" t="str">
        <f t="shared" si="52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2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2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2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2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2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2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2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2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2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2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2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2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2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2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2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2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2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2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2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2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2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2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2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2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2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2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2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2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2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2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54:K164 J181:K401 J166:K168 J178:K179 J170:K175" name="Range1_8_1"/>
    <protectedRange sqref="O409:Q451 O15:Q18 O21:Q21 O23:Q23 O28:Q28 O40:Q40 O36:Q37 O30:Q34 O54:Q54 O50:Q51 O44:Q48 O67:Q68 O57:Q65 O70:Q76 O85:Q86 O83:Q83 O78:Q81 O97:Q99 O88:Q95 O113:Q115 O101:Q108 O117:Q125 O129:Q131 O133:Q137 O141:Q142 O144:Q150 O154:Q164 O181:Q401 O166:Q168 O178:Q179 O170:Q175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V160:Y164 Y165 Y169 V182:Y401 V166:Y168 V178:Y178 V179:X179 Y176:Y177 V170:Y175 Y179:Y18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54:AD164 Z165 Z169 Z182:AD401 Z166:AD168 Z177 Z180 Z178:AD179 Z170:AD175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W79:X79 W89:X90 V95:X95 W96:X96 W93:X93 W112:X112 V110:X111 W107:X107 V126:X127 W128:X128 V138:X139 W140:X140 V151:X152 W153:X153 W165:X165 W169:X169 W177:X177 V176:X176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9" priority="22611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38" priority="22600" operator="equal">
      <formula>"OPORTUNIDADE"</formula>
    </cfRule>
  </conditionalFormatting>
  <conditionalFormatting sqref="AZ6:AZ523">
    <cfRule type="expression" dxfId="3637" priority="22595">
      <formula>$BU6=1</formula>
    </cfRule>
  </conditionalFormatting>
  <conditionalFormatting sqref="BQ6:BQ600">
    <cfRule type="cellIs" dxfId="3636" priority="22606" operator="equal">
      <formula>"Produção e Intervalo"</formula>
    </cfRule>
    <cfRule type="cellIs" dxfId="3635" priority="22607" operator="equal">
      <formula>"Aderente"</formula>
    </cfRule>
    <cfRule type="cellIs" dxfId="3634" priority="22608" operator="equal">
      <formula>"Intervalo"</formula>
    </cfRule>
    <cfRule type="cellIs" dxfId="3633" priority="22609" operator="equal">
      <formula>"Produção"</formula>
    </cfRule>
    <cfRule type="cellIs" dxfId="3632" priority="22610" operator="equal">
      <formula>"ERRO"</formula>
    </cfRule>
  </conditionalFormatting>
  <conditionalFormatting sqref="BR6:BS553">
    <cfRule type="cellIs" dxfId="3631" priority="22588" operator="equal">
      <formula>"*"</formula>
    </cfRule>
    <cfRule type="cellIs" dxfId="3630" priority="22589" operator="greaterThanOrEqual">
      <formula>1</formula>
    </cfRule>
    <cfRule type="cellIs" dxfId="3629" priority="22590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28" priority="22536" operator="equal">
      <formula>"NÃO"</formula>
    </cfRule>
    <cfRule type="cellIs" dxfId="3627" priority="22537" operator="equal">
      <formula>"SIM"</formula>
    </cfRule>
  </conditionalFormatting>
  <conditionalFormatting sqref="X476:X523">
    <cfRule type="cellIs" dxfId="3626" priority="22535" operator="equal">
      <formula>"OPORTUNIDADE"</formula>
    </cfRule>
  </conditionalFormatting>
  <conditionalFormatting sqref="Z476:Z523">
    <cfRule type="cellIs" dxfId="3625" priority="22533" operator="equal">
      <formula>"NÃO"</formula>
    </cfRule>
    <cfRule type="cellIs" dxfId="3624" priority="22534" operator="equal">
      <formula>"SIM"</formula>
    </cfRule>
  </conditionalFormatting>
  <conditionalFormatting sqref="Z476:Z523">
    <cfRule type="cellIs" dxfId="3623" priority="22532" operator="equal">
      <formula>"OPORTUNIDADE"</formula>
    </cfRule>
  </conditionalFormatting>
  <conditionalFormatting sqref="Y1048576">
    <cfRule type="cellIs" dxfId="3622" priority="22417" operator="equal">
      <formula>"OPORTUNIDADE"</formula>
    </cfRule>
  </conditionalFormatting>
  <conditionalFormatting sqref="Y1048576">
    <cfRule type="cellIs" dxfId="3621" priority="22415" operator="equal">
      <formula>"NÃO"</formula>
    </cfRule>
    <cfRule type="cellIs" dxfId="3620" priority="22416" operator="equal">
      <formula>"SIM"</formula>
    </cfRule>
  </conditionalFormatting>
  <conditionalFormatting sqref="Z524:Z549">
    <cfRule type="cellIs" dxfId="3619" priority="22152" operator="equal">
      <formula>"OPORTUNIDADE"</formula>
    </cfRule>
  </conditionalFormatting>
  <conditionalFormatting sqref="Z524:Z549">
    <cfRule type="cellIs" dxfId="3618" priority="22150" operator="equal">
      <formula>"NÃO"</formula>
    </cfRule>
    <cfRule type="cellIs" dxfId="3617" priority="22151" operator="equal">
      <formula>"SIM"</formula>
    </cfRule>
  </conditionalFormatting>
  <conditionalFormatting sqref="X550">
    <cfRule type="cellIs" dxfId="3616" priority="22138" operator="equal">
      <formula>"NÃO"</formula>
    </cfRule>
    <cfRule type="cellIs" dxfId="3615" priority="22139" operator="equal">
      <formula>"SIM"</formula>
    </cfRule>
  </conditionalFormatting>
  <conditionalFormatting sqref="X550">
    <cfRule type="cellIs" dxfId="3614" priority="22137" operator="equal">
      <formula>"OPORTUNIDADE"</formula>
    </cfRule>
  </conditionalFormatting>
  <conditionalFormatting sqref="Z550">
    <cfRule type="cellIs" dxfId="3613" priority="22135" operator="equal">
      <formula>"NÃO"</formula>
    </cfRule>
    <cfRule type="cellIs" dxfId="3612" priority="22136" operator="equal">
      <formula>"SIM"</formula>
    </cfRule>
  </conditionalFormatting>
  <conditionalFormatting sqref="Z550">
    <cfRule type="cellIs" dxfId="3611" priority="22134" operator="equal">
      <formula>"OPORTUNIDADE"</formula>
    </cfRule>
  </conditionalFormatting>
  <conditionalFormatting sqref="BI550">
    <cfRule type="iconSet" priority="2214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44">
      <iconSet showValue="0">
        <cfvo type="percent" val="0"/>
        <cfvo type="num" val="1"/>
        <cfvo type="num" val="1" gte="0"/>
      </iconSet>
    </cfRule>
    <cfRule type="iconSet" priority="2214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4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10" priority="22754">
      <formula>$BU493=1</formula>
    </cfRule>
  </conditionalFormatting>
  <conditionalFormatting sqref="AZ526:AZ550">
    <cfRule type="expression" dxfId="3609" priority="22914">
      <formula>$BU498=1</formula>
    </cfRule>
  </conditionalFormatting>
  <conditionalFormatting sqref="BI524:BI549">
    <cfRule type="iconSet" priority="2291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17">
      <iconSet showValue="0">
        <cfvo type="percent" val="0"/>
        <cfvo type="num" val="1"/>
        <cfvo type="num" val="1" gte="0"/>
      </iconSet>
    </cfRule>
    <cfRule type="iconSet" priority="2291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2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2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2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608" priority="17549" operator="equal">
      <formula>"*"</formula>
    </cfRule>
    <cfRule type="cellIs" dxfId="3607" priority="17550" operator="greaterThanOrEqual">
      <formula>1</formula>
    </cfRule>
    <cfRule type="cellIs" dxfId="3606" priority="17551" operator="lessThan">
      <formula>1</formula>
    </cfRule>
  </conditionalFormatting>
  <conditionalFormatting sqref="BI6:BI523">
    <cfRule type="iconSet" priority="229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39">
      <iconSet showValue="0">
        <cfvo type="percent" val="0"/>
        <cfvo type="num" val="1"/>
        <cfvo type="num" val="1" gte="0"/>
      </iconSet>
    </cfRule>
    <cfRule type="iconSet" priority="2294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295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1:BK156 BK160:BK600"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600 BP143:BP146 BP137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605" priority="4257" operator="equal">
      <formula>"OPORTUNIDADE"</formula>
    </cfRule>
  </conditionalFormatting>
  <conditionalFormatting sqref="Y402:Z408">
    <cfRule type="cellIs" dxfId="3604" priority="4255" operator="equal">
      <formula>"NÃO"</formula>
    </cfRule>
    <cfRule type="cellIs" dxfId="3603" priority="4256" operator="equal">
      <formula>"SIM"</formula>
    </cfRule>
  </conditionalFormatting>
  <conditionalFormatting sqref="Z405">
    <cfRule type="cellIs" dxfId="3602" priority="4254" operator="equal">
      <formula>"OPORTUNIDADE"</formula>
    </cfRule>
  </conditionalFormatting>
  <conditionalFormatting sqref="Z405">
    <cfRule type="cellIs" dxfId="3601" priority="4252" operator="equal">
      <formula>"NÃO"</formula>
    </cfRule>
    <cfRule type="cellIs" dxfId="3600" priority="4253" operator="equal">
      <formula>"SIM"</formula>
    </cfRule>
  </conditionalFormatting>
  <conditionalFormatting sqref="Z405">
    <cfRule type="cellIs" dxfId="3599" priority="4251" operator="equal">
      <formula>"OPORTUNIDADE"</formula>
    </cfRule>
  </conditionalFormatting>
  <conditionalFormatting sqref="Z405">
    <cfRule type="cellIs" dxfId="3598" priority="4249" operator="equal">
      <formula>"NÃO"</formula>
    </cfRule>
    <cfRule type="cellIs" dxfId="3597" priority="4250" operator="equal">
      <formula>"SIM"</formula>
    </cfRule>
  </conditionalFormatting>
  <conditionalFormatting sqref="Z405">
    <cfRule type="cellIs" dxfId="3596" priority="4248" operator="equal">
      <formula>"OPORTUNIDADE"</formula>
    </cfRule>
  </conditionalFormatting>
  <conditionalFormatting sqref="Z405">
    <cfRule type="cellIs" dxfId="3595" priority="4246" operator="equal">
      <formula>"NÃO"</formula>
    </cfRule>
    <cfRule type="cellIs" dxfId="3594" priority="4247" operator="equal">
      <formula>"SIM"</formula>
    </cfRule>
  </conditionalFormatting>
  <conditionalFormatting sqref="Z405">
    <cfRule type="cellIs" dxfId="3593" priority="4245" operator="equal">
      <formula>"OPORTUNIDADE"</formula>
    </cfRule>
  </conditionalFormatting>
  <conditionalFormatting sqref="Z405">
    <cfRule type="cellIs" dxfId="3592" priority="4243" operator="equal">
      <formula>"NÃO"</formula>
    </cfRule>
    <cfRule type="cellIs" dxfId="3591" priority="4244" operator="equal">
      <formula>"SIM"</formula>
    </cfRule>
  </conditionalFormatting>
  <conditionalFormatting sqref="Z405">
    <cfRule type="cellIs" dxfId="3590" priority="4242" operator="equal">
      <formula>"OPORTUNIDADE"</formula>
    </cfRule>
  </conditionalFormatting>
  <conditionalFormatting sqref="Z405">
    <cfRule type="cellIs" dxfId="3589" priority="4240" operator="equal">
      <formula>"NÃO"</formula>
    </cfRule>
    <cfRule type="cellIs" dxfId="3588" priority="4241" operator="equal">
      <formula>"SIM"</formula>
    </cfRule>
  </conditionalFormatting>
  <conditionalFormatting sqref="Z405">
    <cfRule type="cellIs" dxfId="3587" priority="4239" operator="equal">
      <formula>"OPORTUNIDADE"</formula>
    </cfRule>
  </conditionalFormatting>
  <conditionalFormatting sqref="Z405">
    <cfRule type="cellIs" dxfId="3586" priority="4237" operator="equal">
      <formula>"NÃO"</formula>
    </cfRule>
    <cfRule type="cellIs" dxfId="3585" priority="4238" operator="equal">
      <formula>"SIM"</formula>
    </cfRule>
  </conditionalFormatting>
  <conditionalFormatting sqref="Z405">
    <cfRule type="cellIs" dxfId="3584" priority="4236" operator="equal">
      <formula>"OPORTUNIDADE"</formula>
    </cfRule>
  </conditionalFormatting>
  <conditionalFormatting sqref="Z405">
    <cfRule type="cellIs" dxfId="3583" priority="4234" operator="equal">
      <formula>"NÃO"</formula>
    </cfRule>
    <cfRule type="cellIs" dxfId="3582" priority="4235" operator="equal">
      <formula>"SIM"</formula>
    </cfRule>
  </conditionalFormatting>
  <conditionalFormatting sqref="Z405">
    <cfRule type="cellIs" dxfId="3581" priority="4233" operator="equal">
      <formula>"OPORTUNIDADE"</formula>
    </cfRule>
  </conditionalFormatting>
  <conditionalFormatting sqref="Z405">
    <cfRule type="cellIs" dxfId="3580" priority="4231" operator="equal">
      <formula>"NÃO"</formula>
    </cfRule>
    <cfRule type="cellIs" dxfId="3579" priority="4232" operator="equal">
      <formula>"SIM"</formula>
    </cfRule>
  </conditionalFormatting>
  <conditionalFormatting sqref="Z405">
    <cfRule type="cellIs" dxfId="3578" priority="4230" operator="equal">
      <formula>"OPORTUNIDADE"</formula>
    </cfRule>
  </conditionalFormatting>
  <conditionalFormatting sqref="Z405">
    <cfRule type="cellIs" dxfId="3577" priority="4228" operator="equal">
      <formula>"NÃO"</formula>
    </cfRule>
    <cfRule type="cellIs" dxfId="3576" priority="4229" operator="equal">
      <formula>"SIM"</formula>
    </cfRule>
  </conditionalFormatting>
  <conditionalFormatting sqref="Z405">
    <cfRule type="cellIs" dxfId="3575" priority="4227" operator="equal">
      <formula>"OPORTUNIDADE"</formula>
    </cfRule>
  </conditionalFormatting>
  <conditionalFormatting sqref="Z405">
    <cfRule type="cellIs" dxfId="3574" priority="4225" operator="equal">
      <formula>"NÃO"</formula>
    </cfRule>
    <cfRule type="cellIs" dxfId="3573" priority="4226" operator="equal">
      <formula>"SIM"</formula>
    </cfRule>
  </conditionalFormatting>
  <conditionalFormatting sqref="Z405">
    <cfRule type="cellIs" dxfId="3572" priority="4224" operator="equal">
      <formula>"OPORTUNIDADE"</formula>
    </cfRule>
  </conditionalFormatting>
  <conditionalFormatting sqref="Z405">
    <cfRule type="cellIs" dxfId="3571" priority="4222" operator="equal">
      <formula>"NÃO"</formula>
    </cfRule>
    <cfRule type="cellIs" dxfId="3570" priority="4223" operator="equal">
      <formula>"SIM"</formula>
    </cfRule>
  </conditionalFormatting>
  <conditionalFormatting sqref="Z405">
    <cfRule type="cellIs" dxfId="3569" priority="4221" operator="equal">
      <formula>"OPORTUNIDADE"</formula>
    </cfRule>
  </conditionalFormatting>
  <conditionalFormatting sqref="Z405">
    <cfRule type="cellIs" dxfId="3568" priority="4219" operator="equal">
      <formula>"NÃO"</formula>
    </cfRule>
    <cfRule type="cellIs" dxfId="3567" priority="4220" operator="equal">
      <formula>"SIM"</formula>
    </cfRule>
  </conditionalFormatting>
  <conditionalFormatting sqref="Z405">
    <cfRule type="cellIs" dxfId="3566" priority="4218" operator="equal">
      <formula>"OPORTUNIDADE"</formula>
    </cfRule>
  </conditionalFormatting>
  <conditionalFormatting sqref="Z405">
    <cfRule type="cellIs" dxfId="3565" priority="4216" operator="equal">
      <formula>"NÃO"</formula>
    </cfRule>
    <cfRule type="cellIs" dxfId="3564" priority="4217" operator="equal">
      <formula>"SIM"</formula>
    </cfRule>
  </conditionalFormatting>
  <conditionalFormatting sqref="Z405">
    <cfRule type="cellIs" dxfId="3563" priority="4215" operator="equal">
      <formula>"OPORTUNIDADE"</formula>
    </cfRule>
  </conditionalFormatting>
  <conditionalFormatting sqref="Z405">
    <cfRule type="cellIs" dxfId="3562" priority="4213" operator="equal">
      <formula>"NÃO"</formula>
    </cfRule>
    <cfRule type="cellIs" dxfId="3561" priority="4214" operator="equal">
      <formula>"SIM"</formula>
    </cfRule>
  </conditionalFormatting>
  <conditionalFormatting sqref="Z405">
    <cfRule type="cellIs" dxfId="3560" priority="4212" operator="equal">
      <formula>"OPORTUNIDADE"</formula>
    </cfRule>
  </conditionalFormatting>
  <conditionalFormatting sqref="Z405">
    <cfRule type="cellIs" dxfId="3559" priority="4210" operator="equal">
      <formula>"NÃO"</formula>
    </cfRule>
    <cfRule type="cellIs" dxfId="3558" priority="4211" operator="equal">
      <formula>"SIM"</formula>
    </cfRule>
  </conditionalFormatting>
  <conditionalFormatting sqref="Z405">
    <cfRule type="cellIs" dxfId="3557" priority="4209" operator="equal">
      <formula>"OPORTUNIDADE"</formula>
    </cfRule>
  </conditionalFormatting>
  <conditionalFormatting sqref="Z405">
    <cfRule type="cellIs" dxfId="3556" priority="4207" operator="equal">
      <formula>"NÃO"</formula>
    </cfRule>
    <cfRule type="cellIs" dxfId="3555" priority="4208" operator="equal">
      <formula>"SIM"</formula>
    </cfRule>
  </conditionalFormatting>
  <conditionalFormatting sqref="Z405">
    <cfRule type="cellIs" dxfId="3554" priority="4206" operator="equal">
      <formula>"OPORTUNIDADE"</formula>
    </cfRule>
  </conditionalFormatting>
  <conditionalFormatting sqref="Z405">
    <cfRule type="cellIs" dxfId="3553" priority="4204" operator="equal">
      <formula>"NÃO"</formula>
    </cfRule>
    <cfRule type="cellIs" dxfId="3552" priority="4205" operator="equal">
      <formula>"SIM"</formula>
    </cfRule>
  </conditionalFormatting>
  <conditionalFormatting sqref="Z405">
    <cfRule type="cellIs" dxfId="3551" priority="4203" operator="equal">
      <formula>"OPORTUNIDADE"</formula>
    </cfRule>
  </conditionalFormatting>
  <conditionalFormatting sqref="Z405">
    <cfRule type="cellIs" dxfId="3550" priority="4201" operator="equal">
      <formula>"NÃO"</formula>
    </cfRule>
    <cfRule type="cellIs" dxfId="3549" priority="4202" operator="equal">
      <formula>"SIM"</formula>
    </cfRule>
  </conditionalFormatting>
  <conditionalFormatting sqref="Z405">
    <cfRule type="cellIs" dxfId="3548" priority="4200" operator="equal">
      <formula>"OPORTUNIDADE"</formula>
    </cfRule>
  </conditionalFormatting>
  <conditionalFormatting sqref="Z405">
    <cfRule type="cellIs" dxfId="3547" priority="4198" operator="equal">
      <formula>"NÃO"</formula>
    </cfRule>
    <cfRule type="cellIs" dxfId="3546" priority="4199" operator="equal">
      <formula>"SIM"</formula>
    </cfRule>
  </conditionalFormatting>
  <conditionalFormatting sqref="Z405">
    <cfRule type="cellIs" dxfId="3545" priority="4197" operator="equal">
      <formula>"OPORTUNIDADE"</formula>
    </cfRule>
  </conditionalFormatting>
  <conditionalFormatting sqref="Z405">
    <cfRule type="cellIs" dxfId="3544" priority="4195" operator="equal">
      <formula>"NÃO"</formula>
    </cfRule>
    <cfRule type="cellIs" dxfId="3543" priority="4196" operator="equal">
      <formula>"SIM"</formula>
    </cfRule>
  </conditionalFormatting>
  <conditionalFormatting sqref="Z405">
    <cfRule type="cellIs" dxfId="3542" priority="4194" operator="equal">
      <formula>"OPORTUNIDADE"</formula>
    </cfRule>
  </conditionalFormatting>
  <conditionalFormatting sqref="Z405">
    <cfRule type="cellIs" dxfId="3541" priority="4192" operator="equal">
      <formula>"NÃO"</formula>
    </cfRule>
    <cfRule type="cellIs" dxfId="3540" priority="4193" operator="equal">
      <formula>"SIM"</formula>
    </cfRule>
  </conditionalFormatting>
  <conditionalFormatting sqref="Z405">
    <cfRule type="cellIs" dxfId="3539" priority="4191" operator="equal">
      <formula>"OPORTUNIDADE"</formula>
    </cfRule>
  </conditionalFormatting>
  <conditionalFormatting sqref="Z405">
    <cfRule type="cellIs" dxfId="3538" priority="4189" operator="equal">
      <formula>"NÃO"</formula>
    </cfRule>
    <cfRule type="cellIs" dxfId="3537" priority="4190" operator="equal">
      <formula>"SIM"</formula>
    </cfRule>
  </conditionalFormatting>
  <conditionalFormatting sqref="Z405">
    <cfRule type="cellIs" dxfId="3536" priority="4188" operator="equal">
      <formula>"OPORTUNIDADE"</formula>
    </cfRule>
  </conditionalFormatting>
  <conditionalFormatting sqref="Z405">
    <cfRule type="cellIs" dxfId="3535" priority="4186" operator="equal">
      <formula>"NÃO"</formula>
    </cfRule>
    <cfRule type="cellIs" dxfId="3534" priority="4187" operator="equal">
      <formula>"SIM"</formula>
    </cfRule>
  </conditionalFormatting>
  <conditionalFormatting sqref="Z405">
    <cfRule type="cellIs" dxfId="3533" priority="4185" operator="equal">
      <formula>"OPORTUNIDADE"</formula>
    </cfRule>
  </conditionalFormatting>
  <conditionalFormatting sqref="Z405">
    <cfRule type="cellIs" dxfId="3532" priority="4183" operator="equal">
      <formula>"NÃO"</formula>
    </cfRule>
    <cfRule type="cellIs" dxfId="3531" priority="4184" operator="equal">
      <formula>"SIM"</formula>
    </cfRule>
  </conditionalFormatting>
  <conditionalFormatting sqref="Y405">
    <cfRule type="cellIs" dxfId="3530" priority="4182" operator="equal">
      <formula>"OPORTUNIDADE"</formula>
    </cfRule>
  </conditionalFormatting>
  <conditionalFormatting sqref="Y405">
    <cfRule type="cellIs" dxfId="3529" priority="4180" operator="equal">
      <formula>"NÃO"</formula>
    </cfRule>
    <cfRule type="cellIs" dxfId="3528" priority="4181" operator="equal">
      <formula>"SIM"</formula>
    </cfRule>
  </conditionalFormatting>
  <conditionalFormatting sqref="Y405">
    <cfRule type="cellIs" dxfId="3527" priority="4179" operator="equal">
      <formula>"OPORTUNIDADE"</formula>
    </cfRule>
  </conditionalFormatting>
  <conditionalFormatting sqref="Y405">
    <cfRule type="cellIs" dxfId="3526" priority="4177" operator="equal">
      <formula>"NÃO"</formula>
    </cfRule>
    <cfRule type="cellIs" dxfId="3525" priority="4178" operator="equal">
      <formula>"SIM"</formula>
    </cfRule>
  </conditionalFormatting>
  <conditionalFormatting sqref="Y405">
    <cfRule type="cellIs" dxfId="3524" priority="4176" operator="equal">
      <formula>"OPORTUNIDADE"</formula>
    </cfRule>
  </conditionalFormatting>
  <conditionalFormatting sqref="Y405">
    <cfRule type="cellIs" dxfId="3523" priority="4174" operator="equal">
      <formula>"NÃO"</formula>
    </cfRule>
    <cfRule type="cellIs" dxfId="3522" priority="4175" operator="equal">
      <formula>"SIM"</formula>
    </cfRule>
  </conditionalFormatting>
  <conditionalFormatting sqref="Y405">
    <cfRule type="cellIs" dxfId="3521" priority="4173" operator="equal">
      <formula>"OPORTUNIDADE"</formula>
    </cfRule>
  </conditionalFormatting>
  <conditionalFormatting sqref="Y405">
    <cfRule type="cellIs" dxfId="3520" priority="4171" operator="equal">
      <formula>"NÃO"</formula>
    </cfRule>
    <cfRule type="cellIs" dxfId="3519" priority="4172" operator="equal">
      <formula>"SIM"</formula>
    </cfRule>
  </conditionalFormatting>
  <conditionalFormatting sqref="Y405">
    <cfRule type="cellIs" dxfId="3518" priority="4170" operator="equal">
      <formula>"OPORTUNIDADE"</formula>
    </cfRule>
  </conditionalFormatting>
  <conditionalFormatting sqref="Y405">
    <cfRule type="cellIs" dxfId="3517" priority="4168" operator="equal">
      <formula>"NÃO"</formula>
    </cfRule>
    <cfRule type="cellIs" dxfId="3516" priority="4169" operator="equal">
      <formula>"SIM"</formula>
    </cfRule>
  </conditionalFormatting>
  <conditionalFormatting sqref="Y405">
    <cfRule type="cellIs" dxfId="3515" priority="4167" operator="equal">
      <formula>"OPORTUNIDADE"</formula>
    </cfRule>
  </conditionalFormatting>
  <conditionalFormatting sqref="Y405">
    <cfRule type="cellIs" dxfId="3514" priority="4165" operator="equal">
      <formula>"NÃO"</formula>
    </cfRule>
    <cfRule type="cellIs" dxfId="3513" priority="4166" operator="equal">
      <formula>"SIM"</formula>
    </cfRule>
  </conditionalFormatting>
  <conditionalFormatting sqref="Y405">
    <cfRule type="cellIs" dxfId="3512" priority="4164" operator="equal">
      <formula>"OPORTUNIDADE"</formula>
    </cfRule>
  </conditionalFormatting>
  <conditionalFormatting sqref="Y405">
    <cfRule type="cellIs" dxfId="3511" priority="4162" operator="equal">
      <formula>"NÃO"</formula>
    </cfRule>
    <cfRule type="cellIs" dxfId="3510" priority="4163" operator="equal">
      <formula>"SIM"</formula>
    </cfRule>
  </conditionalFormatting>
  <conditionalFormatting sqref="Y405">
    <cfRule type="cellIs" dxfId="3509" priority="4161" operator="equal">
      <formula>"OPORTUNIDADE"</formula>
    </cfRule>
  </conditionalFormatting>
  <conditionalFormatting sqref="Y405">
    <cfRule type="cellIs" dxfId="3508" priority="4159" operator="equal">
      <formula>"NÃO"</formula>
    </cfRule>
    <cfRule type="cellIs" dxfId="3507" priority="4160" operator="equal">
      <formula>"SIM"</formula>
    </cfRule>
  </conditionalFormatting>
  <conditionalFormatting sqref="Y405">
    <cfRule type="cellIs" dxfId="3506" priority="4158" operator="equal">
      <formula>"OPORTUNIDADE"</formula>
    </cfRule>
  </conditionalFormatting>
  <conditionalFormatting sqref="Y405">
    <cfRule type="cellIs" dxfId="3505" priority="4156" operator="equal">
      <formula>"NÃO"</formula>
    </cfRule>
    <cfRule type="cellIs" dxfId="3504" priority="4157" operator="equal">
      <formula>"SIM"</formula>
    </cfRule>
  </conditionalFormatting>
  <conditionalFormatting sqref="Y405">
    <cfRule type="cellIs" dxfId="3503" priority="4155" operator="equal">
      <formula>"OPORTUNIDADE"</formula>
    </cfRule>
  </conditionalFormatting>
  <conditionalFormatting sqref="Y405">
    <cfRule type="cellIs" dxfId="3502" priority="4153" operator="equal">
      <formula>"NÃO"</formula>
    </cfRule>
    <cfRule type="cellIs" dxfId="3501" priority="4154" operator="equal">
      <formula>"SIM"</formula>
    </cfRule>
  </conditionalFormatting>
  <conditionalFormatting sqref="Y405">
    <cfRule type="cellIs" dxfId="3500" priority="4152" operator="equal">
      <formula>"OPORTUNIDADE"</formula>
    </cfRule>
  </conditionalFormatting>
  <conditionalFormatting sqref="Y405">
    <cfRule type="cellIs" dxfId="3499" priority="4150" operator="equal">
      <formula>"NÃO"</formula>
    </cfRule>
    <cfRule type="cellIs" dxfId="3498" priority="4151" operator="equal">
      <formula>"SIM"</formula>
    </cfRule>
  </conditionalFormatting>
  <conditionalFormatting sqref="Y405">
    <cfRule type="cellIs" dxfId="3497" priority="4149" operator="equal">
      <formula>"OPORTUNIDADE"</formula>
    </cfRule>
  </conditionalFormatting>
  <conditionalFormatting sqref="Y405">
    <cfRule type="cellIs" dxfId="3496" priority="4147" operator="equal">
      <formula>"NÃO"</formula>
    </cfRule>
    <cfRule type="cellIs" dxfId="3495" priority="4148" operator="equal">
      <formula>"SIM"</formula>
    </cfRule>
  </conditionalFormatting>
  <conditionalFormatting sqref="Y405">
    <cfRule type="cellIs" dxfId="3494" priority="4146" operator="equal">
      <formula>"OPORTUNIDADE"</formula>
    </cfRule>
  </conditionalFormatting>
  <conditionalFormatting sqref="Y405">
    <cfRule type="cellIs" dxfId="3493" priority="4144" operator="equal">
      <formula>"NÃO"</formula>
    </cfRule>
    <cfRule type="cellIs" dxfId="3492" priority="4145" operator="equal">
      <formula>"SIM"</formula>
    </cfRule>
  </conditionalFormatting>
  <conditionalFormatting sqref="Y405">
    <cfRule type="cellIs" dxfId="3491" priority="4143" operator="equal">
      <formula>"OPORTUNIDADE"</formula>
    </cfRule>
  </conditionalFormatting>
  <conditionalFormatting sqref="Y405">
    <cfRule type="cellIs" dxfId="3490" priority="4141" operator="equal">
      <formula>"NÃO"</formula>
    </cfRule>
    <cfRule type="cellIs" dxfId="3489" priority="4142" operator="equal">
      <formula>"SIM"</formula>
    </cfRule>
  </conditionalFormatting>
  <conditionalFormatting sqref="Y405">
    <cfRule type="cellIs" dxfId="3488" priority="4140" operator="equal">
      <formula>"OPORTUNIDADE"</formula>
    </cfRule>
  </conditionalFormatting>
  <conditionalFormatting sqref="Y405">
    <cfRule type="cellIs" dxfId="3487" priority="4138" operator="equal">
      <formula>"NÃO"</formula>
    </cfRule>
    <cfRule type="cellIs" dxfId="3486" priority="4139" operator="equal">
      <formula>"SIM"</formula>
    </cfRule>
  </conditionalFormatting>
  <conditionalFormatting sqref="Y405">
    <cfRule type="cellIs" dxfId="3485" priority="4137" operator="equal">
      <formula>"OPORTUNIDADE"</formula>
    </cfRule>
  </conditionalFormatting>
  <conditionalFormatting sqref="Y405">
    <cfRule type="cellIs" dxfId="3484" priority="4135" operator="equal">
      <formula>"NÃO"</formula>
    </cfRule>
    <cfRule type="cellIs" dxfId="3483" priority="4136" operator="equal">
      <formula>"SIM"</formula>
    </cfRule>
  </conditionalFormatting>
  <conditionalFormatting sqref="Y405">
    <cfRule type="cellIs" dxfId="3482" priority="4134" operator="equal">
      <formula>"OPORTUNIDADE"</formula>
    </cfRule>
  </conditionalFormatting>
  <conditionalFormatting sqref="Y405">
    <cfRule type="cellIs" dxfId="3481" priority="4132" operator="equal">
      <formula>"NÃO"</formula>
    </cfRule>
    <cfRule type="cellIs" dxfId="3480" priority="4133" operator="equal">
      <formula>"SIM"</formula>
    </cfRule>
  </conditionalFormatting>
  <conditionalFormatting sqref="Y405">
    <cfRule type="cellIs" dxfId="3479" priority="4131" operator="equal">
      <formula>"OPORTUNIDADE"</formula>
    </cfRule>
  </conditionalFormatting>
  <conditionalFormatting sqref="Y405">
    <cfRule type="cellIs" dxfId="3478" priority="4129" operator="equal">
      <formula>"NÃO"</formula>
    </cfRule>
    <cfRule type="cellIs" dxfId="3477" priority="4130" operator="equal">
      <formula>"SIM"</formula>
    </cfRule>
  </conditionalFormatting>
  <conditionalFormatting sqref="Y405">
    <cfRule type="cellIs" dxfId="3476" priority="4128" operator="equal">
      <formula>"OPORTUNIDADE"</formula>
    </cfRule>
  </conditionalFormatting>
  <conditionalFormatting sqref="Y405">
    <cfRule type="cellIs" dxfId="3475" priority="4126" operator="equal">
      <formula>"NÃO"</formula>
    </cfRule>
    <cfRule type="cellIs" dxfId="3474" priority="4127" operator="equal">
      <formula>"SIM"</formula>
    </cfRule>
  </conditionalFormatting>
  <conditionalFormatting sqref="Y405">
    <cfRule type="cellIs" dxfId="3473" priority="4125" operator="equal">
      <formula>"OPORTUNIDADE"</formula>
    </cfRule>
  </conditionalFormatting>
  <conditionalFormatting sqref="Y405">
    <cfRule type="cellIs" dxfId="3472" priority="4123" operator="equal">
      <formula>"NÃO"</formula>
    </cfRule>
    <cfRule type="cellIs" dxfId="3471" priority="4124" operator="equal">
      <formula>"SIM"</formula>
    </cfRule>
  </conditionalFormatting>
  <conditionalFormatting sqref="Y405">
    <cfRule type="cellIs" dxfId="3470" priority="4122" operator="equal">
      <formula>"OPORTUNIDADE"</formula>
    </cfRule>
  </conditionalFormatting>
  <conditionalFormatting sqref="Y405">
    <cfRule type="cellIs" dxfId="3469" priority="4120" operator="equal">
      <formula>"NÃO"</formula>
    </cfRule>
    <cfRule type="cellIs" dxfId="3468" priority="4121" operator="equal">
      <formula>"SIM"</formula>
    </cfRule>
  </conditionalFormatting>
  <conditionalFormatting sqref="Y405">
    <cfRule type="cellIs" dxfId="3467" priority="4119" operator="equal">
      <formula>"OPORTUNIDADE"</formula>
    </cfRule>
  </conditionalFormatting>
  <conditionalFormatting sqref="Y405">
    <cfRule type="cellIs" dxfId="3466" priority="4117" operator="equal">
      <formula>"NÃO"</formula>
    </cfRule>
    <cfRule type="cellIs" dxfId="3465" priority="4118" operator="equal">
      <formula>"SIM"</formula>
    </cfRule>
  </conditionalFormatting>
  <conditionalFormatting sqref="Y405">
    <cfRule type="cellIs" dxfId="3464" priority="4116" operator="equal">
      <formula>"OPORTUNIDADE"</formula>
    </cfRule>
  </conditionalFormatting>
  <conditionalFormatting sqref="Y405">
    <cfRule type="cellIs" dxfId="3463" priority="4114" operator="equal">
      <formula>"NÃO"</formula>
    </cfRule>
    <cfRule type="cellIs" dxfId="3462" priority="4115" operator="equal">
      <formula>"SIM"</formula>
    </cfRule>
  </conditionalFormatting>
  <conditionalFormatting sqref="Y405">
    <cfRule type="cellIs" dxfId="3461" priority="4113" operator="equal">
      <formula>"OPORTUNIDADE"</formula>
    </cfRule>
  </conditionalFormatting>
  <conditionalFormatting sqref="Y405">
    <cfRule type="cellIs" dxfId="3460" priority="4111" operator="equal">
      <formula>"NÃO"</formula>
    </cfRule>
    <cfRule type="cellIs" dxfId="3459" priority="4112" operator="equal">
      <formula>"SIM"</formula>
    </cfRule>
  </conditionalFormatting>
  <conditionalFormatting sqref="Y405">
    <cfRule type="cellIs" dxfId="3458" priority="4110" operator="equal">
      <formula>"OPORTUNIDADE"</formula>
    </cfRule>
  </conditionalFormatting>
  <conditionalFormatting sqref="Y405">
    <cfRule type="cellIs" dxfId="3457" priority="4108" operator="equal">
      <formula>"NÃO"</formula>
    </cfRule>
    <cfRule type="cellIs" dxfId="3456" priority="4109" operator="equal">
      <formula>"SIM"</formula>
    </cfRule>
  </conditionalFormatting>
  <conditionalFormatting sqref="Y405">
    <cfRule type="cellIs" dxfId="3455" priority="4107" operator="equal">
      <formula>"OPORTUNIDADE"</formula>
    </cfRule>
  </conditionalFormatting>
  <conditionalFormatting sqref="Y405">
    <cfRule type="cellIs" dxfId="3454" priority="4105" operator="equal">
      <formula>"NÃO"</formula>
    </cfRule>
    <cfRule type="cellIs" dxfId="3453" priority="4106" operator="equal">
      <formula>"SIM"</formula>
    </cfRule>
  </conditionalFormatting>
  <conditionalFormatting sqref="Y405">
    <cfRule type="cellIs" dxfId="3452" priority="4104" operator="equal">
      <formula>"OPORTUNIDADE"</formula>
    </cfRule>
  </conditionalFormatting>
  <conditionalFormatting sqref="Y405">
    <cfRule type="cellIs" dxfId="3451" priority="4102" operator="equal">
      <formula>"NÃO"</formula>
    </cfRule>
    <cfRule type="cellIs" dxfId="3450" priority="4103" operator="equal">
      <formula>"SIM"</formula>
    </cfRule>
  </conditionalFormatting>
  <conditionalFormatting sqref="Y405">
    <cfRule type="cellIs" dxfId="3449" priority="4101" operator="equal">
      <formula>"OPORTUNIDADE"</formula>
    </cfRule>
  </conditionalFormatting>
  <conditionalFormatting sqref="Y405">
    <cfRule type="cellIs" dxfId="3448" priority="4099" operator="equal">
      <formula>"NÃO"</formula>
    </cfRule>
    <cfRule type="cellIs" dxfId="3447" priority="4100" operator="equal">
      <formula>"SIM"</formula>
    </cfRule>
  </conditionalFormatting>
  <conditionalFormatting sqref="Y405">
    <cfRule type="cellIs" dxfId="3446" priority="4098" operator="equal">
      <formula>"OPORTUNIDADE"</formula>
    </cfRule>
  </conditionalFormatting>
  <conditionalFormatting sqref="Y405">
    <cfRule type="cellIs" dxfId="3445" priority="4096" operator="equal">
      <formula>"NÃO"</formula>
    </cfRule>
    <cfRule type="cellIs" dxfId="3444" priority="4097" operator="equal">
      <formula>"SIM"</formula>
    </cfRule>
  </conditionalFormatting>
  <conditionalFormatting sqref="Y405">
    <cfRule type="cellIs" dxfId="3443" priority="4095" operator="equal">
      <formula>"OPORTUNIDADE"</formula>
    </cfRule>
  </conditionalFormatting>
  <conditionalFormatting sqref="Y405">
    <cfRule type="cellIs" dxfId="3442" priority="4093" operator="equal">
      <formula>"NÃO"</formula>
    </cfRule>
    <cfRule type="cellIs" dxfId="3441" priority="4094" operator="equal">
      <formula>"SIM"</formula>
    </cfRule>
  </conditionalFormatting>
  <conditionalFormatting sqref="Y405">
    <cfRule type="cellIs" dxfId="3440" priority="4092" operator="equal">
      <formula>"OPORTUNIDADE"</formula>
    </cfRule>
  </conditionalFormatting>
  <conditionalFormatting sqref="Y405">
    <cfRule type="cellIs" dxfId="3439" priority="4090" operator="equal">
      <formula>"NÃO"</formula>
    </cfRule>
    <cfRule type="cellIs" dxfId="3438" priority="4091" operator="equal">
      <formula>"SIM"</formula>
    </cfRule>
  </conditionalFormatting>
  <conditionalFormatting sqref="Y405">
    <cfRule type="cellIs" dxfId="3437" priority="4089" operator="equal">
      <formula>"OPORTUNIDADE"</formula>
    </cfRule>
  </conditionalFormatting>
  <conditionalFormatting sqref="Y405">
    <cfRule type="cellIs" dxfId="3436" priority="4087" operator="equal">
      <formula>"NÃO"</formula>
    </cfRule>
    <cfRule type="cellIs" dxfId="3435" priority="4088" operator="equal">
      <formula>"SIM"</formula>
    </cfRule>
  </conditionalFormatting>
  <conditionalFormatting sqref="Y405">
    <cfRule type="cellIs" dxfId="3434" priority="4086" operator="equal">
      <formula>"OPORTUNIDADE"</formula>
    </cfRule>
  </conditionalFormatting>
  <conditionalFormatting sqref="Y405">
    <cfRule type="cellIs" dxfId="3433" priority="4084" operator="equal">
      <formula>"NÃO"</formula>
    </cfRule>
    <cfRule type="cellIs" dxfId="3432" priority="4085" operator="equal">
      <formula>"SIM"</formula>
    </cfRule>
  </conditionalFormatting>
  <conditionalFormatting sqref="Y408">
    <cfRule type="cellIs" dxfId="3431" priority="4083" operator="equal">
      <formula>"OPORTUNIDADE"</formula>
    </cfRule>
  </conditionalFormatting>
  <conditionalFormatting sqref="Y408">
    <cfRule type="cellIs" dxfId="3430" priority="4081" operator="equal">
      <formula>"NÃO"</formula>
    </cfRule>
    <cfRule type="cellIs" dxfId="3429" priority="4082" operator="equal">
      <formula>"SIM"</formula>
    </cfRule>
  </conditionalFormatting>
  <conditionalFormatting sqref="Z408">
    <cfRule type="cellIs" dxfId="3428" priority="4080" operator="equal">
      <formula>"OPORTUNIDADE"</formula>
    </cfRule>
  </conditionalFormatting>
  <conditionalFormatting sqref="Z408">
    <cfRule type="cellIs" dxfId="3427" priority="4078" operator="equal">
      <formula>"NÃO"</formula>
    </cfRule>
    <cfRule type="cellIs" dxfId="3426" priority="4079" operator="equal">
      <formula>"SIM"</formula>
    </cfRule>
  </conditionalFormatting>
  <conditionalFormatting sqref="Z408">
    <cfRule type="cellIs" dxfId="3425" priority="4077" operator="equal">
      <formula>"OPORTUNIDADE"</formula>
    </cfRule>
  </conditionalFormatting>
  <conditionalFormatting sqref="Z408">
    <cfRule type="cellIs" dxfId="3424" priority="4075" operator="equal">
      <formula>"NÃO"</formula>
    </cfRule>
    <cfRule type="cellIs" dxfId="3423" priority="4076" operator="equal">
      <formula>"SIM"</formula>
    </cfRule>
  </conditionalFormatting>
  <conditionalFormatting sqref="Z408">
    <cfRule type="cellIs" dxfId="3422" priority="4074" operator="equal">
      <formula>"OPORTUNIDADE"</formula>
    </cfRule>
  </conditionalFormatting>
  <conditionalFormatting sqref="Z408">
    <cfRule type="cellIs" dxfId="3421" priority="4072" operator="equal">
      <formula>"NÃO"</formula>
    </cfRule>
    <cfRule type="cellIs" dxfId="3420" priority="4073" operator="equal">
      <formula>"SIM"</formula>
    </cfRule>
  </conditionalFormatting>
  <conditionalFormatting sqref="Z408">
    <cfRule type="cellIs" dxfId="3419" priority="4071" operator="equal">
      <formula>"OPORTUNIDADE"</formula>
    </cfRule>
  </conditionalFormatting>
  <conditionalFormatting sqref="Z408">
    <cfRule type="cellIs" dxfId="3418" priority="4069" operator="equal">
      <formula>"NÃO"</formula>
    </cfRule>
    <cfRule type="cellIs" dxfId="3417" priority="4070" operator="equal">
      <formula>"SIM"</formula>
    </cfRule>
  </conditionalFormatting>
  <conditionalFormatting sqref="Z408">
    <cfRule type="cellIs" dxfId="3416" priority="4068" operator="equal">
      <formula>"OPORTUNIDADE"</formula>
    </cfRule>
  </conditionalFormatting>
  <conditionalFormatting sqref="Z408">
    <cfRule type="cellIs" dxfId="3415" priority="4066" operator="equal">
      <formula>"NÃO"</formula>
    </cfRule>
    <cfRule type="cellIs" dxfId="3414" priority="4067" operator="equal">
      <formula>"SIM"</formula>
    </cfRule>
  </conditionalFormatting>
  <conditionalFormatting sqref="BK10">
    <cfRule type="iconSet" priority="40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0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6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6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13" priority="4061" operator="equal">
      <formula>"OPORTUNIDADE"</formula>
    </cfRule>
  </conditionalFormatting>
  <conditionalFormatting sqref="Z20">
    <cfRule type="cellIs" dxfId="3412" priority="4059" operator="equal">
      <formula>"NÃO"</formula>
    </cfRule>
    <cfRule type="cellIs" dxfId="3411" priority="4060" operator="equal">
      <formula>"SIM"</formula>
    </cfRule>
  </conditionalFormatting>
  <conditionalFormatting sqref="Y20">
    <cfRule type="cellIs" dxfId="3410" priority="4058" operator="equal">
      <formula>"OPORTUNIDADE"</formula>
    </cfRule>
  </conditionalFormatting>
  <conditionalFormatting sqref="Y20">
    <cfRule type="cellIs" dxfId="3409" priority="4056" operator="equal">
      <formula>"NÃO"</formula>
    </cfRule>
    <cfRule type="cellIs" dxfId="3408" priority="4057" operator="equal">
      <formula>"SIM"</formula>
    </cfRule>
  </conditionalFormatting>
  <conditionalFormatting sqref="Z19">
    <cfRule type="cellIs" dxfId="3407" priority="4055" operator="equal">
      <formula>"OPORTUNIDADE"</formula>
    </cfRule>
  </conditionalFormatting>
  <conditionalFormatting sqref="Z19">
    <cfRule type="cellIs" dxfId="3406" priority="4053" operator="equal">
      <formula>"NÃO"</formula>
    </cfRule>
    <cfRule type="cellIs" dxfId="3405" priority="4054" operator="equal">
      <formula>"SIM"</formula>
    </cfRule>
  </conditionalFormatting>
  <conditionalFormatting sqref="Z19">
    <cfRule type="cellIs" dxfId="3404" priority="4037" operator="equal">
      <formula>"OPORTUNIDADE"</formula>
    </cfRule>
  </conditionalFormatting>
  <conditionalFormatting sqref="Z19">
    <cfRule type="cellIs" dxfId="3403" priority="4035" operator="equal">
      <formula>"NÃO"</formula>
    </cfRule>
    <cfRule type="cellIs" dxfId="3402" priority="4036" operator="equal">
      <formula>"SIM"</formula>
    </cfRule>
  </conditionalFormatting>
  <conditionalFormatting sqref="Z19">
    <cfRule type="cellIs" dxfId="3401" priority="4034" operator="equal">
      <formula>"OPORTUNIDADE"</formula>
    </cfRule>
  </conditionalFormatting>
  <conditionalFormatting sqref="Z19">
    <cfRule type="cellIs" dxfId="3400" priority="4032" operator="equal">
      <formula>"NÃO"</formula>
    </cfRule>
    <cfRule type="cellIs" dxfId="3399" priority="4033" operator="equal">
      <formula>"SIM"</formula>
    </cfRule>
  </conditionalFormatting>
  <conditionalFormatting sqref="Z19">
    <cfRule type="cellIs" dxfId="3398" priority="4031" operator="equal">
      <formula>"OPORTUNIDADE"</formula>
    </cfRule>
  </conditionalFormatting>
  <conditionalFormatting sqref="Z19">
    <cfRule type="cellIs" dxfId="3397" priority="4029" operator="equal">
      <formula>"NÃO"</formula>
    </cfRule>
    <cfRule type="cellIs" dxfId="3396" priority="4030" operator="equal">
      <formula>"SIM"</formula>
    </cfRule>
  </conditionalFormatting>
  <conditionalFormatting sqref="Z19">
    <cfRule type="cellIs" dxfId="3395" priority="4028" operator="equal">
      <formula>"OPORTUNIDADE"</formula>
    </cfRule>
  </conditionalFormatting>
  <conditionalFormatting sqref="Z19">
    <cfRule type="cellIs" dxfId="3394" priority="4026" operator="equal">
      <formula>"NÃO"</formula>
    </cfRule>
    <cfRule type="cellIs" dxfId="3393" priority="4027" operator="equal">
      <formula>"SIM"</formula>
    </cfRule>
  </conditionalFormatting>
  <conditionalFormatting sqref="Z19">
    <cfRule type="cellIs" dxfId="3392" priority="4025" operator="equal">
      <formula>"OPORTUNIDADE"</formula>
    </cfRule>
  </conditionalFormatting>
  <conditionalFormatting sqref="Z19">
    <cfRule type="cellIs" dxfId="3391" priority="4023" operator="equal">
      <formula>"NÃO"</formula>
    </cfRule>
    <cfRule type="cellIs" dxfId="3390" priority="4024" operator="equal">
      <formula>"SIM"</formula>
    </cfRule>
  </conditionalFormatting>
  <conditionalFormatting sqref="Z19">
    <cfRule type="cellIs" dxfId="3389" priority="4022" operator="equal">
      <formula>"OPORTUNIDADE"</formula>
    </cfRule>
  </conditionalFormatting>
  <conditionalFormatting sqref="Z19">
    <cfRule type="cellIs" dxfId="3388" priority="4020" operator="equal">
      <formula>"NÃO"</formula>
    </cfRule>
    <cfRule type="cellIs" dxfId="3387" priority="4021" operator="equal">
      <formula>"SIM"</formula>
    </cfRule>
  </conditionalFormatting>
  <conditionalFormatting sqref="Z19">
    <cfRule type="cellIs" dxfId="3386" priority="4019" operator="equal">
      <formula>"OPORTUNIDADE"</formula>
    </cfRule>
  </conditionalFormatting>
  <conditionalFormatting sqref="Z19">
    <cfRule type="cellIs" dxfId="3385" priority="4017" operator="equal">
      <formula>"NÃO"</formula>
    </cfRule>
    <cfRule type="cellIs" dxfId="3384" priority="4018" operator="equal">
      <formula>"SIM"</formula>
    </cfRule>
  </conditionalFormatting>
  <conditionalFormatting sqref="Z19">
    <cfRule type="cellIs" dxfId="3383" priority="4016" operator="equal">
      <formula>"OPORTUNIDADE"</formula>
    </cfRule>
  </conditionalFormatting>
  <conditionalFormatting sqref="Z19">
    <cfRule type="cellIs" dxfId="3382" priority="4014" operator="equal">
      <formula>"NÃO"</formula>
    </cfRule>
    <cfRule type="cellIs" dxfId="3381" priority="4015" operator="equal">
      <formula>"SIM"</formula>
    </cfRule>
  </conditionalFormatting>
  <conditionalFormatting sqref="Z19">
    <cfRule type="cellIs" dxfId="3380" priority="4013" operator="equal">
      <formula>"OPORTUNIDADE"</formula>
    </cfRule>
  </conditionalFormatting>
  <conditionalFormatting sqref="Z19">
    <cfRule type="cellIs" dxfId="3379" priority="4011" operator="equal">
      <formula>"NÃO"</formula>
    </cfRule>
    <cfRule type="cellIs" dxfId="3378" priority="4012" operator="equal">
      <formula>"SIM"</formula>
    </cfRule>
  </conditionalFormatting>
  <conditionalFormatting sqref="Z19">
    <cfRule type="cellIs" dxfId="3377" priority="4007" operator="equal">
      <formula>"OPORTUNIDADE"</formula>
    </cfRule>
  </conditionalFormatting>
  <conditionalFormatting sqref="Z19">
    <cfRule type="cellIs" dxfId="3376" priority="4005" operator="equal">
      <formula>"NÃO"</formula>
    </cfRule>
    <cfRule type="cellIs" dxfId="3375" priority="4006" operator="equal">
      <formula>"SIM"</formula>
    </cfRule>
  </conditionalFormatting>
  <conditionalFormatting sqref="Z19">
    <cfRule type="cellIs" dxfId="3374" priority="4004" operator="equal">
      <formula>"OPORTUNIDADE"</formula>
    </cfRule>
  </conditionalFormatting>
  <conditionalFormatting sqref="Z19">
    <cfRule type="cellIs" dxfId="3373" priority="4002" operator="equal">
      <formula>"NÃO"</formula>
    </cfRule>
    <cfRule type="cellIs" dxfId="3372" priority="4003" operator="equal">
      <formula>"SIM"</formula>
    </cfRule>
  </conditionalFormatting>
  <conditionalFormatting sqref="Y19">
    <cfRule type="cellIs" dxfId="3371" priority="3971" operator="equal">
      <formula>"OPORTUNIDADE"</formula>
    </cfRule>
  </conditionalFormatting>
  <conditionalFormatting sqref="Y19">
    <cfRule type="cellIs" dxfId="3370" priority="3969" operator="equal">
      <formula>"NÃO"</formula>
    </cfRule>
    <cfRule type="cellIs" dxfId="3369" priority="3970" operator="equal">
      <formula>"SIM"</formula>
    </cfRule>
  </conditionalFormatting>
  <conditionalFormatting sqref="Y22:Z22">
    <cfRule type="cellIs" dxfId="3368" priority="3968" operator="equal">
      <formula>"OPORTUNIDADE"</formula>
    </cfRule>
  </conditionalFormatting>
  <conditionalFormatting sqref="Y22:Z22">
    <cfRule type="cellIs" dxfId="3367" priority="3966" operator="equal">
      <formula>"NÃO"</formula>
    </cfRule>
    <cfRule type="cellIs" dxfId="3366" priority="3967" operator="equal">
      <formula>"SIM"</formula>
    </cfRule>
  </conditionalFormatting>
  <conditionalFormatting sqref="BP9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65" priority="3958" operator="equal">
      <formula>"OPORTUNIDADE"</formula>
    </cfRule>
  </conditionalFormatting>
  <conditionalFormatting sqref="Z30">
    <cfRule type="cellIs" dxfId="3364" priority="3956" operator="equal">
      <formula>"NÃO"</formula>
    </cfRule>
    <cfRule type="cellIs" dxfId="3363" priority="3957" operator="equal">
      <formula>"SIM"</formula>
    </cfRule>
  </conditionalFormatting>
  <conditionalFormatting sqref="BK14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62" priority="3951" operator="equal">
      <formula>"OPORTUNIDADE"</formula>
    </cfRule>
  </conditionalFormatting>
  <conditionalFormatting sqref="Z27">
    <cfRule type="cellIs" dxfId="3361" priority="3949" operator="equal">
      <formula>"NÃO"</formula>
    </cfRule>
    <cfRule type="cellIs" dxfId="3360" priority="3950" operator="equal">
      <formula>"SIM"</formula>
    </cfRule>
  </conditionalFormatting>
  <conditionalFormatting sqref="Z28">
    <cfRule type="cellIs" dxfId="3359" priority="3945" operator="equal">
      <formula>"OPORTUNIDADE"</formula>
    </cfRule>
  </conditionalFormatting>
  <conditionalFormatting sqref="Z28">
    <cfRule type="cellIs" dxfId="3358" priority="3943" operator="equal">
      <formula>"NÃO"</formula>
    </cfRule>
    <cfRule type="cellIs" dxfId="3357" priority="3944" operator="equal">
      <formula>"SIM"</formula>
    </cfRule>
  </conditionalFormatting>
  <conditionalFormatting sqref="Z29">
    <cfRule type="cellIs" dxfId="3356" priority="3942" operator="equal">
      <formula>"OPORTUNIDADE"</formula>
    </cfRule>
  </conditionalFormatting>
  <conditionalFormatting sqref="Z29">
    <cfRule type="cellIs" dxfId="3355" priority="3940" operator="equal">
      <formula>"NÃO"</formula>
    </cfRule>
    <cfRule type="cellIs" dxfId="3354" priority="3941" operator="equal">
      <formula>"SIM"</formula>
    </cfRule>
  </conditionalFormatting>
  <conditionalFormatting sqref="BK7">
    <cfRule type="iconSet" priority="39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53" priority="3934" operator="equal">
      <formula>"OPORTUNIDADE"</formula>
    </cfRule>
  </conditionalFormatting>
  <conditionalFormatting sqref="Z29">
    <cfRule type="cellIs" dxfId="3352" priority="3932" operator="equal">
      <formula>"NÃO"</formula>
    </cfRule>
    <cfRule type="cellIs" dxfId="3351" priority="3933" operator="equal">
      <formula>"SIM"</formula>
    </cfRule>
  </conditionalFormatting>
  <conditionalFormatting sqref="Z30">
    <cfRule type="cellIs" dxfId="3350" priority="3931" operator="equal">
      <formula>"OPORTUNIDADE"</formula>
    </cfRule>
  </conditionalFormatting>
  <conditionalFormatting sqref="Z30">
    <cfRule type="cellIs" dxfId="3349" priority="3929" operator="equal">
      <formula>"NÃO"</formula>
    </cfRule>
    <cfRule type="cellIs" dxfId="3348" priority="3930" operator="equal">
      <formula>"SIM"</formula>
    </cfRule>
  </conditionalFormatting>
  <conditionalFormatting sqref="Z31">
    <cfRule type="cellIs" dxfId="3347" priority="3928" operator="equal">
      <formula>"OPORTUNIDADE"</formula>
    </cfRule>
  </conditionalFormatting>
  <conditionalFormatting sqref="Z31">
    <cfRule type="cellIs" dxfId="3346" priority="3926" operator="equal">
      <formula>"NÃO"</formula>
    </cfRule>
    <cfRule type="cellIs" dxfId="3345" priority="3927" operator="equal">
      <formula>"SIM"</formula>
    </cfRule>
  </conditionalFormatting>
  <conditionalFormatting sqref="BK13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1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44" priority="3911" operator="equal">
      <formula>"OPORTUNIDADE"</formula>
    </cfRule>
  </conditionalFormatting>
  <conditionalFormatting sqref="Z40:Z43">
    <cfRule type="cellIs" dxfId="3343" priority="3909" operator="equal">
      <formula>"NÃO"</formula>
    </cfRule>
    <cfRule type="cellIs" dxfId="3342" priority="3910" operator="equal">
      <formula>"SIM"</formula>
    </cfRule>
  </conditionalFormatting>
  <conditionalFormatting sqref="Z38">
    <cfRule type="cellIs" dxfId="3341" priority="3908" operator="equal">
      <formula>"OPORTUNIDADE"</formula>
    </cfRule>
  </conditionalFormatting>
  <conditionalFormatting sqref="Z38">
    <cfRule type="cellIs" dxfId="3340" priority="3906" operator="equal">
      <formula>"NÃO"</formula>
    </cfRule>
    <cfRule type="cellIs" dxfId="3339" priority="3907" operator="equal">
      <formula>"SIM"</formula>
    </cfRule>
  </conditionalFormatting>
  <conditionalFormatting sqref="Y38 Y40">
    <cfRule type="cellIs" dxfId="3338" priority="3905" operator="equal">
      <formula>"OPORTUNIDADE"</formula>
    </cfRule>
  </conditionalFormatting>
  <conditionalFormatting sqref="Y38 Y40">
    <cfRule type="cellIs" dxfId="3337" priority="3903" operator="equal">
      <formula>"NÃO"</formula>
    </cfRule>
    <cfRule type="cellIs" dxfId="3336" priority="3904" operator="equal">
      <formula>"SIM"</formula>
    </cfRule>
  </conditionalFormatting>
  <conditionalFormatting sqref="Z41:Z43">
    <cfRule type="cellIs" dxfId="3335" priority="3902" operator="equal">
      <formula>"OPORTUNIDADE"</formula>
    </cfRule>
  </conditionalFormatting>
  <conditionalFormatting sqref="Z41:Z43">
    <cfRule type="cellIs" dxfId="3334" priority="3900" operator="equal">
      <formula>"NÃO"</formula>
    </cfRule>
    <cfRule type="cellIs" dxfId="3333" priority="3901" operator="equal">
      <formula>"SIM"</formula>
    </cfRule>
  </conditionalFormatting>
  <conditionalFormatting sqref="Z41:Z43">
    <cfRule type="cellIs" dxfId="3332" priority="3899" operator="equal">
      <formula>"OPORTUNIDADE"</formula>
    </cfRule>
  </conditionalFormatting>
  <conditionalFormatting sqref="Z41:Z43">
    <cfRule type="cellIs" dxfId="3331" priority="3897" operator="equal">
      <formula>"NÃO"</formula>
    </cfRule>
    <cfRule type="cellIs" dxfId="3330" priority="3898" operator="equal">
      <formula>"SIM"</formula>
    </cfRule>
  </conditionalFormatting>
  <conditionalFormatting sqref="Z42:Z43">
    <cfRule type="cellIs" dxfId="3329" priority="3896" operator="equal">
      <formula>"OPORTUNIDADE"</formula>
    </cfRule>
  </conditionalFormatting>
  <conditionalFormatting sqref="Z42:Z43">
    <cfRule type="cellIs" dxfId="3328" priority="3894" operator="equal">
      <formula>"NÃO"</formula>
    </cfRule>
    <cfRule type="cellIs" dxfId="3327" priority="3895" operator="equal">
      <formula>"SIM"</formula>
    </cfRule>
  </conditionalFormatting>
  <conditionalFormatting sqref="BJ24:BJ25">
    <cfRule type="iconSet" priority="389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26" priority="3883" operator="equal">
      <formula>"OPORTUNIDADE"</formula>
    </cfRule>
  </conditionalFormatting>
  <conditionalFormatting sqref="Z40">
    <cfRule type="cellIs" dxfId="3325" priority="3881" operator="equal">
      <formula>"NÃO"</formula>
    </cfRule>
    <cfRule type="cellIs" dxfId="3324" priority="3882" operator="equal">
      <formula>"SIM"</formula>
    </cfRule>
  </conditionalFormatting>
  <conditionalFormatting sqref="Y39:Z39">
    <cfRule type="cellIs" dxfId="3323" priority="3880" operator="equal">
      <formula>"OPORTUNIDADE"</formula>
    </cfRule>
  </conditionalFormatting>
  <conditionalFormatting sqref="Y39:Z39">
    <cfRule type="cellIs" dxfId="3322" priority="3878" operator="equal">
      <formula>"NÃO"</formula>
    </cfRule>
    <cfRule type="cellIs" dxfId="3321" priority="3879" operator="equal">
      <formula>"SIM"</formula>
    </cfRule>
  </conditionalFormatting>
  <conditionalFormatting sqref="Y39">
    <cfRule type="cellIs" dxfId="3320" priority="3877" operator="equal">
      <formula>"OPORTUNIDADE"</formula>
    </cfRule>
  </conditionalFormatting>
  <conditionalFormatting sqref="Y39">
    <cfRule type="cellIs" dxfId="3319" priority="3875" operator="equal">
      <formula>"NÃO"</formula>
    </cfRule>
    <cfRule type="cellIs" dxfId="3318" priority="3876" operator="equal">
      <formula>"SIM"</formula>
    </cfRule>
  </conditionalFormatting>
  <conditionalFormatting sqref="Y39">
    <cfRule type="cellIs" dxfId="3317" priority="3874" operator="equal">
      <formula>"OPORTUNIDADE"</formula>
    </cfRule>
  </conditionalFormatting>
  <conditionalFormatting sqref="Y39">
    <cfRule type="cellIs" dxfId="3316" priority="3872" operator="equal">
      <formula>"NÃO"</formula>
    </cfRule>
    <cfRule type="cellIs" dxfId="3315" priority="3873" operator="equal">
      <formula>"SIM"</formula>
    </cfRule>
  </conditionalFormatting>
  <conditionalFormatting sqref="Y39">
    <cfRule type="cellIs" dxfId="3314" priority="3871" operator="equal">
      <formula>"OPORTUNIDADE"</formula>
    </cfRule>
  </conditionalFormatting>
  <conditionalFormatting sqref="Y39">
    <cfRule type="cellIs" dxfId="3313" priority="3869" operator="equal">
      <formula>"NÃO"</formula>
    </cfRule>
    <cfRule type="cellIs" dxfId="3312" priority="3870" operator="equal">
      <formula>"SIM"</formula>
    </cfRule>
  </conditionalFormatting>
  <conditionalFormatting sqref="Y39">
    <cfRule type="cellIs" dxfId="3311" priority="3868" operator="equal">
      <formula>"OPORTUNIDADE"</formula>
    </cfRule>
  </conditionalFormatting>
  <conditionalFormatting sqref="Y39">
    <cfRule type="cellIs" dxfId="3310" priority="3866" operator="equal">
      <formula>"NÃO"</formula>
    </cfRule>
    <cfRule type="cellIs" dxfId="3309" priority="3867" operator="equal">
      <formula>"SIM"</formula>
    </cfRule>
  </conditionalFormatting>
  <conditionalFormatting sqref="Y39">
    <cfRule type="cellIs" dxfId="3308" priority="3865" operator="equal">
      <formula>"OPORTUNIDADE"</formula>
    </cfRule>
  </conditionalFormatting>
  <conditionalFormatting sqref="Y39">
    <cfRule type="cellIs" dxfId="3307" priority="3863" operator="equal">
      <formula>"NÃO"</formula>
    </cfRule>
    <cfRule type="cellIs" dxfId="3306" priority="3864" operator="equal">
      <formula>"SIM"</formula>
    </cfRule>
  </conditionalFormatting>
  <conditionalFormatting sqref="Z39">
    <cfRule type="cellIs" dxfId="3305" priority="3862" operator="equal">
      <formula>"OPORTUNIDADE"</formula>
    </cfRule>
  </conditionalFormatting>
  <conditionalFormatting sqref="Z39">
    <cfRule type="cellIs" dxfId="3304" priority="3860" operator="equal">
      <formula>"NÃO"</formula>
    </cfRule>
    <cfRule type="cellIs" dxfId="3303" priority="3861" operator="equal">
      <formula>"SIM"</formula>
    </cfRule>
  </conditionalFormatting>
  <conditionalFormatting sqref="Z39">
    <cfRule type="cellIs" dxfId="3302" priority="3859" operator="equal">
      <formula>"OPORTUNIDADE"</formula>
    </cfRule>
  </conditionalFormatting>
  <conditionalFormatting sqref="Z39">
    <cfRule type="cellIs" dxfId="3301" priority="3857" operator="equal">
      <formula>"NÃO"</formula>
    </cfRule>
    <cfRule type="cellIs" dxfId="3300" priority="3858" operator="equal">
      <formula>"SIM"</formula>
    </cfRule>
  </conditionalFormatting>
  <conditionalFormatting sqref="Z39">
    <cfRule type="cellIs" dxfId="3299" priority="3856" operator="equal">
      <formula>"OPORTUNIDADE"</formula>
    </cfRule>
  </conditionalFormatting>
  <conditionalFormatting sqref="Z39">
    <cfRule type="cellIs" dxfId="3298" priority="3854" operator="equal">
      <formula>"NÃO"</formula>
    </cfRule>
    <cfRule type="cellIs" dxfId="3297" priority="3855" operator="equal">
      <formula>"SIM"</formula>
    </cfRule>
  </conditionalFormatting>
  <conditionalFormatting sqref="Y39">
    <cfRule type="cellIs" dxfId="3296" priority="3853" operator="equal">
      <formula>"OPORTUNIDADE"</formula>
    </cfRule>
  </conditionalFormatting>
  <conditionalFormatting sqref="Y39">
    <cfRule type="cellIs" dxfId="3295" priority="3851" operator="equal">
      <formula>"NÃO"</formula>
    </cfRule>
    <cfRule type="cellIs" dxfId="3294" priority="3852" operator="equal">
      <formula>"SIM"</formula>
    </cfRule>
  </conditionalFormatting>
  <conditionalFormatting sqref="Y39">
    <cfRule type="cellIs" dxfId="3293" priority="3850" operator="equal">
      <formula>"OPORTUNIDADE"</formula>
    </cfRule>
  </conditionalFormatting>
  <conditionalFormatting sqref="Y39">
    <cfRule type="cellIs" dxfId="3292" priority="3848" operator="equal">
      <formula>"NÃO"</formula>
    </cfRule>
    <cfRule type="cellIs" dxfId="3291" priority="3849" operator="equal">
      <formula>"SIM"</formula>
    </cfRule>
  </conditionalFormatting>
  <conditionalFormatting sqref="Y39">
    <cfRule type="cellIs" dxfId="3290" priority="3847" operator="equal">
      <formula>"OPORTUNIDADE"</formula>
    </cfRule>
  </conditionalFormatting>
  <conditionalFormatting sqref="Y39">
    <cfRule type="cellIs" dxfId="3289" priority="3845" operator="equal">
      <formula>"NÃO"</formula>
    </cfRule>
    <cfRule type="cellIs" dxfId="3288" priority="3846" operator="equal">
      <formula>"SIM"</formula>
    </cfRule>
  </conditionalFormatting>
  <conditionalFormatting sqref="Y39">
    <cfRule type="cellIs" dxfId="3287" priority="3844" operator="equal">
      <formula>"OPORTUNIDADE"</formula>
    </cfRule>
  </conditionalFormatting>
  <conditionalFormatting sqref="Y39">
    <cfRule type="cellIs" dxfId="3286" priority="3842" operator="equal">
      <formula>"NÃO"</formula>
    </cfRule>
    <cfRule type="cellIs" dxfId="3285" priority="3843" operator="equal">
      <formula>"SIM"</formula>
    </cfRule>
  </conditionalFormatting>
  <conditionalFormatting sqref="Y39">
    <cfRule type="cellIs" dxfId="3284" priority="3841" operator="equal">
      <formula>"OPORTUNIDADE"</formula>
    </cfRule>
  </conditionalFormatting>
  <conditionalFormatting sqref="Y39">
    <cfRule type="cellIs" dxfId="3283" priority="3839" operator="equal">
      <formula>"NÃO"</formula>
    </cfRule>
    <cfRule type="cellIs" dxfId="3282" priority="3840" operator="equal">
      <formula>"SIM"</formula>
    </cfRule>
  </conditionalFormatting>
  <conditionalFormatting sqref="Y39">
    <cfRule type="cellIs" dxfId="3281" priority="3838" operator="equal">
      <formula>"OPORTUNIDADE"</formula>
    </cfRule>
  </conditionalFormatting>
  <conditionalFormatting sqref="Y39">
    <cfRule type="cellIs" dxfId="3280" priority="3836" operator="equal">
      <formula>"NÃO"</formula>
    </cfRule>
    <cfRule type="cellIs" dxfId="3279" priority="3837" operator="equal">
      <formula>"SIM"</formula>
    </cfRule>
  </conditionalFormatting>
  <conditionalFormatting sqref="Z39">
    <cfRule type="cellIs" dxfId="3278" priority="3835" operator="equal">
      <formula>"OPORTUNIDADE"</formula>
    </cfRule>
  </conditionalFormatting>
  <conditionalFormatting sqref="Z39">
    <cfRule type="cellIs" dxfId="3277" priority="3833" operator="equal">
      <formula>"NÃO"</formula>
    </cfRule>
    <cfRule type="cellIs" dxfId="3276" priority="3834" operator="equal">
      <formula>"SIM"</formula>
    </cfRule>
  </conditionalFormatting>
  <conditionalFormatting sqref="Z39">
    <cfRule type="cellIs" dxfId="3275" priority="3832" operator="equal">
      <formula>"OPORTUNIDADE"</formula>
    </cfRule>
  </conditionalFormatting>
  <conditionalFormatting sqref="Z39">
    <cfRule type="cellIs" dxfId="3274" priority="3830" operator="equal">
      <formula>"NÃO"</formula>
    </cfRule>
    <cfRule type="cellIs" dxfId="3273" priority="3831" operator="equal">
      <formula>"SIM"</formula>
    </cfRule>
  </conditionalFormatting>
  <conditionalFormatting sqref="Y39">
    <cfRule type="cellIs" dxfId="3272" priority="3829" operator="equal">
      <formula>"OPORTUNIDADE"</formula>
    </cfRule>
  </conditionalFormatting>
  <conditionalFormatting sqref="Y39">
    <cfRule type="cellIs" dxfId="3271" priority="3827" operator="equal">
      <formula>"NÃO"</formula>
    </cfRule>
    <cfRule type="cellIs" dxfId="3270" priority="3828" operator="equal">
      <formula>"SIM"</formula>
    </cfRule>
  </conditionalFormatting>
  <conditionalFormatting sqref="Y39">
    <cfRule type="cellIs" dxfId="3269" priority="3826" operator="equal">
      <formula>"OPORTUNIDADE"</formula>
    </cfRule>
  </conditionalFormatting>
  <conditionalFormatting sqref="Y39">
    <cfRule type="cellIs" dxfId="3268" priority="3824" operator="equal">
      <formula>"NÃO"</formula>
    </cfRule>
    <cfRule type="cellIs" dxfId="3267" priority="3825" operator="equal">
      <formula>"SIM"</formula>
    </cfRule>
  </conditionalFormatting>
  <conditionalFormatting sqref="Y39">
    <cfRule type="cellIs" dxfId="3266" priority="3823" operator="equal">
      <formula>"OPORTUNIDADE"</formula>
    </cfRule>
  </conditionalFormatting>
  <conditionalFormatting sqref="Y39">
    <cfRule type="cellIs" dxfId="3265" priority="3821" operator="equal">
      <formula>"NÃO"</formula>
    </cfRule>
    <cfRule type="cellIs" dxfId="3264" priority="3822" operator="equal">
      <formula>"SIM"</formula>
    </cfRule>
  </conditionalFormatting>
  <conditionalFormatting sqref="Y39">
    <cfRule type="cellIs" dxfId="3263" priority="3820" operator="equal">
      <formula>"OPORTUNIDADE"</formula>
    </cfRule>
  </conditionalFormatting>
  <conditionalFormatting sqref="Y39">
    <cfRule type="cellIs" dxfId="3262" priority="3818" operator="equal">
      <formula>"NÃO"</formula>
    </cfRule>
    <cfRule type="cellIs" dxfId="3261" priority="3819" operator="equal">
      <formula>"SIM"</formula>
    </cfRule>
  </conditionalFormatting>
  <conditionalFormatting sqref="Z39">
    <cfRule type="cellIs" dxfId="3260" priority="3817" operator="equal">
      <formula>"OPORTUNIDADE"</formula>
    </cfRule>
  </conditionalFormatting>
  <conditionalFormatting sqref="Z39">
    <cfRule type="cellIs" dxfId="3259" priority="3815" operator="equal">
      <formula>"NÃO"</formula>
    </cfRule>
    <cfRule type="cellIs" dxfId="3258" priority="3816" operator="equal">
      <formula>"SIM"</formula>
    </cfRule>
  </conditionalFormatting>
  <conditionalFormatting sqref="Z39">
    <cfRule type="cellIs" dxfId="3257" priority="3814" operator="equal">
      <formula>"OPORTUNIDADE"</formula>
    </cfRule>
  </conditionalFormatting>
  <conditionalFormatting sqref="Z39">
    <cfRule type="cellIs" dxfId="3256" priority="3812" operator="equal">
      <formula>"NÃO"</formula>
    </cfRule>
    <cfRule type="cellIs" dxfId="3255" priority="3813" operator="equal">
      <formula>"SIM"</formula>
    </cfRule>
  </conditionalFormatting>
  <conditionalFormatting sqref="Z39">
    <cfRule type="cellIs" dxfId="3254" priority="3811" operator="equal">
      <formula>"OPORTUNIDADE"</formula>
    </cfRule>
  </conditionalFormatting>
  <conditionalFormatting sqref="Z39">
    <cfRule type="cellIs" dxfId="3253" priority="3809" operator="equal">
      <formula>"NÃO"</formula>
    </cfRule>
    <cfRule type="cellIs" dxfId="3252" priority="3810" operator="equal">
      <formula>"SIM"</formula>
    </cfRule>
  </conditionalFormatting>
  <conditionalFormatting sqref="Y39">
    <cfRule type="cellIs" dxfId="3251" priority="3808" operator="equal">
      <formula>"OPORTUNIDADE"</formula>
    </cfRule>
  </conditionalFormatting>
  <conditionalFormatting sqref="Y39">
    <cfRule type="cellIs" dxfId="3250" priority="3806" operator="equal">
      <formula>"NÃO"</formula>
    </cfRule>
    <cfRule type="cellIs" dxfId="3249" priority="3807" operator="equal">
      <formula>"SIM"</formula>
    </cfRule>
  </conditionalFormatting>
  <conditionalFormatting sqref="Y39">
    <cfRule type="cellIs" dxfId="3248" priority="3805" operator="equal">
      <formula>"OPORTUNIDADE"</formula>
    </cfRule>
  </conditionalFormatting>
  <conditionalFormatting sqref="Y39">
    <cfRule type="cellIs" dxfId="3247" priority="3803" operator="equal">
      <formula>"NÃO"</formula>
    </cfRule>
    <cfRule type="cellIs" dxfId="3246" priority="3804" operator="equal">
      <formula>"SIM"</formula>
    </cfRule>
  </conditionalFormatting>
  <conditionalFormatting sqref="Y39">
    <cfRule type="cellIs" dxfId="3245" priority="3802" operator="equal">
      <formula>"OPORTUNIDADE"</formula>
    </cfRule>
  </conditionalFormatting>
  <conditionalFormatting sqref="Y39">
    <cfRule type="cellIs" dxfId="3244" priority="3800" operator="equal">
      <formula>"NÃO"</formula>
    </cfRule>
    <cfRule type="cellIs" dxfId="3243" priority="3801" operator="equal">
      <formula>"SIM"</formula>
    </cfRule>
  </conditionalFormatting>
  <conditionalFormatting sqref="Y39">
    <cfRule type="cellIs" dxfId="3242" priority="3799" operator="equal">
      <formula>"OPORTUNIDADE"</formula>
    </cfRule>
  </conditionalFormatting>
  <conditionalFormatting sqref="Y39">
    <cfRule type="cellIs" dxfId="3241" priority="3797" operator="equal">
      <formula>"NÃO"</formula>
    </cfRule>
    <cfRule type="cellIs" dxfId="3240" priority="3798" operator="equal">
      <formula>"SIM"</formula>
    </cfRule>
  </conditionalFormatting>
  <conditionalFormatting sqref="Y39">
    <cfRule type="cellIs" dxfId="3239" priority="3796" operator="equal">
      <formula>"OPORTUNIDADE"</formula>
    </cfRule>
  </conditionalFormatting>
  <conditionalFormatting sqref="Y39">
    <cfRule type="cellIs" dxfId="3238" priority="3794" operator="equal">
      <formula>"NÃO"</formula>
    </cfRule>
    <cfRule type="cellIs" dxfId="3237" priority="3795" operator="equal">
      <formula>"SIM"</formula>
    </cfRule>
  </conditionalFormatting>
  <conditionalFormatting sqref="Y39">
    <cfRule type="cellIs" dxfId="3236" priority="3793" operator="equal">
      <formula>"OPORTUNIDADE"</formula>
    </cfRule>
  </conditionalFormatting>
  <conditionalFormatting sqref="Y39">
    <cfRule type="cellIs" dxfId="3235" priority="3791" operator="equal">
      <formula>"NÃO"</formula>
    </cfRule>
    <cfRule type="cellIs" dxfId="3234" priority="3792" operator="equal">
      <formula>"SIM"</formula>
    </cfRule>
  </conditionalFormatting>
  <conditionalFormatting sqref="Y39">
    <cfRule type="cellIs" dxfId="3233" priority="3790" operator="equal">
      <formula>"OPORTUNIDADE"</formula>
    </cfRule>
  </conditionalFormatting>
  <conditionalFormatting sqref="Y39">
    <cfRule type="cellIs" dxfId="3232" priority="3788" operator="equal">
      <formula>"NÃO"</formula>
    </cfRule>
    <cfRule type="cellIs" dxfId="3231" priority="3789" operator="equal">
      <formula>"SIM"</formula>
    </cfRule>
  </conditionalFormatting>
  <conditionalFormatting sqref="Y39">
    <cfRule type="cellIs" dxfId="3230" priority="3787" operator="equal">
      <formula>"OPORTUNIDADE"</formula>
    </cfRule>
  </conditionalFormatting>
  <conditionalFormatting sqref="Y39">
    <cfRule type="cellIs" dxfId="3229" priority="3785" operator="equal">
      <formula>"NÃO"</formula>
    </cfRule>
    <cfRule type="cellIs" dxfId="3228" priority="3786" operator="equal">
      <formula>"SIM"</formula>
    </cfRule>
  </conditionalFormatting>
  <conditionalFormatting sqref="Y39">
    <cfRule type="cellIs" dxfId="3227" priority="3784" operator="equal">
      <formula>"OPORTUNIDADE"</formula>
    </cfRule>
  </conditionalFormatting>
  <conditionalFormatting sqref="Y39">
    <cfRule type="cellIs" dxfId="3226" priority="3782" operator="equal">
      <formula>"NÃO"</formula>
    </cfRule>
    <cfRule type="cellIs" dxfId="3225" priority="3783" operator="equal">
      <formula>"SIM"</formula>
    </cfRule>
  </conditionalFormatting>
  <conditionalFormatting sqref="Y39:Z39">
    <cfRule type="cellIs" dxfId="3224" priority="3781" operator="equal">
      <formula>"OPORTUNIDADE"</formula>
    </cfRule>
  </conditionalFormatting>
  <conditionalFormatting sqref="Y39:Z39">
    <cfRule type="cellIs" dxfId="3223" priority="3779" operator="equal">
      <formula>"NÃO"</formula>
    </cfRule>
    <cfRule type="cellIs" dxfId="3222" priority="3780" operator="equal">
      <formula>"SIM"</formula>
    </cfRule>
  </conditionalFormatting>
  <conditionalFormatting sqref="Y39:Z39">
    <cfRule type="cellIs" dxfId="3221" priority="3778" operator="equal">
      <formula>"OPORTUNIDADE"</formula>
    </cfRule>
  </conditionalFormatting>
  <conditionalFormatting sqref="Y39:Z39">
    <cfRule type="cellIs" dxfId="3220" priority="3776" operator="equal">
      <formula>"NÃO"</formula>
    </cfRule>
    <cfRule type="cellIs" dxfId="3219" priority="3777" operator="equal">
      <formula>"SIM"</formula>
    </cfRule>
  </conditionalFormatting>
  <conditionalFormatting sqref="Y39:Z39">
    <cfRule type="cellIs" dxfId="3218" priority="3775" operator="equal">
      <formula>"OPORTUNIDADE"</formula>
    </cfRule>
  </conditionalFormatting>
  <conditionalFormatting sqref="Y39:Z39">
    <cfRule type="cellIs" dxfId="3217" priority="3773" operator="equal">
      <formula>"NÃO"</formula>
    </cfRule>
    <cfRule type="cellIs" dxfId="3216" priority="3774" operator="equal">
      <formula>"SIM"</formula>
    </cfRule>
  </conditionalFormatting>
  <conditionalFormatting sqref="Y39:Z39">
    <cfRule type="cellIs" dxfId="3215" priority="3772" operator="equal">
      <formula>"OPORTUNIDADE"</formula>
    </cfRule>
  </conditionalFormatting>
  <conditionalFormatting sqref="Y39:Z39">
    <cfRule type="cellIs" dxfId="3214" priority="3770" operator="equal">
      <formula>"NÃO"</formula>
    </cfRule>
    <cfRule type="cellIs" dxfId="3213" priority="3771" operator="equal">
      <formula>"SIM"</formula>
    </cfRule>
  </conditionalFormatting>
  <conditionalFormatting sqref="Y39:Z39">
    <cfRule type="cellIs" dxfId="3212" priority="3769" operator="equal">
      <formula>"OPORTUNIDADE"</formula>
    </cfRule>
  </conditionalFormatting>
  <conditionalFormatting sqref="Y39:Z39">
    <cfRule type="cellIs" dxfId="3211" priority="3767" operator="equal">
      <formula>"NÃO"</formula>
    </cfRule>
    <cfRule type="cellIs" dxfId="3210" priority="3768" operator="equal">
      <formula>"SIM"</formula>
    </cfRule>
  </conditionalFormatting>
  <conditionalFormatting sqref="Y39:Z39">
    <cfRule type="cellIs" dxfId="3209" priority="3766" operator="equal">
      <formula>"OPORTUNIDADE"</formula>
    </cfRule>
  </conditionalFormatting>
  <conditionalFormatting sqref="Y39:Z39">
    <cfRule type="cellIs" dxfId="3208" priority="3764" operator="equal">
      <formula>"NÃO"</formula>
    </cfRule>
    <cfRule type="cellIs" dxfId="3207" priority="3765" operator="equal">
      <formula>"SIM"</formula>
    </cfRule>
  </conditionalFormatting>
  <conditionalFormatting sqref="Y39:Z39">
    <cfRule type="cellIs" dxfId="3206" priority="3763" operator="equal">
      <formula>"OPORTUNIDADE"</formula>
    </cfRule>
  </conditionalFormatting>
  <conditionalFormatting sqref="Y39:Z39">
    <cfRule type="cellIs" dxfId="3205" priority="3761" operator="equal">
      <formula>"NÃO"</formula>
    </cfRule>
    <cfRule type="cellIs" dxfId="3204" priority="3762" operator="equal">
      <formula>"SIM"</formula>
    </cfRule>
  </conditionalFormatting>
  <conditionalFormatting sqref="Y39:Z39">
    <cfRule type="cellIs" dxfId="3203" priority="3760" operator="equal">
      <formula>"OPORTUNIDADE"</formula>
    </cfRule>
  </conditionalFormatting>
  <conditionalFormatting sqref="Y39:Z39">
    <cfRule type="cellIs" dxfId="3202" priority="3758" operator="equal">
      <formula>"NÃO"</formula>
    </cfRule>
    <cfRule type="cellIs" dxfId="3201" priority="3759" operator="equal">
      <formula>"SIM"</formula>
    </cfRule>
  </conditionalFormatting>
  <conditionalFormatting sqref="Y39:Z39">
    <cfRule type="cellIs" dxfId="3200" priority="3757" operator="equal">
      <formula>"OPORTUNIDADE"</formula>
    </cfRule>
  </conditionalFormatting>
  <conditionalFormatting sqref="Y39:Z39">
    <cfRule type="cellIs" dxfId="3199" priority="3755" operator="equal">
      <formula>"NÃO"</formula>
    </cfRule>
    <cfRule type="cellIs" dxfId="3198" priority="3756" operator="equal">
      <formula>"SIM"</formula>
    </cfRule>
  </conditionalFormatting>
  <conditionalFormatting sqref="Z35">
    <cfRule type="cellIs" dxfId="3197" priority="3754" operator="equal">
      <formula>"OPORTUNIDADE"</formula>
    </cfRule>
  </conditionalFormatting>
  <conditionalFormatting sqref="Z35">
    <cfRule type="cellIs" dxfId="3196" priority="3752" operator="equal">
      <formula>"NÃO"</formula>
    </cfRule>
    <cfRule type="cellIs" dxfId="3195" priority="3753" operator="equal">
      <formula>"SIM"</formula>
    </cfRule>
  </conditionalFormatting>
  <conditionalFormatting sqref="Y35">
    <cfRule type="cellIs" dxfId="3194" priority="3751" operator="equal">
      <formula>"OPORTUNIDADE"</formula>
    </cfRule>
  </conditionalFormatting>
  <conditionalFormatting sqref="Y35">
    <cfRule type="cellIs" dxfId="3193" priority="3749" operator="equal">
      <formula>"NÃO"</formula>
    </cfRule>
    <cfRule type="cellIs" dxfId="3192" priority="3750" operator="equal">
      <formula>"SIM"</formula>
    </cfRule>
  </conditionalFormatting>
  <conditionalFormatting sqref="BK18">
    <cfRule type="iconSet" priority="374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4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4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4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4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3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3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3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91" priority="3725" operator="equal">
      <formula>"OPORTUNIDADE"</formula>
    </cfRule>
  </conditionalFormatting>
  <conditionalFormatting sqref="Z52:Z54">
    <cfRule type="cellIs" dxfId="3190" priority="3723" operator="equal">
      <formula>"NÃO"</formula>
    </cfRule>
    <cfRule type="cellIs" dxfId="3189" priority="3724" operator="equal">
      <formula>"SIM"</formula>
    </cfRule>
  </conditionalFormatting>
  <conditionalFormatting sqref="Z52:Z54">
    <cfRule type="cellIs" dxfId="3188" priority="3707" operator="equal">
      <formula>"OPORTUNIDADE"</formula>
    </cfRule>
  </conditionalFormatting>
  <conditionalFormatting sqref="Z52:Z54">
    <cfRule type="cellIs" dxfId="3187" priority="3705" operator="equal">
      <formula>"NÃO"</formula>
    </cfRule>
    <cfRule type="cellIs" dxfId="3186" priority="3706" operator="equal">
      <formula>"SIM"</formula>
    </cfRule>
  </conditionalFormatting>
  <conditionalFormatting sqref="Z52:Z54">
    <cfRule type="cellIs" dxfId="3185" priority="3704" operator="equal">
      <formula>"OPORTUNIDADE"</formula>
    </cfRule>
  </conditionalFormatting>
  <conditionalFormatting sqref="Z52:Z54">
    <cfRule type="cellIs" dxfId="3184" priority="3702" operator="equal">
      <formula>"NÃO"</formula>
    </cfRule>
    <cfRule type="cellIs" dxfId="3183" priority="3703" operator="equal">
      <formula>"SIM"</formula>
    </cfRule>
  </conditionalFormatting>
  <conditionalFormatting sqref="Z52:Z54">
    <cfRule type="cellIs" dxfId="3182" priority="3701" operator="equal">
      <formula>"OPORTUNIDADE"</formula>
    </cfRule>
  </conditionalFormatting>
  <conditionalFormatting sqref="Z52:Z54">
    <cfRule type="cellIs" dxfId="3181" priority="3699" operator="equal">
      <formula>"NÃO"</formula>
    </cfRule>
    <cfRule type="cellIs" dxfId="3180" priority="3700" operator="equal">
      <formula>"SIM"</formula>
    </cfRule>
  </conditionalFormatting>
  <conditionalFormatting sqref="Z52:Z54">
    <cfRule type="cellIs" dxfId="3179" priority="3680" operator="equal">
      <formula>"OPORTUNIDADE"</formula>
    </cfRule>
  </conditionalFormatting>
  <conditionalFormatting sqref="Z52:Z54">
    <cfRule type="cellIs" dxfId="3178" priority="3678" operator="equal">
      <formula>"NÃO"</formula>
    </cfRule>
    <cfRule type="cellIs" dxfId="3177" priority="3679" operator="equal">
      <formula>"SIM"</formula>
    </cfRule>
  </conditionalFormatting>
  <conditionalFormatting sqref="Z52:Z54">
    <cfRule type="cellIs" dxfId="3176" priority="3677" operator="equal">
      <formula>"OPORTUNIDADE"</formula>
    </cfRule>
  </conditionalFormatting>
  <conditionalFormatting sqref="Z52:Z54">
    <cfRule type="cellIs" dxfId="3175" priority="3675" operator="equal">
      <formula>"NÃO"</formula>
    </cfRule>
    <cfRule type="cellIs" dxfId="3174" priority="3676" operator="equal">
      <formula>"SIM"</formula>
    </cfRule>
  </conditionalFormatting>
  <conditionalFormatting sqref="Z52:Z54">
    <cfRule type="cellIs" dxfId="3173" priority="3662" operator="equal">
      <formula>"OPORTUNIDADE"</formula>
    </cfRule>
  </conditionalFormatting>
  <conditionalFormatting sqref="Z52:Z54">
    <cfRule type="cellIs" dxfId="3172" priority="3660" operator="equal">
      <formula>"NÃO"</formula>
    </cfRule>
    <cfRule type="cellIs" dxfId="3171" priority="3661" operator="equal">
      <formula>"SIM"</formula>
    </cfRule>
  </conditionalFormatting>
  <conditionalFormatting sqref="Z52:Z54">
    <cfRule type="cellIs" dxfId="3170" priority="3659" operator="equal">
      <formula>"OPORTUNIDADE"</formula>
    </cfRule>
  </conditionalFormatting>
  <conditionalFormatting sqref="Z52:Z54">
    <cfRule type="cellIs" dxfId="3169" priority="3657" operator="equal">
      <formula>"NÃO"</formula>
    </cfRule>
    <cfRule type="cellIs" dxfId="3168" priority="3658" operator="equal">
      <formula>"SIM"</formula>
    </cfRule>
  </conditionalFormatting>
  <conditionalFormatting sqref="Z52:Z54">
    <cfRule type="cellIs" dxfId="3167" priority="3656" operator="equal">
      <formula>"OPORTUNIDADE"</formula>
    </cfRule>
  </conditionalFormatting>
  <conditionalFormatting sqref="Z52:Z54">
    <cfRule type="cellIs" dxfId="3166" priority="3654" operator="equal">
      <formula>"NÃO"</formula>
    </cfRule>
    <cfRule type="cellIs" dxfId="3165" priority="3655" operator="equal">
      <formula>"SIM"</formula>
    </cfRule>
  </conditionalFormatting>
  <conditionalFormatting sqref="Z52:Z54">
    <cfRule type="cellIs" dxfId="3164" priority="3626" operator="equal">
      <formula>"OPORTUNIDADE"</formula>
    </cfRule>
  </conditionalFormatting>
  <conditionalFormatting sqref="Z52:Z54">
    <cfRule type="cellIs" dxfId="3163" priority="3624" operator="equal">
      <formula>"NÃO"</formula>
    </cfRule>
    <cfRule type="cellIs" dxfId="3162" priority="3625" operator="equal">
      <formula>"SIM"</formula>
    </cfRule>
  </conditionalFormatting>
  <conditionalFormatting sqref="Z52:Z54">
    <cfRule type="cellIs" dxfId="3161" priority="3623" operator="equal">
      <formula>"OPORTUNIDADE"</formula>
    </cfRule>
  </conditionalFormatting>
  <conditionalFormatting sqref="Z52:Z54">
    <cfRule type="cellIs" dxfId="3160" priority="3621" operator="equal">
      <formula>"NÃO"</formula>
    </cfRule>
    <cfRule type="cellIs" dxfId="3159" priority="3622" operator="equal">
      <formula>"SIM"</formula>
    </cfRule>
  </conditionalFormatting>
  <conditionalFormatting sqref="Z52:Z54">
    <cfRule type="cellIs" dxfId="3158" priority="3620" operator="equal">
      <formula>"OPORTUNIDADE"</formula>
    </cfRule>
  </conditionalFormatting>
  <conditionalFormatting sqref="Z52:Z54">
    <cfRule type="cellIs" dxfId="3157" priority="3618" operator="equal">
      <formula>"NÃO"</formula>
    </cfRule>
    <cfRule type="cellIs" dxfId="3156" priority="3619" operator="equal">
      <formula>"SIM"</formula>
    </cfRule>
  </conditionalFormatting>
  <conditionalFormatting sqref="Z52:Z54">
    <cfRule type="cellIs" dxfId="3155" priority="3617" operator="equal">
      <formula>"OPORTUNIDADE"</formula>
    </cfRule>
  </conditionalFormatting>
  <conditionalFormatting sqref="Z52:Z54">
    <cfRule type="cellIs" dxfId="3154" priority="3615" operator="equal">
      <formula>"NÃO"</formula>
    </cfRule>
    <cfRule type="cellIs" dxfId="3153" priority="3616" operator="equal">
      <formula>"SIM"</formula>
    </cfRule>
  </conditionalFormatting>
  <conditionalFormatting sqref="Z52:Z54">
    <cfRule type="cellIs" dxfId="3152" priority="3614" operator="equal">
      <formula>"OPORTUNIDADE"</formula>
    </cfRule>
  </conditionalFormatting>
  <conditionalFormatting sqref="Z52:Z54">
    <cfRule type="cellIs" dxfId="3151" priority="3612" operator="equal">
      <formula>"NÃO"</formula>
    </cfRule>
    <cfRule type="cellIs" dxfId="3150" priority="3613" operator="equal">
      <formula>"SIM"</formula>
    </cfRule>
  </conditionalFormatting>
  <conditionalFormatting sqref="Z52:Z54">
    <cfRule type="cellIs" dxfId="3149" priority="3611" operator="equal">
      <formula>"OPORTUNIDADE"</formula>
    </cfRule>
  </conditionalFormatting>
  <conditionalFormatting sqref="Z52:Z54">
    <cfRule type="cellIs" dxfId="3148" priority="3609" operator="equal">
      <formula>"NÃO"</formula>
    </cfRule>
    <cfRule type="cellIs" dxfId="3147" priority="3610" operator="equal">
      <formula>"SIM"</formula>
    </cfRule>
  </conditionalFormatting>
  <conditionalFormatting sqref="Z52:Z54">
    <cfRule type="cellIs" dxfId="3146" priority="3608" operator="equal">
      <formula>"OPORTUNIDADE"</formula>
    </cfRule>
  </conditionalFormatting>
  <conditionalFormatting sqref="Z52:Z54">
    <cfRule type="cellIs" dxfId="3145" priority="3606" operator="equal">
      <formula>"NÃO"</formula>
    </cfRule>
    <cfRule type="cellIs" dxfId="3144" priority="3607" operator="equal">
      <formula>"SIM"</formula>
    </cfRule>
  </conditionalFormatting>
  <conditionalFormatting sqref="Z52:Z54">
    <cfRule type="cellIs" dxfId="3143" priority="3605" operator="equal">
      <formula>"OPORTUNIDADE"</formula>
    </cfRule>
  </conditionalFormatting>
  <conditionalFormatting sqref="Z52:Z54">
    <cfRule type="cellIs" dxfId="3142" priority="3603" operator="equal">
      <formula>"NÃO"</formula>
    </cfRule>
    <cfRule type="cellIs" dxfId="3141" priority="3604" operator="equal">
      <formula>"SIM"</formula>
    </cfRule>
  </conditionalFormatting>
  <conditionalFormatting sqref="Z52:Z54">
    <cfRule type="cellIs" dxfId="3140" priority="3602" operator="equal">
      <formula>"OPORTUNIDADE"</formula>
    </cfRule>
  </conditionalFormatting>
  <conditionalFormatting sqref="Z52:Z54">
    <cfRule type="cellIs" dxfId="3139" priority="3600" operator="equal">
      <formula>"NÃO"</formula>
    </cfRule>
    <cfRule type="cellIs" dxfId="3138" priority="3601" operator="equal">
      <formula>"SIM"</formula>
    </cfRule>
  </conditionalFormatting>
  <conditionalFormatting sqref="Y54">
    <cfRule type="cellIs" dxfId="3137" priority="3599" operator="equal">
      <formula>"OPORTUNIDADE"</formula>
    </cfRule>
  </conditionalFormatting>
  <conditionalFormatting sqref="Y54">
    <cfRule type="cellIs" dxfId="3136" priority="3597" operator="equal">
      <formula>"NÃO"</formula>
    </cfRule>
    <cfRule type="cellIs" dxfId="3135" priority="3598" operator="equal">
      <formula>"SIM"</formula>
    </cfRule>
  </conditionalFormatting>
  <conditionalFormatting sqref="Z50:Z53">
    <cfRule type="cellIs" dxfId="3134" priority="3595" operator="equal">
      <formula>"OPORTUNIDADE"</formula>
    </cfRule>
  </conditionalFormatting>
  <conditionalFormatting sqref="Z50:Z53">
    <cfRule type="cellIs" dxfId="3133" priority="3593" operator="equal">
      <formula>"NÃO"</formula>
    </cfRule>
    <cfRule type="cellIs" dxfId="3132" priority="3594" operator="equal">
      <formula>"SIM"</formula>
    </cfRule>
  </conditionalFormatting>
  <conditionalFormatting sqref="Z50:Z53">
    <cfRule type="cellIs" dxfId="3131" priority="3589" operator="equal">
      <formula>"OPORTUNIDADE"</formula>
    </cfRule>
  </conditionalFormatting>
  <conditionalFormatting sqref="Z50:Z53">
    <cfRule type="cellIs" dxfId="3130" priority="3587" operator="equal">
      <formula>"NÃO"</formula>
    </cfRule>
    <cfRule type="cellIs" dxfId="3129" priority="3588" operator="equal">
      <formula>"SIM"</formula>
    </cfRule>
  </conditionalFormatting>
  <conditionalFormatting sqref="Z50:Z53">
    <cfRule type="cellIs" dxfId="3128" priority="3586" operator="equal">
      <formula>"OPORTUNIDADE"</formula>
    </cfRule>
  </conditionalFormatting>
  <conditionalFormatting sqref="Z50:Z53">
    <cfRule type="cellIs" dxfId="3127" priority="3584" operator="equal">
      <formula>"NÃO"</formula>
    </cfRule>
    <cfRule type="cellIs" dxfId="3126" priority="3585" operator="equal">
      <formula>"SIM"</formula>
    </cfRule>
  </conditionalFormatting>
  <conditionalFormatting sqref="Z51:Z53">
    <cfRule type="cellIs" dxfId="3125" priority="3583" operator="equal">
      <formula>"OPORTUNIDADE"</formula>
    </cfRule>
  </conditionalFormatting>
  <conditionalFormatting sqref="Z51:Z53">
    <cfRule type="cellIs" dxfId="3124" priority="3581" operator="equal">
      <formula>"NÃO"</formula>
    </cfRule>
    <cfRule type="cellIs" dxfId="3123" priority="3582" operator="equal">
      <formula>"SIM"</formula>
    </cfRule>
  </conditionalFormatting>
  <conditionalFormatting sqref="Z50:Z51">
    <cfRule type="cellIs" dxfId="3122" priority="3580" operator="equal">
      <formula>"OPORTUNIDADE"</formula>
    </cfRule>
  </conditionalFormatting>
  <conditionalFormatting sqref="Z50:Z51">
    <cfRule type="cellIs" dxfId="3121" priority="3578" operator="equal">
      <formula>"NÃO"</formula>
    </cfRule>
    <cfRule type="cellIs" dxfId="3120" priority="3579" operator="equal">
      <formula>"SIM"</formula>
    </cfRule>
  </conditionalFormatting>
  <conditionalFormatting sqref="Z48:Z49">
    <cfRule type="cellIs" dxfId="3119" priority="3577" operator="equal">
      <formula>"OPORTUNIDADE"</formula>
    </cfRule>
  </conditionalFormatting>
  <conditionalFormatting sqref="Z48:Z49">
    <cfRule type="cellIs" dxfId="3118" priority="3575" operator="equal">
      <formula>"NÃO"</formula>
    </cfRule>
    <cfRule type="cellIs" dxfId="3117" priority="3576" operator="equal">
      <formula>"SIM"</formula>
    </cfRule>
  </conditionalFormatting>
  <conditionalFormatting sqref="Z46">
    <cfRule type="cellIs" dxfId="3116" priority="3568" operator="equal">
      <formula>"OPORTUNIDADE"</formula>
    </cfRule>
  </conditionalFormatting>
  <conditionalFormatting sqref="Z46">
    <cfRule type="cellIs" dxfId="3115" priority="3566" operator="equal">
      <formula>"NÃO"</formula>
    </cfRule>
    <cfRule type="cellIs" dxfId="3114" priority="3567" operator="equal">
      <formula>"SIM"</formula>
    </cfRule>
  </conditionalFormatting>
  <conditionalFormatting sqref="Y46:Y53 Y55:Y56">
    <cfRule type="cellIs" dxfId="3113" priority="3562" operator="equal">
      <formula>"OPORTUNIDADE"</formula>
    </cfRule>
  </conditionalFormatting>
  <conditionalFormatting sqref="Y46:Y53 Y55:Y56">
    <cfRule type="cellIs" dxfId="3112" priority="3560" operator="equal">
      <formula>"NÃO"</formula>
    </cfRule>
    <cfRule type="cellIs" dxfId="3111" priority="3561" operator="equal">
      <formula>"SIM"</formula>
    </cfRule>
  </conditionalFormatting>
  <conditionalFormatting sqref="Z54:Z55">
    <cfRule type="cellIs" dxfId="3110" priority="3559" operator="equal">
      <formula>"OPORTUNIDADE"</formula>
    </cfRule>
  </conditionalFormatting>
  <conditionalFormatting sqref="Z54:Z55">
    <cfRule type="cellIs" dxfId="3109" priority="3557" operator="equal">
      <formula>"NÃO"</formula>
    </cfRule>
    <cfRule type="cellIs" dxfId="3108" priority="3558" operator="equal">
      <formula>"SIM"</formula>
    </cfRule>
  </conditionalFormatting>
  <conditionalFormatting sqref="Z54:Z55">
    <cfRule type="cellIs" dxfId="3107" priority="3556" operator="equal">
      <formula>"OPORTUNIDADE"</formula>
    </cfRule>
  </conditionalFormatting>
  <conditionalFormatting sqref="Z54:Z55">
    <cfRule type="cellIs" dxfId="3106" priority="3554" operator="equal">
      <formula>"NÃO"</formula>
    </cfRule>
    <cfRule type="cellIs" dxfId="3105" priority="3555" operator="equal">
      <formula>"SIM"</formula>
    </cfRule>
  </conditionalFormatting>
  <conditionalFormatting sqref="Z54:Z55">
    <cfRule type="cellIs" dxfId="3104" priority="3553" operator="equal">
      <formula>"OPORTUNIDADE"</formula>
    </cfRule>
  </conditionalFormatting>
  <conditionalFormatting sqref="Z54:Z55">
    <cfRule type="cellIs" dxfId="3103" priority="3551" operator="equal">
      <formula>"NÃO"</formula>
    </cfRule>
    <cfRule type="cellIs" dxfId="3102" priority="3552" operator="equal">
      <formula>"SIM"</formula>
    </cfRule>
  </conditionalFormatting>
  <conditionalFormatting sqref="Z54:Z55">
    <cfRule type="cellIs" dxfId="3101" priority="3550" operator="equal">
      <formula>"OPORTUNIDADE"</formula>
    </cfRule>
  </conditionalFormatting>
  <conditionalFormatting sqref="Z54:Z55">
    <cfRule type="cellIs" dxfId="3100" priority="3548" operator="equal">
      <formula>"NÃO"</formula>
    </cfRule>
    <cfRule type="cellIs" dxfId="3099" priority="3549" operator="equal">
      <formula>"SIM"</formula>
    </cfRule>
  </conditionalFormatting>
  <conditionalFormatting sqref="BJ35:BK35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3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98" priority="3535" operator="equal">
      <formula>"OPORTUNIDADE"</formula>
    </cfRule>
  </conditionalFormatting>
  <conditionalFormatting sqref="Z56">
    <cfRule type="cellIs" dxfId="3097" priority="3533" operator="equal">
      <formula>"NÃO"</formula>
    </cfRule>
    <cfRule type="cellIs" dxfId="3096" priority="3534" operator="equal">
      <formula>"SIM"</formula>
    </cfRule>
  </conditionalFormatting>
  <conditionalFormatting sqref="BK43">
    <cfRule type="iconSet" priority="352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2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2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1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1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1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95" priority="3516" operator="equal">
      <formula>"OPORTUNIDADE"</formula>
    </cfRule>
  </conditionalFormatting>
  <conditionalFormatting sqref="Z66">
    <cfRule type="cellIs" dxfId="3094" priority="3514" operator="equal">
      <formula>"NÃO"</formula>
    </cfRule>
    <cfRule type="cellIs" dxfId="3093" priority="3515" operator="equal">
      <formula>"SIM"</formula>
    </cfRule>
  </conditionalFormatting>
  <conditionalFormatting sqref="Z66">
    <cfRule type="cellIs" dxfId="3092" priority="3513" operator="equal">
      <formula>"OPORTUNIDADE"</formula>
    </cfRule>
  </conditionalFormatting>
  <conditionalFormatting sqref="Z66">
    <cfRule type="cellIs" dxfId="3091" priority="3511" operator="equal">
      <formula>"NÃO"</formula>
    </cfRule>
    <cfRule type="cellIs" dxfId="3090" priority="3512" operator="equal">
      <formula>"SIM"</formula>
    </cfRule>
  </conditionalFormatting>
  <conditionalFormatting sqref="Z66">
    <cfRule type="cellIs" dxfId="3089" priority="3510" operator="equal">
      <formula>"OPORTUNIDADE"</formula>
    </cfRule>
  </conditionalFormatting>
  <conditionalFormatting sqref="Z66">
    <cfRule type="cellIs" dxfId="3088" priority="3508" operator="equal">
      <formula>"NÃO"</formula>
    </cfRule>
    <cfRule type="cellIs" dxfId="3087" priority="3509" operator="equal">
      <formula>"SIM"</formula>
    </cfRule>
  </conditionalFormatting>
  <conditionalFormatting sqref="Z66">
    <cfRule type="cellIs" dxfId="3086" priority="3507" operator="equal">
      <formula>"OPORTUNIDADE"</formula>
    </cfRule>
  </conditionalFormatting>
  <conditionalFormatting sqref="Z66">
    <cfRule type="cellIs" dxfId="3085" priority="3505" operator="equal">
      <formula>"NÃO"</formula>
    </cfRule>
    <cfRule type="cellIs" dxfId="3084" priority="3506" operator="equal">
      <formula>"SIM"</formula>
    </cfRule>
  </conditionalFormatting>
  <conditionalFormatting sqref="Z66">
    <cfRule type="cellIs" dxfId="3083" priority="3504" operator="equal">
      <formula>"OPORTUNIDADE"</formula>
    </cfRule>
  </conditionalFormatting>
  <conditionalFormatting sqref="Z66">
    <cfRule type="cellIs" dxfId="3082" priority="3502" operator="equal">
      <formula>"NÃO"</formula>
    </cfRule>
    <cfRule type="cellIs" dxfId="3081" priority="3503" operator="equal">
      <formula>"SIM"</formula>
    </cfRule>
  </conditionalFormatting>
  <conditionalFormatting sqref="Y66">
    <cfRule type="cellIs" dxfId="3080" priority="3501" operator="equal">
      <formula>"OPORTUNIDADE"</formula>
    </cfRule>
  </conditionalFormatting>
  <conditionalFormatting sqref="Y66">
    <cfRule type="cellIs" dxfId="3079" priority="3499" operator="equal">
      <formula>"NÃO"</formula>
    </cfRule>
    <cfRule type="cellIs" dxfId="3078" priority="3500" operator="equal">
      <formula>"SIM"</formula>
    </cfRule>
  </conditionalFormatting>
  <conditionalFormatting sqref="Z65">
    <cfRule type="cellIs" dxfId="3077" priority="3498" operator="equal">
      <formula>"OPORTUNIDADE"</formula>
    </cfRule>
  </conditionalFormatting>
  <conditionalFormatting sqref="Z65">
    <cfRule type="cellIs" dxfId="3076" priority="3496" operator="equal">
      <formula>"NÃO"</formula>
    </cfRule>
    <cfRule type="cellIs" dxfId="3075" priority="3497" operator="equal">
      <formula>"SIM"</formula>
    </cfRule>
  </conditionalFormatting>
  <conditionalFormatting sqref="Z65">
    <cfRule type="cellIs" dxfId="3074" priority="3495" operator="equal">
      <formula>"OPORTUNIDADE"</formula>
    </cfRule>
  </conditionalFormatting>
  <conditionalFormatting sqref="Z65">
    <cfRule type="cellIs" dxfId="3073" priority="3493" operator="equal">
      <formula>"NÃO"</formula>
    </cfRule>
    <cfRule type="cellIs" dxfId="3072" priority="3494" operator="equal">
      <formula>"SIM"</formula>
    </cfRule>
  </conditionalFormatting>
  <conditionalFormatting sqref="Z65">
    <cfRule type="cellIs" dxfId="3071" priority="3492" operator="equal">
      <formula>"OPORTUNIDADE"</formula>
    </cfRule>
  </conditionalFormatting>
  <conditionalFormatting sqref="Z65">
    <cfRule type="cellIs" dxfId="3070" priority="3490" operator="equal">
      <formula>"NÃO"</formula>
    </cfRule>
    <cfRule type="cellIs" dxfId="3069" priority="3491" operator="equal">
      <formula>"SIM"</formula>
    </cfRule>
  </conditionalFormatting>
  <conditionalFormatting sqref="Z65">
    <cfRule type="cellIs" dxfId="3068" priority="3489" operator="equal">
      <formula>"OPORTUNIDADE"</formula>
    </cfRule>
  </conditionalFormatting>
  <conditionalFormatting sqref="Z65">
    <cfRule type="cellIs" dxfId="3067" priority="3487" operator="equal">
      <formula>"NÃO"</formula>
    </cfRule>
    <cfRule type="cellIs" dxfId="3066" priority="3488" operator="equal">
      <formula>"SIM"</formula>
    </cfRule>
  </conditionalFormatting>
  <conditionalFormatting sqref="Z65">
    <cfRule type="cellIs" dxfId="3065" priority="3486" operator="equal">
      <formula>"OPORTUNIDADE"</formula>
    </cfRule>
  </conditionalFormatting>
  <conditionalFormatting sqref="Z65">
    <cfRule type="cellIs" dxfId="3064" priority="3484" operator="equal">
      <formula>"NÃO"</formula>
    </cfRule>
    <cfRule type="cellIs" dxfId="3063" priority="3485" operator="equal">
      <formula>"SIM"</formula>
    </cfRule>
  </conditionalFormatting>
  <conditionalFormatting sqref="Y65">
    <cfRule type="cellIs" dxfId="3062" priority="3483" operator="equal">
      <formula>"OPORTUNIDADE"</formula>
    </cfRule>
  </conditionalFormatting>
  <conditionalFormatting sqref="Y65">
    <cfRule type="cellIs" dxfId="3061" priority="3481" operator="equal">
      <formula>"NÃO"</formula>
    </cfRule>
    <cfRule type="cellIs" dxfId="3060" priority="3482" operator="equal">
      <formula>"SIM"</formula>
    </cfRule>
  </conditionalFormatting>
  <conditionalFormatting sqref="Z69">
    <cfRule type="cellIs" dxfId="3059" priority="3477" operator="equal">
      <formula>"OPORTUNIDADE"</formula>
    </cfRule>
  </conditionalFormatting>
  <conditionalFormatting sqref="Z69">
    <cfRule type="cellIs" dxfId="3058" priority="3475" operator="equal">
      <formula>"NÃO"</formula>
    </cfRule>
    <cfRule type="cellIs" dxfId="3057" priority="3476" operator="equal">
      <formula>"SIM"</formula>
    </cfRule>
  </conditionalFormatting>
  <conditionalFormatting sqref="Z69">
    <cfRule type="cellIs" dxfId="3056" priority="3474" operator="equal">
      <formula>"OPORTUNIDADE"</formula>
    </cfRule>
  </conditionalFormatting>
  <conditionalFormatting sqref="Z69">
    <cfRule type="cellIs" dxfId="3055" priority="3472" operator="equal">
      <formula>"NÃO"</formula>
    </cfRule>
    <cfRule type="cellIs" dxfId="3054" priority="3473" operator="equal">
      <formula>"SIM"</formula>
    </cfRule>
  </conditionalFormatting>
  <conditionalFormatting sqref="Z69">
    <cfRule type="cellIs" dxfId="3053" priority="3471" operator="equal">
      <formula>"OPORTUNIDADE"</formula>
    </cfRule>
  </conditionalFormatting>
  <conditionalFormatting sqref="Z69">
    <cfRule type="cellIs" dxfId="3052" priority="3469" operator="equal">
      <formula>"NÃO"</formula>
    </cfRule>
    <cfRule type="cellIs" dxfId="3051" priority="3470" operator="equal">
      <formula>"SIM"</formula>
    </cfRule>
  </conditionalFormatting>
  <conditionalFormatting sqref="Z69">
    <cfRule type="cellIs" dxfId="3050" priority="3468" operator="equal">
      <formula>"OPORTUNIDADE"</formula>
    </cfRule>
  </conditionalFormatting>
  <conditionalFormatting sqref="Z69">
    <cfRule type="cellIs" dxfId="3049" priority="3466" operator="equal">
      <formula>"NÃO"</formula>
    </cfRule>
    <cfRule type="cellIs" dxfId="3048" priority="3467" operator="equal">
      <formula>"SIM"</formula>
    </cfRule>
  </conditionalFormatting>
  <conditionalFormatting sqref="BP50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46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47" priority="3458" operator="equal">
      <formula>"OPORTUNIDADE"</formula>
    </cfRule>
  </conditionalFormatting>
  <conditionalFormatting sqref="Z77:Z78">
    <cfRule type="cellIs" dxfId="3046" priority="3456" operator="equal">
      <formula>"NÃO"</formula>
    </cfRule>
    <cfRule type="cellIs" dxfId="3045" priority="3457" operator="equal">
      <formula>"SIM"</formula>
    </cfRule>
  </conditionalFormatting>
  <conditionalFormatting sqref="Y77:Y78 Y80:Y85">
    <cfRule type="cellIs" dxfId="3044" priority="3452" operator="equal">
      <formula>"OPORTUNIDADE"</formula>
    </cfRule>
  </conditionalFormatting>
  <conditionalFormatting sqref="Y77:Y78 Y80:Y85">
    <cfRule type="cellIs" dxfId="3043" priority="3450" operator="equal">
      <formula>"NÃO"</formula>
    </cfRule>
    <cfRule type="cellIs" dxfId="3042" priority="3451" operator="equal">
      <formula>"SIM"</formula>
    </cfRule>
  </conditionalFormatting>
  <conditionalFormatting sqref="BK6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41" priority="3445" operator="equal">
      <formula>"OPORTUNIDADE"</formula>
    </cfRule>
  </conditionalFormatting>
  <conditionalFormatting sqref="Z84">
    <cfRule type="cellIs" dxfId="3040" priority="3443" operator="equal">
      <formula>"NÃO"</formula>
    </cfRule>
    <cfRule type="cellIs" dxfId="3039" priority="3444" operator="equal">
      <formula>"SIM"</formula>
    </cfRule>
  </conditionalFormatting>
  <conditionalFormatting sqref="Z84">
    <cfRule type="cellIs" dxfId="3038" priority="3442" operator="equal">
      <formula>"OPORTUNIDADE"</formula>
    </cfRule>
  </conditionalFormatting>
  <conditionalFormatting sqref="Z84">
    <cfRule type="cellIs" dxfId="3037" priority="3440" operator="equal">
      <formula>"NÃO"</formula>
    </cfRule>
    <cfRule type="cellIs" dxfId="3036" priority="3441" operator="equal">
      <formula>"SIM"</formula>
    </cfRule>
  </conditionalFormatting>
  <conditionalFormatting sqref="Z84">
    <cfRule type="cellIs" dxfId="3035" priority="3439" operator="equal">
      <formula>"OPORTUNIDADE"</formula>
    </cfRule>
  </conditionalFormatting>
  <conditionalFormatting sqref="Z84">
    <cfRule type="cellIs" dxfId="3034" priority="3437" operator="equal">
      <formula>"NÃO"</formula>
    </cfRule>
    <cfRule type="cellIs" dxfId="3033" priority="3438" operator="equal">
      <formula>"SIM"</formula>
    </cfRule>
  </conditionalFormatting>
  <conditionalFormatting sqref="Z84">
    <cfRule type="cellIs" dxfId="3032" priority="3436" operator="equal">
      <formula>"OPORTUNIDADE"</formula>
    </cfRule>
  </conditionalFormatting>
  <conditionalFormatting sqref="Z84">
    <cfRule type="cellIs" dxfId="3031" priority="3434" operator="equal">
      <formula>"NÃO"</formula>
    </cfRule>
    <cfRule type="cellIs" dxfId="3030" priority="3435" operator="equal">
      <formula>"SIM"</formula>
    </cfRule>
  </conditionalFormatting>
  <conditionalFormatting sqref="Z94:Z95">
    <cfRule type="cellIs" dxfId="3029" priority="3433" operator="equal">
      <formula>"OPORTUNIDADE"</formula>
    </cfRule>
  </conditionalFormatting>
  <conditionalFormatting sqref="Z94:Z95">
    <cfRule type="cellIs" dxfId="3028" priority="3431" operator="equal">
      <formula>"NÃO"</formula>
    </cfRule>
    <cfRule type="cellIs" dxfId="3027" priority="3432" operator="equal">
      <formula>"SIM"</formula>
    </cfRule>
  </conditionalFormatting>
  <conditionalFormatting sqref="Z94:Z95">
    <cfRule type="cellIs" dxfId="3026" priority="3430" operator="equal">
      <formula>"OPORTUNIDADE"</formula>
    </cfRule>
  </conditionalFormatting>
  <conditionalFormatting sqref="Z94:Z95">
    <cfRule type="cellIs" dxfId="3025" priority="3428" operator="equal">
      <formula>"NÃO"</formula>
    </cfRule>
    <cfRule type="cellIs" dxfId="3024" priority="3429" operator="equal">
      <formula>"SIM"</formula>
    </cfRule>
  </conditionalFormatting>
  <conditionalFormatting sqref="Z94:Z95">
    <cfRule type="cellIs" dxfId="3023" priority="3427" operator="equal">
      <formula>"OPORTUNIDADE"</formula>
    </cfRule>
  </conditionalFormatting>
  <conditionalFormatting sqref="Z94:Z95">
    <cfRule type="cellIs" dxfId="3022" priority="3425" operator="equal">
      <formula>"NÃO"</formula>
    </cfRule>
    <cfRule type="cellIs" dxfId="3021" priority="3426" operator="equal">
      <formula>"SIM"</formula>
    </cfRule>
  </conditionalFormatting>
  <conditionalFormatting sqref="Z94:Z95">
    <cfRule type="cellIs" dxfId="3020" priority="3424" operator="equal">
      <formula>"OPORTUNIDADE"</formula>
    </cfRule>
  </conditionalFormatting>
  <conditionalFormatting sqref="Z94:Z95">
    <cfRule type="cellIs" dxfId="3019" priority="3422" operator="equal">
      <formula>"NÃO"</formula>
    </cfRule>
    <cfRule type="cellIs" dxfId="3018" priority="3423" operator="equal">
      <formula>"SIM"</formula>
    </cfRule>
  </conditionalFormatting>
  <conditionalFormatting sqref="Z94:Z95">
    <cfRule type="cellIs" dxfId="3017" priority="3421" operator="equal">
      <formula>"OPORTUNIDADE"</formula>
    </cfRule>
  </conditionalFormatting>
  <conditionalFormatting sqref="Z94:Z95">
    <cfRule type="cellIs" dxfId="3016" priority="3419" operator="equal">
      <formula>"NÃO"</formula>
    </cfRule>
    <cfRule type="cellIs" dxfId="3015" priority="3420" operator="equal">
      <formula>"SIM"</formula>
    </cfRule>
  </conditionalFormatting>
  <conditionalFormatting sqref="Z82">
    <cfRule type="cellIs" dxfId="3014" priority="3415" operator="equal">
      <formula>"OPORTUNIDADE"</formula>
    </cfRule>
  </conditionalFormatting>
  <conditionalFormatting sqref="Z82">
    <cfRule type="cellIs" dxfId="3013" priority="3413" operator="equal">
      <formula>"NÃO"</formula>
    </cfRule>
    <cfRule type="cellIs" dxfId="3012" priority="3414" operator="equal">
      <formula>"SIM"</formula>
    </cfRule>
  </conditionalFormatting>
  <conditionalFormatting sqref="Z82">
    <cfRule type="cellIs" dxfId="3011" priority="3412" operator="equal">
      <formula>"OPORTUNIDADE"</formula>
    </cfRule>
  </conditionalFormatting>
  <conditionalFormatting sqref="Z82">
    <cfRule type="cellIs" dxfId="3010" priority="3410" operator="equal">
      <formula>"NÃO"</formula>
    </cfRule>
    <cfRule type="cellIs" dxfId="3009" priority="3411" operator="equal">
      <formula>"SIM"</formula>
    </cfRule>
  </conditionalFormatting>
  <conditionalFormatting sqref="Z82">
    <cfRule type="cellIs" dxfId="3008" priority="3409" operator="equal">
      <formula>"OPORTUNIDADE"</formula>
    </cfRule>
  </conditionalFormatting>
  <conditionalFormatting sqref="Z82">
    <cfRule type="cellIs" dxfId="3007" priority="3407" operator="equal">
      <formula>"NÃO"</formula>
    </cfRule>
    <cfRule type="cellIs" dxfId="3006" priority="3408" operator="equal">
      <formula>"SIM"</formula>
    </cfRule>
  </conditionalFormatting>
  <conditionalFormatting sqref="Z82">
    <cfRule type="cellIs" dxfId="3005" priority="3406" operator="equal">
      <formula>"OPORTUNIDADE"</formula>
    </cfRule>
  </conditionalFormatting>
  <conditionalFormatting sqref="Z82">
    <cfRule type="cellIs" dxfId="3004" priority="3404" operator="equal">
      <formula>"NÃO"</formula>
    </cfRule>
    <cfRule type="cellIs" dxfId="3003" priority="3405" operator="equal">
      <formula>"SIM"</formula>
    </cfRule>
  </conditionalFormatting>
  <conditionalFormatting sqref="Z82">
    <cfRule type="cellIs" dxfId="3002" priority="3403" operator="equal">
      <formula>"OPORTUNIDADE"</formula>
    </cfRule>
  </conditionalFormatting>
  <conditionalFormatting sqref="Z82">
    <cfRule type="cellIs" dxfId="3001" priority="3401" operator="equal">
      <formula>"NÃO"</formula>
    </cfRule>
    <cfRule type="cellIs" dxfId="3000" priority="3402" operator="equal">
      <formula>"SIM"</formula>
    </cfRule>
  </conditionalFormatting>
  <conditionalFormatting sqref="Z87">
    <cfRule type="cellIs" dxfId="2999" priority="3397" operator="equal">
      <formula>"OPORTUNIDADE"</formula>
    </cfRule>
  </conditionalFormatting>
  <conditionalFormatting sqref="Z87">
    <cfRule type="cellIs" dxfId="2998" priority="3395" operator="equal">
      <formula>"NÃO"</formula>
    </cfRule>
    <cfRule type="cellIs" dxfId="2997" priority="3396" operator="equal">
      <formula>"SIM"</formula>
    </cfRule>
  </conditionalFormatting>
  <conditionalFormatting sqref="Z87">
    <cfRule type="cellIs" dxfId="2996" priority="3394" operator="equal">
      <formula>"OPORTUNIDADE"</formula>
    </cfRule>
  </conditionalFormatting>
  <conditionalFormatting sqref="Z87">
    <cfRule type="cellIs" dxfId="2995" priority="3392" operator="equal">
      <formula>"NÃO"</formula>
    </cfRule>
    <cfRule type="cellIs" dxfId="2994" priority="3393" operator="equal">
      <formula>"SIM"</formula>
    </cfRule>
  </conditionalFormatting>
  <conditionalFormatting sqref="Z87">
    <cfRule type="cellIs" dxfId="2993" priority="3391" operator="equal">
      <formula>"OPORTUNIDADE"</formula>
    </cfRule>
  </conditionalFormatting>
  <conditionalFormatting sqref="Z87">
    <cfRule type="cellIs" dxfId="2992" priority="3389" operator="equal">
      <formula>"NÃO"</formula>
    </cfRule>
    <cfRule type="cellIs" dxfId="2991" priority="3390" operator="equal">
      <formula>"SIM"</formula>
    </cfRule>
  </conditionalFormatting>
  <conditionalFormatting sqref="Z87">
    <cfRule type="cellIs" dxfId="2990" priority="3388" operator="equal">
      <formula>"OPORTUNIDADE"</formula>
    </cfRule>
  </conditionalFormatting>
  <conditionalFormatting sqref="Z87">
    <cfRule type="cellIs" dxfId="2989" priority="3386" operator="equal">
      <formula>"NÃO"</formula>
    </cfRule>
    <cfRule type="cellIs" dxfId="2988" priority="3387" operator="equal">
      <formula>"SIM"</formula>
    </cfRule>
  </conditionalFormatting>
  <conditionalFormatting sqref="Z87">
    <cfRule type="cellIs" dxfId="2987" priority="3385" operator="equal">
      <formula>"OPORTUNIDADE"</formula>
    </cfRule>
  </conditionalFormatting>
  <conditionalFormatting sqref="Z87">
    <cfRule type="cellIs" dxfId="2986" priority="3383" operator="equal">
      <formula>"NÃO"</formula>
    </cfRule>
    <cfRule type="cellIs" dxfId="2985" priority="3384" operator="equal">
      <formula>"SIM"</formula>
    </cfRule>
  </conditionalFormatting>
  <conditionalFormatting sqref="Z95:Z96">
    <cfRule type="cellIs" dxfId="2984" priority="3382" operator="equal">
      <formula>"OPORTUNIDADE"</formula>
    </cfRule>
  </conditionalFormatting>
  <conditionalFormatting sqref="Z95:Z96">
    <cfRule type="cellIs" dxfId="2983" priority="3380" operator="equal">
      <formula>"NÃO"</formula>
    </cfRule>
    <cfRule type="cellIs" dxfId="2982" priority="3381" operator="equal">
      <formula>"SIM"</formula>
    </cfRule>
  </conditionalFormatting>
  <conditionalFormatting sqref="Z95:Z96">
    <cfRule type="cellIs" dxfId="2981" priority="3379" operator="equal">
      <formula>"OPORTUNIDADE"</formula>
    </cfRule>
  </conditionalFormatting>
  <conditionalFormatting sqref="Z95:Z96">
    <cfRule type="cellIs" dxfId="2980" priority="3377" operator="equal">
      <formula>"NÃO"</formula>
    </cfRule>
    <cfRule type="cellIs" dxfId="2979" priority="3378" operator="equal">
      <formula>"SIM"</formula>
    </cfRule>
  </conditionalFormatting>
  <conditionalFormatting sqref="Z95:Z96">
    <cfRule type="cellIs" dxfId="2978" priority="3376" operator="equal">
      <formula>"OPORTUNIDADE"</formula>
    </cfRule>
  </conditionalFormatting>
  <conditionalFormatting sqref="Z95:Z96">
    <cfRule type="cellIs" dxfId="2977" priority="3374" operator="equal">
      <formula>"NÃO"</formula>
    </cfRule>
    <cfRule type="cellIs" dxfId="2976" priority="3375" operator="equal">
      <formula>"SIM"</formula>
    </cfRule>
  </conditionalFormatting>
  <conditionalFormatting sqref="Z95:Z96">
    <cfRule type="cellIs" dxfId="2975" priority="3373" operator="equal">
      <formula>"OPORTUNIDADE"</formula>
    </cfRule>
  </conditionalFormatting>
  <conditionalFormatting sqref="Z95:Z96">
    <cfRule type="cellIs" dxfId="2974" priority="3371" operator="equal">
      <formula>"NÃO"</formula>
    </cfRule>
    <cfRule type="cellIs" dxfId="2973" priority="3372" operator="equal">
      <formula>"SIM"</formula>
    </cfRule>
  </conditionalFormatting>
  <conditionalFormatting sqref="Z95:Z96">
    <cfRule type="cellIs" dxfId="2972" priority="3370" operator="equal">
      <formula>"OPORTUNIDADE"</formula>
    </cfRule>
  </conditionalFormatting>
  <conditionalFormatting sqref="Z95:Z96">
    <cfRule type="cellIs" dxfId="2971" priority="3368" operator="equal">
      <formula>"NÃO"</formula>
    </cfRule>
    <cfRule type="cellIs" dxfId="2970" priority="3369" operator="equal">
      <formula>"SIM"</formula>
    </cfRule>
  </conditionalFormatting>
  <conditionalFormatting sqref="Z98:Z99">
    <cfRule type="cellIs" dxfId="2969" priority="3367" operator="equal">
      <formula>"OPORTUNIDADE"</formula>
    </cfRule>
  </conditionalFormatting>
  <conditionalFormatting sqref="Z98:Z99">
    <cfRule type="cellIs" dxfId="2968" priority="3365" operator="equal">
      <formula>"NÃO"</formula>
    </cfRule>
    <cfRule type="cellIs" dxfId="2967" priority="3366" operator="equal">
      <formula>"SIM"</formula>
    </cfRule>
  </conditionalFormatting>
  <conditionalFormatting sqref="Z98:Z99">
    <cfRule type="cellIs" dxfId="2966" priority="3349" operator="equal">
      <formula>"OPORTUNIDADE"</formula>
    </cfRule>
  </conditionalFormatting>
  <conditionalFormatting sqref="Z98:Z99">
    <cfRule type="cellIs" dxfId="2965" priority="3347" operator="equal">
      <formula>"NÃO"</formula>
    </cfRule>
    <cfRule type="cellIs" dxfId="2964" priority="3348" operator="equal">
      <formula>"SIM"</formula>
    </cfRule>
  </conditionalFormatting>
  <conditionalFormatting sqref="Z98:Z99">
    <cfRule type="cellIs" dxfId="2963" priority="3346" operator="equal">
      <formula>"OPORTUNIDADE"</formula>
    </cfRule>
  </conditionalFormatting>
  <conditionalFormatting sqref="Z98:Z99">
    <cfRule type="cellIs" dxfId="2962" priority="3344" operator="equal">
      <formula>"NÃO"</formula>
    </cfRule>
    <cfRule type="cellIs" dxfId="2961" priority="3345" operator="equal">
      <formula>"SIM"</formula>
    </cfRule>
  </conditionalFormatting>
  <conditionalFormatting sqref="Z98:Z99">
    <cfRule type="cellIs" dxfId="2960" priority="3343" operator="equal">
      <formula>"OPORTUNIDADE"</formula>
    </cfRule>
  </conditionalFormatting>
  <conditionalFormatting sqref="Z98:Z99">
    <cfRule type="cellIs" dxfId="2959" priority="3341" operator="equal">
      <formula>"NÃO"</formula>
    </cfRule>
    <cfRule type="cellIs" dxfId="2958" priority="3342" operator="equal">
      <formula>"SIM"</formula>
    </cfRule>
  </conditionalFormatting>
  <conditionalFormatting sqref="Z98:Z99">
    <cfRule type="cellIs" dxfId="2957" priority="3322" operator="equal">
      <formula>"OPORTUNIDADE"</formula>
    </cfRule>
  </conditionalFormatting>
  <conditionalFormatting sqref="Z98:Z99">
    <cfRule type="cellIs" dxfId="2956" priority="3320" operator="equal">
      <formula>"NÃO"</formula>
    </cfRule>
    <cfRule type="cellIs" dxfId="2955" priority="3321" operator="equal">
      <formula>"SIM"</formula>
    </cfRule>
  </conditionalFormatting>
  <conditionalFormatting sqref="Z98:Z99">
    <cfRule type="cellIs" dxfId="2954" priority="3319" operator="equal">
      <formula>"OPORTUNIDADE"</formula>
    </cfRule>
  </conditionalFormatting>
  <conditionalFormatting sqref="Z98:Z99">
    <cfRule type="cellIs" dxfId="2953" priority="3317" operator="equal">
      <formula>"NÃO"</formula>
    </cfRule>
    <cfRule type="cellIs" dxfId="2952" priority="3318" operator="equal">
      <formula>"SIM"</formula>
    </cfRule>
  </conditionalFormatting>
  <conditionalFormatting sqref="Z98:Z99">
    <cfRule type="cellIs" dxfId="2951" priority="3304" operator="equal">
      <formula>"OPORTUNIDADE"</formula>
    </cfRule>
  </conditionalFormatting>
  <conditionalFormatting sqref="Z98:Z99">
    <cfRule type="cellIs" dxfId="2950" priority="3302" operator="equal">
      <formula>"NÃO"</formula>
    </cfRule>
    <cfRule type="cellIs" dxfId="2949" priority="3303" operator="equal">
      <formula>"SIM"</formula>
    </cfRule>
  </conditionalFormatting>
  <conditionalFormatting sqref="Z98:Z99">
    <cfRule type="cellIs" dxfId="2948" priority="3301" operator="equal">
      <formula>"OPORTUNIDADE"</formula>
    </cfRule>
  </conditionalFormatting>
  <conditionalFormatting sqref="Z98:Z99">
    <cfRule type="cellIs" dxfId="2947" priority="3299" operator="equal">
      <formula>"NÃO"</formula>
    </cfRule>
    <cfRule type="cellIs" dxfId="2946" priority="3300" operator="equal">
      <formula>"SIM"</formula>
    </cfRule>
  </conditionalFormatting>
  <conditionalFormatting sqref="Z98:Z99">
    <cfRule type="cellIs" dxfId="2945" priority="3298" operator="equal">
      <formula>"OPORTUNIDADE"</formula>
    </cfRule>
  </conditionalFormatting>
  <conditionalFormatting sqref="Z98:Z99">
    <cfRule type="cellIs" dxfId="2944" priority="3296" operator="equal">
      <formula>"NÃO"</formula>
    </cfRule>
    <cfRule type="cellIs" dxfId="2943" priority="3297" operator="equal">
      <formula>"SIM"</formula>
    </cfRule>
  </conditionalFormatting>
  <conditionalFormatting sqref="Z98:Z99">
    <cfRule type="cellIs" dxfId="2942" priority="3268" operator="equal">
      <formula>"OPORTUNIDADE"</formula>
    </cfRule>
  </conditionalFormatting>
  <conditionalFormatting sqref="Z98:Z99">
    <cfRule type="cellIs" dxfId="2941" priority="3266" operator="equal">
      <formula>"NÃO"</formula>
    </cfRule>
    <cfRule type="cellIs" dxfId="2940" priority="3267" operator="equal">
      <formula>"SIM"</formula>
    </cfRule>
  </conditionalFormatting>
  <conditionalFormatting sqref="Z98:Z99">
    <cfRule type="cellIs" dxfId="2939" priority="3265" operator="equal">
      <formula>"OPORTUNIDADE"</formula>
    </cfRule>
  </conditionalFormatting>
  <conditionalFormatting sqref="Z98:Z99">
    <cfRule type="cellIs" dxfId="2938" priority="3263" operator="equal">
      <formula>"NÃO"</formula>
    </cfRule>
    <cfRule type="cellIs" dxfId="2937" priority="3264" operator="equal">
      <formula>"SIM"</formula>
    </cfRule>
  </conditionalFormatting>
  <conditionalFormatting sqref="Z98:Z99">
    <cfRule type="cellIs" dxfId="2936" priority="3262" operator="equal">
      <formula>"OPORTUNIDADE"</formula>
    </cfRule>
  </conditionalFormatting>
  <conditionalFormatting sqref="Z98:Z99">
    <cfRule type="cellIs" dxfId="2935" priority="3260" operator="equal">
      <formula>"NÃO"</formula>
    </cfRule>
    <cfRule type="cellIs" dxfId="2934" priority="3261" operator="equal">
      <formula>"SIM"</formula>
    </cfRule>
  </conditionalFormatting>
  <conditionalFormatting sqref="Z98:Z99">
    <cfRule type="cellIs" dxfId="2933" priority="3259" operator="equal">
      <formula>"OPORTUNIDADE"</formula>
    </cfRule>
  </conditionalFormatting>
  <conditionalFormatting sqref="Z98:Z99">
    <cfRule type="cellIs" dxfId="2932" priority="3257" operator="equal">
      <formula>"NÃO"</formula>
    </cfRule>
    <cfRule type="cellIs" dxfId="2931" priority="3258" operator="equal">
      <formula>"SIM"</formula>
    </cfRule>
  </conditionalFormatting>
  <conditionalFormatting sqref="Z98:Z99">
    <cfRule type="cellIs" dxfId="2930" priority="3256" operator="equal">
      <formula>"OPORTUNIDADE"</formula>
    </cfRule>
  </conditionalFormatting>
  <conditionalFormatting sqref="Z98:Z99">
    <cfRule type="cellIs" dxfId="2929" priority="3254" operator="equal">
      <formula>"NÃO"</formula>
    </cfRule>
    <cfRule type="cellIs" dxfId="2928" priority="3255" operator="equal">
      <formula>"SIM"</formula>
    </cfRule>
  </conditionalFormatting>
  <conditionalFormatting sqref="Z98:Z99">
    <cfRule type="cellIs" dxfId="2927" priority="3253" operator="equal">
      <formula>"OPORTUNIDADE"</formula>
    </cfRule>
  </conditionalFormatting>
  <conditionalFormatting sqref="Z98:Z99">
    <cfRule type="cellIs" dxfId="2926" priority="3251" operator="equal">
      <formula>"NÃO"</formula>
    </cfRule>
    <cfRule type="cellIs" dxfId="2925" priority="3252" operator="equal">
      <formula>"SIM"</formula>
    </cfRule>
  </conditionalFormatting>
  <conditionalFormatting sqref="Z98:Z99">
    <cfRule type="cellIs" dxfId="2924" priority="3250" operator="equal">
      <formula>"OPORTUNIDADE"</formula>
    </cfRule>
  </conditionalFormatting>
  <conditionalFormatting sqref="Z98:Z99">
    <cfRule type="cellIs" dxfId="2923" priority="3248" operator="equal">
      <formula>"NÃO"</formula>
    </cfRule>
    <cfRule type="cellIs" dxfId="2922" priority="3249" operator="equal">
      <formula>"SIM"</formula>
    </cfRule>
  </conditionalFormatting>
  <conditionalFormatting sqref="Z98:Z99">
    <cfRule type="cellIs" dxfId="2921" priority="3247" operator="equal">
      <formula>"OPORTUNIDADE"</formula>
    </cfRule>
  </conditionalFormatting>
  <conditionalFormatting sqref="Z98:Z99">
    <cfRule type="cellIs" dxfId="2920" priority="3245" operator="equal">
      <formula>"NÃO"</formula>
    </cfRule>
    <cfRule type="cellIs" dxfId="2919" priority="3246" operator="equal">
      <formula>"SIM"</formula>
    </cfRule>
  </conditionalFormatting>
  <conditionalFormatting sqref="Z98:Z99">
    <cfRule type="cellIs" dxfId="2918" priority="3244" operator="equal">
      <formula>"OPORTUNIDADE"</formula>
    </cfRule>
  </conditionalFormatting>
  <conditionalFormatting sqref="Z98:Z99">
    <cfRule type="cellIs" dxfId="2917" priority="3242" operator="equal">
      <formula>"NÃO"</formula>
    </cfRule>
    <cfRule type="cellIs" dxfId="2916" priority="3243" operator="equal">
      <formula>"SIM"</formula>
    </cfRule>
  </conditionalFormatting>
  <conditionalFormatting sqref="Y98:Y99">
    <cfRule type="cellIs" dxfId="2915" priority="3241" operator="equal">
      <formula>"OPORTUNIDADE"</formula>
    </cfRule>
  </conditionalFormatting>
  <conditionalFormatting sqref="Y98:Y99">
    <cfRule type="cellIs" dxfId="2914" priority="3239" operator="equal">
      <formula>"NÃO"</formula>
    </cfRule>
    <cfRule type="cellIs" dxfId="2913" priority="3240" operator="equal">
      <formula>"SIM"</formula>
    </cfRule>
  </conditionalFormatting>
  <conditionalFormatting sqref="Z98:Z100">
    <cfRule type="cellIs" dxfId="2912" priority="3238" operator="equal">
      <formula>"OPORTUNIDADE"</formula>
    </cfRule>
  </conditionalFormatting>
  <conditionalFormatting sqref="Z98:Z100">
    <cfRule type="cellIs" dxfId="2911" priority="3236" operator="equal">
      <formula>"NÃO"</formula>
    </cfRule>
    <cfRule type="cellIs" dxfId="2910" priority="3237" operator="equal">
      <formula>"SIM"</formula>
    </cfRule>
  </conditionalFormatting>
  <conditionalFormatting sqref="Z98:Z100">
    <cfRule type="cellIs" dxfId="2909" priority="3235" operator="equal">
      <formula>"OPORTUNIDADE"</formula>
    </cfRule>
  </conditionalFormatting>
  <conditionalFormatting sqref="Z98:Z100">
    <cfRule type="cellIs" dxfId="2908" priority="3233" operator="equal">
      <formula>"NÃO"</formula>
    </cfRule>
    <cfRule type="cellIs" dxfId="2907" priority="3234" operator="equal">
      <formula>"SIM"</formula>
    </cfRule>
  </conditionalFormatting>
  <conditionalFormatting sqref="Z98:Z100">
    <cfRule type="cellIs" dxfId="2906" priority="3232" operator="equal">
      <formula>"OPORTUNIDADE"</formula>
    </cfRule>
  </conditionalFormatting>
  <conditionalFormatting sqref="Z98:Z100">
    <cfRule type="cellIs" dxfId="2905" priority="3230" operator="equal">
      <formula>"NÃO"</formula>
    </cfRule>
    <cfRule type="cellIs" dxfId="2904" priority="3231" operator="equal">
      <formula>"SIM"</formula>
    </cfRule>
  </conditionalFormatting>
  <conditionalFormatting sqref="Z98:Z100">
    <cfRule type="cellIs" dxfId="2903" priority="3229" operator="equal">
      <formula>"OPORTUNIDADE"</formula>
    </cfRule>
  </conditionalFormatting>
  <conditionalFormatting sqref="Z98:Z100">
    <cfRule type="cellIs" dxfId="2902" priority="3227" operator="equal">
      <formula>"NÃO"</formula>
    </cfRule>
    <cfRule type="cellIs" dxfId="2901" priority="3228" operator="equal">
      <formula>"SIM"</formula>
    </cfRule>
  </conditionalFormatting>
  <conditionalFormatting sqref="BK65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1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1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0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0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0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0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0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0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19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00" priority="3198" operator="equal">
      <formula>"OPORTUNIDADE"</formula>
    </cfRule>
  </conditionalFormatting>
  <conditionalFormatting sqref="Z79">
    <cfRule type="cellIs" dxfId="2899" priority="3196" operator="equal">
      <formula>"NÃO"</formula>
    </cfRule>
    <cfRule type="cellIs" dxfId="2898" priority="3197" operator="equal">
      <formula>"SIM"</formula>
    </cfRule>
  </conditionalFormatting>
  <conditionalFormatting sqref="Z79">
    <cfRule type="cellIs" dxfId="2897" priority="3195" operator="equal">
      <formula>"OPORTUNIDADE"</formula>
    </cfRule>
  </conditionalFormatting>
  <conditionalFormatting sqref="Z79">
    <cfRule type="cellIs" dxfId="2896" priority="3193" operator="equal">
      <formula>"NÃO"</formula>
    </cfRule>
    <cfRule type="cellIs" dxfId="2895" priority="3194" operator="equal">
      <formula>"SIM"</formula>
    </cfRule>
  </conditionalFormatting>
  <conditionalFormatting sqref="Z79">
    <cfRule type="cellIs" dxfId="2894" priority="3192" operator="equal">
      <formula>"OPORTUNIDADE"</formula>
    </cfRule>
  </conditionalFormatting>
  <conditionalFormatting sqref="Z79">
    <cfRule type="cellIs" dxfId="2893" priority="3190" operator="equal">
      <formula>"NÃO"</formula>
    </cfRule>
    <cfRule type="cellIs" dxfId="2892" priority="3191" operator="equal">
      <formula>"SIM"</formula>
    </cfRule>
  </conditionalFormatting>
  <conditionalFormatting sqref="Z79">
    <cfRule type="cellIs" dxfId="2891" priority="3189" operator="equal">
      <formula>"OPORTUNIDADE"</formula>
    </cfRule>
  </conditionalFormatting>
  <conditionalFormatting sqref="Z79">
    <cfRule type="cellIs" dxfId="2890" priority="3187" operator="equal">
      <formula>"NÃO"</formula>
    </cfRule>
    <cfRule type="cellIs" dxfId="2889" priority="3188" operator="equal">
      <formula>"SIM"</formula>
    </cfRule>
  </conditionalFormatting>
  <conditionalFormatting sqref="Z79">
    <cfRule type="cellIs" dxfId="2888" priority="3186" operator="equal">
      <formula>"OPORTUNIDADE"</formula>
    </cfRule>
  </conditionalFormatting>
  <conditionalFormatting sqref="Z79">
    <cfRule type="cellIs" dxfId="2887" priority="3184" operator="equal">
      <formula>"NÃO"</formula>
    </cfRule>
    <cfRule type="cellIs" dxfId="2886" priority="3185" operator="equal">
      <formula>"SIM"</formula>
    </cfRule>
  </conditionalFormatting>
  <conditionalFormatting sqref="Y79">
    <cfRule type="cellIs" dxfId="2885" priority="3183" operator="equal">
      <formula>"OPORTUNIDADE"</formula>
    </cfRule>
  </conditionalFormatting>
  <conditionalFormatting sqref="Y79">
    <cfRule type="cellIs" dxfId="2884" priority="3181" operator="equal">
      <formula>"NÃO"</formula>
    </cfRule>
    <cfRule type="cellIs" dxfId="2883" priority="3182" operator="equal">
      <formula>"SIM"</formula>
    </cfRule>
  </conditionalFormatting>
  <conditionalFormatting sqref="BK83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1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17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6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16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82" priority="3166" operator="equal">
      <formula>"OPORTUNIDADE"</formula>
    </cfRule>
  </conditionalFormatting>
  <conditionalFormatting sqref="Z89:Z90">
    <cfRule type="cellIs" dxfId="2881" priority="3164" operator="equal">
      <formula>"NÃO"</formula>
    </cfRule>
    <cfRule type="cellIs" dxfId="2880" priority="3165" operator="equal">
      <formula>"SIM"</formula>
    </cfRule>
  </conditionalFormatting>
  <conditionalFormatting sqref="Z89:Z90">
    <cfRule type="cellIs" dxfId="2879" priority="3163" operator="equal">
      <formula>"OPORTUNIDADE"</formula>
    </cfRule>
  </conditionalFormatting>
  <conditionalFormatting sqref="Z89:Z90">
    <cfRule type="cellIs" dxfId="2878" priority="3161" operator="equal">
      <formula>"NÃO"</formula>
    </cfRule>
    <cfRule type="cellIs" dxfId="2877" priority="3162" operator="equal">
      <formula>"SIM"</formula>
    </cfRule>
  </conditionalFormatting>
  <conditionalFormatting sqref="Z89:Z90">
    <cfRule type="cellIs" dxfId="2876" priority="3160" operator="equal">
      <formula>"OPORTUNIDADE"</formula>
    </cfRule>
  </conditionalFormatting>
  <conditionalFormatting sqref="Z89:Z90">
    <cfRule type="cellIs" dxfId="2875" priority="3158" operator="equal">
      <formula>"NÃO"</formula>
    </cfRule>
    <cfRule type="cellIs" dxfId="2874" priority="3159" operator="equal">
      <formula>"SIM"</formula>
    </cfRule>
  </conditionalFormatting>
  <conditionalFormatting sqref="Z89:Z90">
    <cfRule type="cellIs" dxfId="2873" priority="3157" operator="equal">
      <formula>"OPORTUNIDADE"</formula>
    </cfRule>
  </conditionalFormatting>
  <conditionalFormatting sqref="Z89:Z90">
    <cfRule type="cellIs" dxfId="2872" priority="3155" operator="equal">
      <formula>"NÃO"</formula>
    </cfRule>
    <cfRule type="cellIs" dxfId="2871" priority="3156" operator="equal">
      <formula>"SIM"</formula>
    </cfRule>
  </conditionalFormatting>
  <conditionalFormatting sqref="Z89:Z90">
    <cfRule type="cellIs" dxfId="2870" priority="3154" operator="equal">
      <formula>"OPORTUNIDADE"</formula>
    </cfRule>
  </conditionalFormatting>
  <conditionalFormatting sqref="Z89:Z90">
    <cfRule type="cellIs" dxfId="2869" priority="3152" operator="equal">
      <formula>"NÃO"</formula>
    </cfRule>
    <cfRule type="cellIs" dxfId="2868" priority="3153" operator="equal">
      <formula>"SIM"</formula>
    </cfRule>
  </conditionalFormatting>
  <conditionalFormatting sqref="Z97:Z98">
    <cfRule type="cellIs" dxfId="2867" priority="3148" operator="equal">
      <formula>"OPORTUNIDADE"</formula>
    </cfRule>
  </conditionalFormatting>
  <conditionalFormatting sqref="Z97:Z98">
    <cfRule type="cellIs" dxfId="2866" priority="3146" operator="equal">
      <formula>"NÃO"</formula>
    </cfRule>
    <cfRule type="cellIs" dxfId="2865" priority="3147" operator="equal">
      <formula>"SIM"</formula>
    </cfRule>
  </conditionalFormatting>
  <conditionalFormatting sqref="Y97:Y98">
    <cfRule type="cellIs" dxfId="2864" priority="3145" operator="equal">
      <formula>"OPORTUNIDADE"</formula>
    </cfRule>
  </conditionalFormatting>
  <conditionalFormatting sqref="Y97:Y98">
    <cfRule type="cellIs" dxfId="2863" priority="3143" operator="equal">
      <formula>"NÃO"</formula>
    </cfRule>
    <cfRule type="cellIs" dxfId="2862" priority="3144" operator="equal">
      <formula>"SIM"</formula>
    </cfRule>
  </conditionalFormatting>
  <conditionalFormatting sqref="BK87">
    <cfRule type="iconSet" priority="314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4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4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3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61" priority="3138" operator="equal">
      <formula>"OPORTUNIDADE"</formula>
    </cfRule>
  </conditionalFormatting>
  <conditionalFormatting sqref="Z93">
    <cfRule type="cellIs" dxfId="2860" priority="3136" operator="equal">
      <formula>"NÃO"</formula>
    </cfRule>
    <cfRule type="cellIs" dxfId="2859" priority="3137" operator="equal">
      <formula>"SIM"</formula>
    </cfRule>
  </conditionalFormatting>
  <conditionalFormatting sqref="Z93">
    <cfRule type="cellIs" dxfId="2858" priority="3135" operator="equal">
      <formula>"OPORTUNIDADE"</formula>
    </cfRule>
  </conditionalFormatting>
  <conditionalFormatting sqref="Z93">
    <cfRule type="cellIs" dxfId="2857" priority="3133" operator="equal">
      <formula>"NÃO"</formula>
    </cfRule>
    <cfRule type="cellIs" dxfId="2856" priority="3134" operator="equal">
      <formula>"SIM"</formula>
    </cfRule>
  </conditionalFormatting>
  <conditionalFormatting sqref="Z93">
    <cfRule type="cellIs" dxfId="2855" priority="3132" operator="equal">
      <formula>"OPORTUNIDADE"</formula>
    </cfRule>
  </conditionalFormatting>
  <conditionalFormatting sqref="Z93">
    <cfRule type="cellIs" dxfId="2854" priority="3130" operator="equal">
      <formula>"NÃO"</formula>
    </cfRule>
    <cfRule type="cellIs" dxfId="2853" priority="3131" operator="equal">
      <formula>"SIM"</formula>
    </cfRule>
  </conditionalFormatting>
  <conditionalFormatting sqref="Z93">
    <cfRule type="cellIs" dxfId="2852" priority="3129" operator="equal">
      <formula>"OPORTUNIDADE"</formula>
    </cfRule>
  </conditionalFormatting>
  <conditionalFormatting sqref="Z93">
    <cfRule type="cellIs" dxfId="2851" priority="3127" operator="equal">
      <formula>"NÃO"</formula>
    </cfRule>
    <cfRule type="cellIs" dxfId="2850" priority="3128" operator="equal">
      <formula>"SIM"</formula>
    </cfRule>
  </conditionalFormatting>
  <conditionalFormatting sqref="Z93">
    <cfRule type="cellIs" dxfId="2849" priority="3126" operator="equal">
      <formula>"OPORTUNIDADE"</formula>
    </cfRule>
  </conditionalFormatting>
  <conditionalFormatting sqref="Z93">
    <cfRule type="cellIs" dxfId="2848" priority="3124" operator="equal">
      <formula>"NÃO"</formula>
    </cfRule>
    <cfRule type="cellIs" dxfId="2847" priority="3125" operator="equal">
      <formula>"SIM"</formula>
    </cfRule>
  </conditionalFormatting>
  <conditionalFormatting sqref="BK102">
    <cfRule type="iconSet" priority="310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46" priority="3103" operator="equal">
      <formula>"OPORTUNIDADE"</formula>
    </cfRule>
  </conditionalFormatting>
  <conditionalFormatting sqref="Z106">
    <cfRule type="cellIs" dxfId="2845" priority="3101" operator="equal">
      <formula>"NÃO"</formula>
    </cfRule>
    <cfRule type="cellIs" dxfId="2844" priority="3102" operator="equal">
      <formula>"SIM"</formula>
    </cfRule>
  </conditionalFormatting>
  <conditionalFormatting sqref="Z106">
    <cfRule type="cellIs" dxfId="2843" priority="3100" operator="equal">
      <formula>"OPORTUNIDADE"</formula>
    </cfRule>
  </conditionalFormatting>
  <conditionalFormatting sqref="Z106">
    <cfRule type="cellIs" dxfId="2842" priority="3098" operator="equal">
      <formula>"NÃO"</formula>
    </cfRule>
    <cfRule type="cellIs" dxfId="2841" priority="3099" operator="equal">
      <formula>"SIM"</formula>
    </cfRule>
  </conditionalFormatting>
  <conditionalFormatting sqref="Z106">
    <cfRule type="cellIs" dxfId="2840" priority="3097" operator="equal">
      <formula>"OPORTUNIDADE"</formula>
    </cfRule>
  </conditionalFormatting>
  <conditionalFormatting sqref="Z106">
    <cfRule type="cellIs" dxfId="2839" priority="3095" operator="equal">
      <formula>"NÃO"</formula>
    </cfRule>
    <cfRule type="cellIs" dxfId="2838" priority="3096" operator="equal">
      <formula>"SIM"</formula>
    </cfRule>
  </conditionalFormatting>
  <conditionalFormatting sqref="Z106">
    <cfRule type="cellIs" dxfId="2837" priority="3094" operator="equal">
      <formula>"OPORTUNIDADE"</formula>
    </cfRule>
  </conditionalFormatting>
  <conditionalFormatting sqref="Z106">
    <cfRule type="cellIs" dxfId="2836" priority="3092" operator="equal">
      <formula>"NÃO"</formula>
    </cfRule>
    <cfRule type="cellIs" dxfId="2835" priority="3093" operator="equal">
      <formula>"SIM"</formula>
    </cfRule>
  </conditionalFormatting>
  <conditionalFormatting sqref="Z106">
    <cfRule type="cellIs" dxfId="2834" priority="3091" operator="equal">
      <formula>"OPORTUNIDADE"</formula>
    </cfRule>
  </conditionalFormatting>
  <conditionalFormatting sqref="Z106">
    <cfRule type="cellIs" dxfId="2833" priority="3089" operator="equal">
      <formula>"NÃO"</formula>
    </cfRule>
    <cfRule type="cellIs" dxfId="2832" priority="3090" operator="equal">
      <formula>"SIM"</formula>
    </cfRule>
  </conditionalFormatting>
  <conditionalFormatting sqref="Z109:Z112">
    <cfRule type="cellIs" dxfId="2831" priority="3088" operator="equal">
      <formula>"OPORTUNIDADE"</formula>
    </cfRule>
  </conditionalFormatting>
  <conditionalFormatting sqref="Z109:Z112">
    <cfRule type="cellIs" dxfId="2830" priority="3086" operator="equal">
      <formula>"NÃO"</formula>
    </cfRule>
    <cfRule type="cellIs" dxfId="2829" priority="3087" operator="equal">
      <formula>"SIM"</formula>
    </cfRule>
  </conditionalFormatting>
  <conditionalFormatting sqref="Z109:Z112">
    <cfRule type="cellIs" dxfId="2828" priority="3085" operator="equal">
      <formula>"OPORTUNIDADE"</formula>
    </cfRule>
  </conditionalFormatting>
  <conditionalFormatting sqref="Z109:Z112">
    <cfRule type="cellIs" dxfId="2827" priority="3083" operator="equal">
      <formula>"NÃO"</formula>
    </cfRule>
    <cfRule type="cellIs" dxfId="2826" priority="3084" operator="equal">
      <formula>"SIM"</formula>
    </cfRule>
  </conditionalFormatting>
  <conditionalFormatting sqref="Z109:Z112">
    <cfRule type="cellIs" dxfId="2825" priority="3082" operator="equal">
      <formula>"OPORTUNIDADE"</formula>
    </cfRule>
  </conditionalFormatting>
  <conditionalFormatting sqref="Z109:Z112">
    <cfRule type="cellIs" dxfId="2824" priority="3080" operator="equal">
      <formula>"NÃO"</formula>
    </cfRule>
    <cfRule type="cellIs" dxfId="2823" priority="3081" operator="equal">
      <formula>"SIM"</formula>
    </cfRule>
  </conditionalFormatting>
  <conditionalFormatting sqref="Z109:Z112">
    <cfRule type="cellIs" dxfId="2822" priority="3079" operator="equal">
      <formula>"OPORTUNIDADE"</formula>
    </cfRule>
  </conditionalFormatting>
  <conditionalFormatting sqref="Z109:Z112">
    <cfRule type="cellIs" dxfId="2821" priority="3077" operator="equal">
      <formula>"NÃO"</formula>
    </cfRule>
    <cfRule type="cellIs" dxfId="2820" priority="3078" operator="equal">
      <formula>"SIM"</formula>
    </cfRule>
  </conditionalFormatting>
  <conditionalFormatting sqref="Z109:Z112">
    <cfRule type="cellIs" dxfId="2819" priority="3076" operator="equal">
      <formula>"OPORTUNIDADE"</formula>
    </cfRule>
  </conditionalFormatting>
  <conditionalFormatting sqref="Z109:Z112">
    <cfRule type="cellIs" dxfId="2818" priority="3074" operator="equal">
      <formula>"NÃO"</formula>
    </cfRule>
    <cfRule type="cellIs" dxfId="2817" priority="3075" operator="equal">
      <formula>"SIM"</formula>
    </cfRule>
  </conditionalFormatting>
  <conditionalFormatting sqref="BK92">
    <cfRule type="iconSet" priority="307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0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0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07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06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16" priority="3065" operator="equal">
      <formula>"OPORTUNIDADE"</formula>
    </cfRule>
  </conditionalFormatting>
  <conditionalFormatting sqref="Z109:Z113">
    <cfRule type="cellIs" dxfId="2815" priority="3063" operator="equal">
      <formula>"NÃO"</formula>
    </cfRule>
    <cfRule type="cellIs" dxfId="2814" priority="3064" operator="equal">
      <formula>"SIM"</formula>
    </cfRule>
  </conditionalFormatting>
  <conditionalFormatting sqref="Y109:Y113">
    <cfRule type="cellIs" dxfId="2813" priority="3062" operator="equal">
      <formula>"OPORTUNIDADE"</formula>
    </cfRule>
  </conditionalFormatting>
  <conditionalFormatting sqref="Y109:Y113">
    <cfRule type="cellIs" dxfId="2812" priority="3060" operator="equal">
      <formula>"NÃO"</formula>
    </cfRule>
    <cfRule type="cellIs" dxfId="2811" priority="3061" operator="equal">
      <formula>"SIM"</formula>
    </cfRule>
  </conditionalFormatting>
  <conditionalFormatting sqref="Z110:Z114">
    <cfRule type="cellIs" dxfId="2810" priority="3059" operator="equal">
      <formula>"OPORTUNIDADE"</formula>
    </cfRule>
  </conditionalFormatting>
  <conditionalFormatting sqref="Z110:Z114">
    <cfRule type="cellIs" dxfId="2809" priority="3057" operator="equal">
      <formula>"NÃO"</formula>
    </cfRule>
    <cfRule type="cellIs" dxfId="2808" priority="3058" operator="equal">
      <formula>"SIM"</formula>
    </cfRule>
  </conditionalFormatting>
  <conditionalFormatting sqref="Z110:Z114">
    <cfRule type="cellIs" dxfId="2807" priority="3056" operator="equal">
      <formula>"OPORTUNIDADE"</formula>
    </cfRule>
  </conditionalFormatting>
  <conditionalFormatting sqref="Z110:Z114">
    <cfRule type="cellIs" dxfId="2806" priority="3054" operator="equal">
      <formula>"NÃO"</formula>
    </cfRule>
    <cfRule type="cellIs" dxfId="2805" priority="3055" operator="equal">
      <formula>"SIM"</formula>
    </cfRule>
  </conditionalFormatting>
  <conditionalFormatting sqref="Z110:Z114">
    <cfRule type="cellIs" dxfId="2804" priority="3053" operator="equal">
      <formula>"OPORTUNIDADE"</formula>
    </cfRule>
  </conditionalFormatting>
  <conditionalFormatting sqref="Z110:Z114">
    <cfRule type="cellIs" dxfId="2803" priority="3051" operator="equal">
      <formula>"NÃO"</formula>
    </cfRule>
    <cfRule type="cellIs" dxfId="2802" priority="3052" operator="equal">
      <formula>"SIM"</formula>
    </cfRule>
  </conditionalFormatting>
  <conditionalFormatting sqref="Z110:Z114">
    <cfRule type="cellIs" dxfId="2801" priority="3050" operator="equal">
      <formula>"OPORTUNIDADE"</formula>
    </cfRule>
  </conditionalFormatting>
  <conditionalFormatting sqref="Z110:Z114">
    <cfRule type="cellIs" dxfId="2800" priority="3048" operator="equal">
      <formula>"NÃO"</formula>
    </cfRule>
    <cfRule type="cellIs" dxfId="2799" priority="3049" operator="equal">
      <formula>"SIM"</formula>
    </cfRule>
  </conditionalFormatting>
  <conditionalFormatting sqref="Z110:Z114">
    <cfRule type="cellIs" dxfId="2798" priority="3047" operator="equal">
      <formula>"OPORTUNIDADE"</formula>
    </cfRule>
  </conditionalFormatting>
  <conditionalFormatting sqref="Z110:Z114">
    <cfRule type="cellIs" dxfId="2797" priority="3045" operator="equal">
      <formula>"NÃO"</formula>
    </cfRule>
    <cfRule type="cellIs" dxfId="2796" priority="3046" operator="equal">
      <formula>"SIM"</formula>
    </cfRule>
  </conditionalFormatting>
  <conditionalFormatting sqref="Z110:Z114">
    <cfRule type="cellIs" dxfId="2795" priority="3044" operator="equal">
      <formula>"OPORTUNIDADE"</formula>
    </cfRule>
  </conditionalFormatting>
  <conditionalFormatting sqref="Z110:Z114">
    <cfRule type="cellIs" dxfId="2794" priority="3042" operator="equal">
      <formula>"NÃO"</formula>
    </cfRule>
    <cfRule type="cellIs" dxfId="2793" priority="3043" operator="equal">
      <formula>"SIM"</formula>
    </cfRule>
  </conditionalFormatting>
  <conditionalFormatting sqref="Z110:Z114">
    <cfRule type="cellIs" dxfId="2792" priority="3041" operator="equal">
      <formula>"OPORTUNIDADE"</formula>
    </cfRule>
  </conditionalFormatting>
  <conditionalFormatting sqref="Z110:Z114">
    <cfRule type="cellIs" dxfId="2791" priority="3039" operator="equal">
      <formula>"NÃO"</formula>
    </cfRule>
    <cfRule type="cellIs" dxfId="2790" priority="3040" operator="equal">
      <formula>"SIM"</formula>
    </cfRule>
  </conditionalFormatting>
  <conditionalFormatting sqref="Z110:Z114">
    <cfRule type="cellIs" dxfId="2789" priority="3038" operator="equal">
      <formula>"OPORTUNIDADE"</formula>
    </cfRule>
  </conditionalFormatting>
  <conditionalFormatting sqref="Z110:Z114">
    <cfRule type="cellIs" dxfId="2788" priority="3036" operator="equal">
      <formula>"NÃO"</formula>
    </cfRule>
    <cfRule type="cellIs" dxfId="2787" priority="3037" operator="equal">
      <formula>"SIM"</formula>
    </cfRule>
  </conditionalFormatting>
  <conditionalFormatting sqref="Z110:Z114">
    <cfRule type="cellIs" dxfId="2786" priority="3035" operator="equal">
      <formula>"OPORTUNIDADE"</formula>
    </cfRule>
  </conditionalFormatting>
  <conditionalFormatting sqref="Z110:Z114">
    <cfRule type="cellIs" dxfId="2785" priority="3033" operator="equal">
      <formula>"NÃO"</formula>
    </cfRule>
    <cfRule type="cellIs" dxfId="2784" priority="3034" operator="equal">
      <formula>"SIM"</formula>
    </cfRule>
  </conditionalFormatting>
  <conditionalFormatting sqref="Z110:Z114">
    <cfRule type="cellIs" dxfId="2783" priority="3032" operator="equal">
      <formula>"OPORTUNIDADE"</formula>
    </cfRule>
  </conditionalFormatting>
  <conditionalFormatting sqref="Z110:Z114">
    <cfRule type="cellIs" dxfId="2782" priority="3030" operator="equal">
      <formula>"NÃO"</formula>
    </cfRule>
    <cfRule type="cellIs" dxfId="2781" priority="3031" operator="equal">
      <formula>"SIM"</formula>
    </cfRule>
  </conditionalFormatting>
  <conditionalFormatting sqref="Z110:Z114">
    <cfRule type="cellIs" dxfId="2780" priority="3029" operator="equal">
      <formula>"OPORTUNIDADE"</formula>
    </cfRule>
  </conditionalFormatting>
  <conditionalFormatting sqref="Z110:Z114">
    <cfRule type="cellIs" dxfId="2779" priority="3027" operator="equal">
      <formula>"NÃO"</formula>
    </cfRule>
    <cfRule type="cellIs" dxfId="2778" priority="3028" operator="equal">
      <formula>"SIM"</formula>
    </cfRule>
  </conditionalFormatting>
  <conditionalFormatting sqref="Z110:Z114">
    <cfRule type="cellIs" dxfId="2777" priority="3026" operator="equal">
      <formula>"OPORTUNIDADE"</formula>
    </cfRule>
  </conditionalFormatting>
  <conditionalFormatting sqref="Z110:Z114">
    <cfRule type="cellIs" dxfId="2776" priority="3024" operator="equal">
      <formula>"NÃO"</formula>
    </cfRule>
    <cfRule type="cellIs" dxfId="2775" priority="3025" operator="equal">
      <formula>"SIM"</formula>
    </cfRule>
  </conditionalFormatting>
  <conditionalFormatting sqref="Z110:Z114">
    <cfRule type="cellIs" dxfId="2774" priority="3023" operator="equal">
      <formula>"OPORTUNIDADE"</formula>
    </cfRule>
  </conditionalFormatting>
  <conditionalFormatting sqref="Z110:Z114">
    <cfRule type="cellIs" dxfId="2773" priority="3021" operator="equal">
      <formula>"NÃO"</formula>
    </cfRule>
    <cfRule type="cellIs" dxfId="2772" priority="3022" operator="equal">
      <formula>"SIM"</formula>
    </cfRule>
  </conditionalFormatting>
  <conditionalFormatting sqref="Z110:Z114">
    <cfRule type="cellIs" dxfId="2771" priority="3020" operator="equal">
      <formula>"OPORTUNIDADE"</formula>
    </cfRule>
  </conditionalFormatting>
  <conditionalFormatting sqref="Z110:Z114">
    <cfRule type="cellIs" dxfId="2770" priority="3018" operator="equal">
      <formula>"NÃO"</formula>
    </cfRule>
    <cfRule type="cellIs" dxfId="2769" priority="3019" operator="equal">
      <formula>"SIM"</formula>
    </cfRule>
  </conditionalFormatting>
  <conditionalFormatting sqref="Z110:Z114">
    <cfRule type="cellIs" dxfId="2768" priority="3017" operator="equal">
      <formula>"OPORTUNIDADE"</formula>
    </cfRule>
  </conditionalFormatting>
  <conditionalFormatting sqref="Z110:Z114">
    <cfRule type="cellIs" dxfId="2767" priority="3015" operator="equal">
      <formula>"NÃO"</formula>
    </cfRule>
    <cfRule type="cellIs" dxfId="2766" priority="3016" operator="equal">
      <formula>"SIM"</formula>
    </cfRule>
  </conditionalFormatting>
  <conditionalFormatting sqref="Z110:Z114">
    <cfRule type="cellIs" dxfId="2765" priority="3014" operator="equal">
      <formula>"OPORTUNIDADE"</formula>
    </cfRule>
  </conditionalFormatting>
  <conditionalFormatting sqref="Z110:Z114">
    <cfRule type="cellIs" dxfId="2764" priority="3012" operator="equal">
      <formula>"NÃO"</formula>
    </cfRule>
    <cfRule type="cellIs" dxfId="2763" priority="3013" operator="equal">
      <formula>"SIM"</formula>
    </cfRule>
  </conditionalFormatting>
  <conditionalFormatting sqref="Z110:Z114">
    <cfRule type="cellIs" dxfId="2762" priority="3011" operator="equal">
      <formula>"OPORTUNIDADE"</formula>
    </cfRule>
  </conditionalFormatting>
  <conditionalFormatting sqref="Z110:Z114">
    <cfRule type="cellIs" dxfId="2761" priority="3009" operator="equal">
      <formula>"NÃO"</formula>
    </cfRule>
    <cfRule type="cellIs" dxfId="2760" priority="3010" operator="equal">
      <formula>"SIM"</formula>
    </cfRule>
  </conditionalFormatting>
  <conditionalFormatting sqref="Z110:Z114">
    <cfRule type="cellIs" dxfId="2759" priority="3008" operator="equal">
      <formula>"OPORTUNIDADE"</formula>
    </cfRule>
  </conditionalFormatting>
  <conditionalFormatting sqref="Z110:Z114">
    <cfRule type="cellIs" dxfId="2758" priority="3006" operator="equal">
      <formula>"NÃO"</formula>
    </cfRule>
    <cfRule type="cellIs" dxfId="2757" priority="3007" operator="equal">
      <formula>"SIM"</formula>
    </cfRule>
  </conditionalFormatting>
  <conditionalFormatting sqref="Y110:Y114">
    <cfRule type="cellIs" dxfId="2756" priority="3005" operator="equal">
      <formula>"OPORTUNIDADE"</formula>
    </cfRule>
  </conditionalFormatting>
  <conditionalFormatting sqref="Y110:Y114">
    <cfRule type="cellIs" dxfId="2755" priority="3003" operator="equal">
      <formula>"NÃO"</formula>
    </cfRule>
    <cfRule type="cellIs" dxfId="2754" priority="3004" operator="equal">
      <formula>"SIM"</formula>
    </cfRule>
  </conditionalFormatting>
  <conditionalFormatting sqref="Z110:Z114">
    <cfRule type="cellIs" dxfId="2753" priority="3002" operator="equal">
      <formula>"OPORTUNIDADE"</formula>
    </cfRule>
  </conditionalFormatting>
  <conditionalFormatting sqref="Z110:Z114">
    <cfRule type="cellIs" dxfId="2752" priority="3000" operator="equal">
      <formula>"NÃO"</formula>
    </cfRule>
    <cfRule type="cellIs" dxfId="2751" priority="3001" operator="equal">
      <formula>"SIM"</formula>
    </cfRule>
  </conditionalFormatting>
  <conditionalFormatting sqref="Z110:Z114">
    <cfRule type="cellIs" dxfId="2750" priority="2999" operator="equal">
      <formula>"OPORTUNIDADE"</formula>
    </cfRule>
  </conditionalFormatting>
  <conditionalFormatting sqref="Z110:Z114">
    <cfRule type="cellIs" dxfId="2749" priority="2997" operator="equal">
      <formula>"NÃO"</formula>
    </cfRule>
    <cfRule type="cellIs" dxfId="2748" priority="2998" operator="equal">
      <formula>"SIM"</formula>
    </cfRule>
  </conditionalFormatting>
  <conditionalFormatting sqref="Z110:Z114">
    <cfRule type="cellIs" dxfId="2747" priority="2996" operator="equal">
      <formula>"OPORTUNIDADE"</formula>
    </cfRule>
  </conditionalFormatting>
  <conditionalFormatting sqref="Z110:Z114">
    <cfRule type="cellIs" dxfId="2746" priority="2994" operator="equal">
      <formula>"NÃO"</formula>
    </cfRule>
    <cfRule type="cellIs" dxfId="2745" priority="2995" operator="equal">
      <formula>"SIM"</formula>
    </cfRule>
  </conditionalFormatting>
  <conditionalFormatting sqref="Z110:Z114">
    <cfRule type="cellIs" dxfId="2744" priority="2993" operator="equal">
      <formula>"OPORTUNIDADE"</formula>
    </cfRule>
  </conditionalFormatting>
  <conditionalFormatting sqref="Z110:Z114">
    <cfRule type="cellIs" dxfId="2743" priority="2991" operator="equal">
      <formula>"NÃO"</formula>
    </cfRule>
    <cfRule type="cellIs" dxfId="2742" priority="2992" operator="equal">
      <formula>"SIM"</formula>
    </cfRule>
  </conditionalFormatting>
  <conditionalFormatting sqref="Z110:Z114">
    <cfRule type="cellIs" dxfId="2741" priority="2990" operator="equal">
      <formula>"OPORTUNIDADE"</formula>
    </cfRule>
  </conditionalFormatting>
  <conditionalFormatting sqref="Z110:Z114">
    <cfRule type="cellIs" dxfId="2740" priority="2988" operator="equal">
      <formula>"NÃO"</formula>
    </cfRule>
    <cfRule type="cellIs" dxfId="2739" priority="2989" operator="equal">
      <formula>"SIM"</formula>
    </cfRule>
  </conditionalFormatting>
  <conditionalFormatting sqref="Y110:Y114">
    <cfRule type="cellIs" dxfId="2738" priority="2987" operator="equal">
      <formula>"OPORTUNIDADE"</formula>
    </cfRule>
  </conditionalFormatting>
  <conditionalFormatting sqref="Y110:Y114">
    <cfRule type="cellIs" dxfId="2737" priority="2985" operator="equal">
      <formula>"NÃO"</formula>
    </cfRule>
    <cfRule type="cellIs" dxfId="2736" priority="2986" operator="equal">
      <formula>"SIM"</formula>
    </cfRule>
  </conditionalFormatting>
  <conditionalFormatting sqref="Z108:Z111">
    <cfRule type="cellIs" dxfId="2735" priority="2984" operator="equal">
      <formula>"OPORTUNIDADE"</formula>
    </cfRule>
  </conditionalFormatting>
  <conditionalFormatting sqref="Z108:Z111">
    <cfRule type="cellIs" dxfId="2734" priority="2982" operator="equal">
      <formula>"NÃO"</formula>
    </cfRule>
    <cfRule type="cellIs" dxfId="2733" priority="2983" operator="equal">
      <formula>"SIM"</formula>
    </cfRule>
  </conditionalFormatting>
  <conditionalFormatting sqref="Z108:Z111">
    <cfRule type="cellIs" dxfId="2732" priority="2981" operator="equal">
      <formula>"OPORTUNIDADE"</formula>
    </cfRule>
  </conditionalFormatting>
  <conditionalFormatting sqref="Z108:Z111">
    <cfRule type="cellIs" dxfId="2731" priority="2979" operator="equal">
      <formula>"NÃO"</formula>
    </cfRule>
    <cfRule type="cellIs" dxfId="2730" priority="2980" operator="equal">
      <formula>"SIM"</formula>
    </cfRule>
  </conditionalFormatting>
  <conditionalFormatting sqref="Z108:Z111">
    <cfRule type="cellIs" dxfId="2729" priority="2978" operator="equal">
      <formula>"OPORTUNIDADE"</formula>
    </cfRule>
  </conditionalFormatting>
  <conditionalFormatting sqref="Z108:Z111">
    <cfRule type="cellIs" dxfId="2728" priority="2976" operator="equal">
      <formula>"NÃO"</formula>
    </cfRule>
    <cfRule type="cellIs" dxfId="2727" priority="2977" operator="equal">
      <formula>"SIM"</formula>
    </cfRule>
  </conditionalFormatting>
  <conditionalFormatting sqref="Z108:Z111">
    <cfRule type="cellIs" dxfId="2726" priority="2975" operator="equal">
      <formula>"OPORTUNIDADE"</formula>
    </cfRule>
  </conditionalFormatting>
  <conditionalFormatting sqref="Z108:Z111">
    <cfRule type="cellIs" dxfId="2725" priority="2973" operator="equal">
      <formula>"NÃO"</formula>
    </cfRule>
    <cfRule type="cellIs" dxfId="2724" priority="2974" operator="equal">
      <formula>"SIM"</formula>
    </cfRule>
  </conditionalFormatting>
  <conditionalFormatting sqref="Z108:Z111">
    <cfRule type="cellIs" dxfId="2723" priority="2972" operator="equal">
      <formula>"OPORTUNIDADE"</formula>
    </cfRule>
  </conditionalFormatting>
  <conditionalFormatting sqref="Z108:Z111">
    <cfRule type="cellIs" dxfId="2722" priority="2970" operator="equal">
      <formula>"NÃO"</formula>
    </cfRule>
    <cfRule type="cellIs" dxfId="2721" priority="2971" operator="equal">
      <formula>"SIM"</formula>
    </cfRule>
  </conditionalFormatting>
  <conditionalFormatting sqref="Z108:Z111">
    <cfRule type="cellIs" dxfId="2720" priority="2969" operator="equal">
      <formula>"OPORTUNIDADE"</formula>
    </cfRule>
  </conditionalFormatting>
  <conditionalFormatting sqref="Z108:Z111">
    <cfRule type="cellIs" dxfId="2719" priority="2967" operator="equal">
      <formula>"NÃO"</formula>
    </cfRule>
    <cfRule type="cellIs" dxfId="2718" priority="2968" operator="equal">
      <formula>"SIM"</formula>
    </cfRule>
  </conditionalFormatting>
  <conditionalFormatting sqref="Z108:Z111">
    <cfRule type="cellIs" dxfId="2717" priority="2966" operator="equal">
      <formula>"OPORTUNIDADE"</formula>
    </cfRule>
  </conditionalFormatting>
  <conditionalFormatting sqref="Z108:Z111">
    <cfRule type="cellIs" dxfId="2716" priority="2964" operator="equal">
      <formula>"NÃO"</formula>
    </cfRule>
    <cfRule type="cellIs" dxfId="2715" priority="2965" operator="equal">
      <formula>"SIM"</formula>
    </cfRule>
  </conditionalFormatting>
  <conditionalFormatting sqref="Z108:Z111">
    <cfRule type="cellIs" dxfId="2714" priority="2963" operator="equal">
      <formula>"OPORTUNIDADE"</formula>
    </cfRule>
  </conditionalFormatting>
  <conditionalFormatting sqref="Z108:Z111">
    <cfRule type="cellIs" dxfId="2713" priority="2961" operator="equal">
      <formula>"NÃO"</formula>
    </cfRule>
    <cfRule type="cellIs" dxfId="2712" priority="2962" operator="equal">
      <formula>"SIM"</formula>
    </cfRule>
  </conditionalFormatting>
  <conditionalFormatting sqref="Z108:Z111">
    <cfRule type="cellIs" dxfId="2711" priority="2960" operator="equal">
      <formula>"OPORTUNIDADE"</formula>
    </cfRule>
  </conditionalFormatting>
  <conditionalFormatting sqref="Z108:Z111">
    <cfRule type="cellIs" dxfId="2710" priority="2958" operator="equal">
      <formula>"NÃO"</formula>
    </cfRule>
    <cfRule type="cellIs" dxfId="2709" priority="2959" operator="equal">
      <formula>"SIM"</formula>
    </cfRule>
  </conditionalFormatting>
  <conditionalFormatting sqref="Z108:Z111">
    <cfRule type="cellIs" dxfId="2708" priority="2957" operator="equal">
      <formula>"OPORTUNIDADE"</formula>
    </cfRule>
  </conditionalFormatting>
  <conditionalFormatting sqref="Z108:Z111">
    <cfRule type="cellIs" dxfId="2707" priority="2955" operator="equal">
      <formula>"NÃO"</formula>
    </cfRule>
    <cfRule type="cellIs" dxfId="2706" priority="2956" operator="equal">
      <formula>"SIM"</formula>
    </cfRule>
  </conditionalFormatting>
  <conditionalFormatting sqref="BK99">
    <cfRule type="iconSet" priority="295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5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05" priority="2944" operator="equal">
      <formula>"OPORTUNIDADE"</formula>
    </cfRule>
  </conditionalFormatting>
  <conditionalFormatting sqref="Z113:Z116">
    <cfRule type="cellIs" dxfId="2704" priority="2942" operator="equal">
      <formula>"NÃO"</formula>
    </cfRule>
    <cfRule type="cellIs" dxfId="2703" priority="2943" operator="equal">
      <formula>"SIM"</formula>
    </cfRule>
  </conditionalFormatting>
  <conditionalFormatting sqref="Z113:Z116">
    <cfRule type="cellIs" dxfId="2702" priority="2941" operator="equal">
      <formula>"OPORTUNIDADE"</formula>
    </cfRule>
  </conditionalFormatting>
  <conditionalFormatting sqref="Z113:Z116">
    <cfRule type="cellIs" dxfId="2701" priority="2939" operator="equal">
      <formula>"NÃO"</formula>
    </cfRule>
    <cfRule type="cellIs" dxfId="2700" priority="2940" operator="equal">
      <formula>"SIM"</formula>
    </cfRule>
  </conditionalFormatting>
  <conditionalFormatting sqref="Z113:Z116">
    <cfRule type="cellIs" dxfId="2699" priority="2938" operator="equal">
      <formula>"OPORTUNIDADE"</formula>
    </cfRule>
  </conditionalFormatting>
  <conditionalFormatting sqref="Z113:Z116">
    <cfRule type="cellIs" dxfId="2698" priority="2936" operator="equal">
      <formula>"NÃO"</formula>
    </cfRule>
    <cfRule type="cellIs" dxfId="2697" priority="2937" operator="equal">
      <formula>"SIM"</formula>
    </cfRule>
  </conditionalFormatting>
  <conditionalFormatting sqref="Z113:Z116">
    <cfRule type="cellIs" dxfId="2696" priority="2935" operator="equal">
      <formula>"OPORTUNIDADE"</formula>
    </cfRule>
  </conditionalFormatting>
  <conditionalFormatting sqref="Z113:Z116">
    <cfRule type="cellIs" dxfId="2695" priority="2933" operator="equal">
      <formula>"NÃO"</formula>
    </cfRule>
    <cfRule type="cellIs" dxfId="2694" priority="2934" operator="equal">
      <formula>"SIM"</formula>
    </cfRule>
  </conditionalFormatting>
  <conditionalFormatting sqref="Y115:Y119">
    <cfRule type="cellIs" dxfId="2693" priority="2932" operator="equal">
      <formula>"OPORTUNIDADE"</formula>
    </cfRule>
  </conditionalFormatting>
  <conditionalFormatting sqref="Y115:Y119">
    <cfRule type="cellIs" dxfId="2692" priority="2930" operator="equal">
      <formula>"NÃO"</formula>
    </cfRule>
    <cfRule type="cellIs" dxfId="2691" priority="2931" operator="equal">
      <formula>"SIM"</formula>
    </cfRule>
  </conditionalFormatting>
  <conditionalFormatting sqref="Z115:Z119">
    <cfRule type="cellIs" dxfId="2690" priority="2929" operator="equal">
      <formula>"OPORTUNIDADE"</formula>
    </cfRule>
  </conditionalFormatting>
  <conditionalFormatting sqref="Z115:Z119">
    <cfRule type="cellIs" dxfId="2689" priority="2927" operator="equal">
      <formula>"NÃO"</formula>
    </cfRule>
    <cfRule type="cellIs" dxfId="2688" priority="2928" operator="equal">
      <formula>"SIM"</formula>
    </cfRule>
  </conditionalFormatting>
  <conditionalFormatting sqref="Y114:Z114">
    <cfRule type="cellIs" dxfId="2687" priority="2926" operator="equal">
      <formula>"OPORTUNIDADE"</formula>
    </cfRule>
  </conditionalFormatting>
  <conditionalFormatting sqref="Y114:Z114">
    <cfRule type="cellIs" dxfId="2686" priority="2924" operator="equal">
      <formula>"NÃO"</formula>
    </cfRule>
    <cfRule type="cellIs" dxfId="2685" priority="2925" operator="equal">
      <formula>"SIM"</formula>
    </cfRule>
  </conditionalFormatting>
  <conditionalFormatting sqref="Y115:Z115">
    <cfRule type="cellIs" dxfId="2684" priority="2923" operator="equal">
      <formula>"OPORTUNIDADE"</formula>
    </cfRule>
  </conditionalFormatting>
  <conditionalFormatting sqref="Y115:Z115">
    <cfRule type="cellIs" dxfId="2683" priority="2921" operator="equal">
      <formula>"NÃO"</formula>
    </cfRule>
    <cfRule type="cellIs" dxfId="2682" priority="2922" operator="equal">
      <formula>"SIM"</formula>
    </cfRule>
  </conditionalFormatting>
  <conditionalFormatting sqref="Z105:Z108">
    <cfRule type="cellIs" dxfId="2681" priority="2920" operator="equal">
      <formula>"OPORTUNIDADE"</formula>
    </cfRule>
  </conditionalFormatting>
  <conditionalFormatting sqref="Z105:Z108">
    <cfRule type="cellIs" dxfId="2680" priority="2918" operator="equal">
      <formula>"NÃO"</formula>
    </cfRule>
    <cfRule type="cellIs" dxfId="2679" priority="2919" operator="equal">
      <formula>"SIM"</formula>
    </cfRule>
  </conditionalFormatting>
  <conditionalFormatting sqref="Z105:Z108">
    <cfRule type="cellIs" dxfId="2678" priority="2917" operator="equal">
      <formula>"OPORTUNIDADE"</formula>
    </cfRule>
  </conditionalFormatting>
  <conditionalFormatting sqref="Z105:Z108">
    <cfRule type="cellIs" dxfId="2677" priority="2915" operator="equal">
      <formula>"NÃO"</formula>
    </cfRule>
    <cfRule type="cellIs" dxfId="2676" priority="2916" operator="equal">
      <formula>"SIM"</formula>
    </cfRule>
  </conditionalFormatting>
  <conditionalFormatting sqref="Z105:Z108">
    <cfRule type="cellIs" dxfId="2675" priority="2914" operator="equal">
      <formula>"OPORTUNIDADE"</formula>
    </cfRule>
  </conditionalFormatting>
  <conditionalFormatting sqref="Z105:Z108">
    <cfRule type="cellIs" dxfId="2674" priority="2912" operator="equal">
      <formula>"NÃO"</formula>
    </cfRule>
    <cfRule type="cellIs" dxfId="2673" priority="2913" operator="equal">
      <formula>"SIM"</formula>
    </cfRule>
  </conditionalFormatting>
  <conditionalFormatting sqref="Z105:Z108">
    <cfRule type="cellIs" dxfId="2672" priority="2911" operator="equal">
      <formula>"OPORTUNIDADE"</formula>
    </cfRule>
  </conditionalFormatting>
  <conditionalFormatting sqref="Z105:Z108">
    <cfRule type="cellIs" dxfId="2671" priority="2909" operator="equal">
      <formula>"NÃO"</formula>
    </cfRule>
    <cfRule type="cellIs" dxfId="2670" priority="2910" operator="equal">
      <formula>"SIM"</formula>
    </cfRule>
  </conditionalFormatting>
  <conditionalFormatting sqref="Z105:Z108">
    <cfRule type="cellIs" dxfId="2669" priority="2908" operator="equal">
      <formula>"OPORTUNIDADE"</formula>
    </cfRule>
  </conditionalFormatting>
  <conditionalFormatting sqref="Z105:Z108">
    <cfRule type="cellIs" dxfId="2668" priority="2906" operator="equal">
      <formula>"NÃO"</formula>
    </cfRule>
    <cfRule type="cellIs" dxfId="2667" priority="2907" operator="equal">
      <formula>"SIM"</formula>
    </cfRule>
  </conditionalFormatting>
  <conditionalFormatting sqref="Y115:Z115">
    <cfRule type="cellIs" dxfId="2666" priority="2905" operator="equal">
      <formula>"OPORTUNIDADE"</formula>
    </cfRule>
  </conditionalFormatting>
  <conditionalFormatting sqref="Y115:Z115">
    <cfRule type="cellIs" dxfId="2665" priority="2903" operator="equal">
      <formula>"NÃO"</formula>
    </cfRule>
    <cfRule type="cellIs" dxfId="2664" priority="2904" operator="equal">
      <formula>"SIM"</formula>
    </cfRule>
  </conditionalFormatting>
  <conditionalFormatting sqref="Y116:Z116">
    <cfRule type="cellIs" dxfId="2663" priority="2902" operator="equal">
      <formula>"OPORTUNIDADE"</formula>
    </cfRule>
  </conditionalFormatting>
  <conditionalFormatting sqref="Y116:Z116">
    <cfRule type="cellIs" dxfId="2662" priority="2900" operator="equal">
      <formula>"NÃO"</formula>
    </cfRule>
    <cfRule type="cellIs" dxfId="2661" priority="2901" operator="equal">
      <formula>"SIM"</formula>
    </cfRule>
  </conditionalFormatting>
  <conditionalFormatting sqref="BK101">
    <cfRule type="iconSet" priority="289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89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9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60" priority="2895" operator="equal">
      <formula>"OPORTUNIDADE"</formula>
    </cfRule>
  </conditionalFormatting>
  <conditionalFormatting sqref="Z107">
    <cfRule type="cellIs" dxfId="2659" priority="2893" operator="equal">
      <formula>"NÃO"</formula>
    </cfRule>
    <cfRule type="cellIs" dxfId="2658" priority="2894" operator="equal">
      <formula>"SIM"</formula>
    </cfRule>
  </conditionalFormatting>
  <conditionalFormatting sqref="Z107">
    <cfRule type="cellIs" dxfId="2657" priority="2892" operator="equal">
      <formula>"OPORTUNIDADE"</formula>
    </cfRule>
  </conditionalFormatting>
  <conditionalFormatting sqref="Z107">
    <cfRule type="cellIs" dxfId="2656" priority="2890" operator="equal">
      <formula>"NÃO"</formula>
    </cfRule>
    <cfRule type="cellIs" dxfId="2655" priority="2891" operator="equal">
      <formula>"SIM"</formula>
    </cfRule>
  </conditionalFormatting>
  <conditionalFormatting sqref="Z107">
    <cfRule type="cellIs" dxfId="2654" priority="2889" operator="equal">
      <formula>"OPORTUNIDADE"</formula>
    </cfRule>
  </conditionalFormatting>
  <conditionalFormatting sqref="Z107">
    <cfRule type="cellIs" dxfId="2653" priority="2887" operator="equal">
      <formula>"NÃO"</formula>
    </cfRule>
    <cfRule type="cellIs" dxfId="2652" priority="2888" operator="equal">
      <formula>"SIM"</formula>
    </cfRule>
  </conditionalFormatting>
  <conditionalFormatting sqref="Z107">
    <cfRule type="cellIs" dxfId="2651" priority="2886" operator="equal">
      <formula>"OPORTUNIDADE"</formula>
    </cfRule>
  </conditionalFormatting>
  <conditionalFormatting sqref="Z107">
    <cfRule type="cellIs" dxfId="2650" priority="2884" operator="equal">
      <formula>"NÃO"</formula>
    </cfRule>
    <cfRule type="cellIs" dxfId="2649" priority="2885" operator="equal">
      <formula>"SIM"</formula>
    </cfRule>
  </conditionalFormatting>
  <conditionalFormatting sqref="Z107">
    <cfRule type="cellIs" dxfId="2648" priority="2880" operator="equal">
      <formula>"OPORTUNIDADE"</formula>
    </cfRule>
  </conditionalFormatting>
  <conditionalFormatting sqref="Z107">
    <cfRule type="cellIs" dxfId="2647" priority="2878" operator="equal">
      <formula>"NÃO"</formula>
    </cfRule>
    <cfRule type="cellIs" dxfId="2646" priority="2879" operator="equal">
      <formula>"SIM"</formula>
    </cfRule>
  </conditionalFormatting>
  <conditionalFormatting sqref="Z107">
    <cfRule type="cellIs" dxfId="2645" priority="2877" operator="equal">
      <formula>"OPORTUNIDADE"</formula>
    </cfRule>
  </conditionalFormatting>
  <conditionalFormatting sqref="Z107">
    <cfRule type="cellIs" dxfId="2644" priority="2875" operator="equal">
      <formula>"NÃO"</formula>
    </cfRule>
    <cfRule type="cellIs" dxfId="2643" priority="2876" operator="equal">
      <formula>"SIM"</formula>
    </cfRule>
  </conditionalFormatting>
  <conditionalFormatting sqref="Z107">
    <cfRule type="cellIs" dxfId="2642" priority="2874" operator="equal">
      <formula>"OPORTUNIDADE"</formula>
    </cfRule>
  </conditionalFormatting>
  <conditionalFormatting sqref="Z107">
    <cfRule type="cellIs" dxfId="2641" priority="2872" operator="equal">
      <formula>"NÃO"</formula>
    </cfRule>
    <cfRule type="cellIs" dxfId="2640" priority="2873" operator="equal">
      <formula>"SIM"</formula>
    </cfRule>
  </conditionalFormatting>
  <conditionalFormatting sqref="Z107">
    <cfRule type="cellIs" dxfId="2639" priority="2871" operator="equal">
      <formula>"OPORTUNIDADE"</formula>
    </cfRule>
  </conditionalFormatting>
  <conditionalFormatting sqref="Z107">
    <cfRule type="cellIs" dxfId="2638" priority="2869" operator="equal">
      <formula>"NÃO"</formula>
    </cfRule>
    <cfRule type="cellIs" dxfId="2637" priority="2870" operator="equal">
      <formula>"SIM"</formula>
    </cfRule>
  </conditionalFormatting>
  <conditionalFormatting sqref="Z107">
    <cfRule type="cellIs" dxfId="2636" priority="2868" operator="equal">
      <formula>"OPORTUNIDADE"</formula>
    </cfRule>
  </conditionalFormatting>
  <conditionalFormatting sqref="Z107">
    <cfRule type="cellIs" dxfId="2635" priority="2866" operator="equal">
      <formula>"NÃO"</formula>
    </cfRule>
    <cfRule type="cellIs" dxfId="2634" priority="2867" operator="equal">
      <formula>"SIM"</formula>
    </cfRule>
  </conditionalFormatting>
  <conditionalFormatting sqref="Z107">
    <cfRule type="cellIs" dxfId="2633" priority="2865" operator="equal">
      <formula>"OPORTUNIDADE"</formula>
    </cfRule>
  </conditionalFormatting>
  <conditionalFormatting sqref="Z107">
    <cfRule type="cellIs" dxfId="2632" priority="2863" operator="equal">
      <formula>"NÃO"</formula>
    </cfRule>
    <cfRule type="cellIs" dxfId="2631" priority="2864" operator="equal">
      <formula>"SIM"</formula>
    </cfRule>
  </conditionalFormatting>
  <conditionalFormatting sqref="Z107">
    <cfRule type="cellIs" dxfId="2630" priority="2862" operator="equal">
      <formula>"OPORTUNIDADE"</formula>
    </cfRule>
  </conditionalFormatting>
  <conditionalFormatting sqref="Z107">
    <cfRule type="cellIs" dxfId="2629" priority="2860" operator="equal">
      <formula>"NÃO"</formula>
    </cfRule>
    <cfRule type="cellIs" dxfId="2628" priority="2861" operator="equal">
      <formula>"SIM"</formula>
    </cfRule>
  </conditionalFormatting>
  <conditionalFormatting sqref="Z107">
    <cfRule type="cellIs" dxfId="2627" priority="2859" operator="equal">
      <formula>"OPORTUNIDADE"</formula>
    </cfRule>
  </conditionalFormatting>
  <conditionalFormatting sqref="Z107">
    <cfRule type="cellIs" dxfId="2626" priority="2857" operator="equal">
      <formula>"NÃO"</formula>
    </cfRule>
    <cfRule type="cellIs" dxfId="2625" priority="2858" operator="equal">
      <formula>"SIM"</formula>
    </cfRule>
  </conditionalFormatting>
  <conditionalFormatting sqref="Z107">
    <cfRule type="cellIs" dxfId="2624" priority="2856" operator="equal">
      <formula>"OPORTUNIDADE"</formula>
    </cfRule>
  </conditionalFormatting>
  <conditionalFormatting sqref="Z107">
    <cfRule type="cellIs" dxfId="2623" priority="2854" operator="equal">
      <formula>"NÃO"</formula>
    </cfRule>
    <cfRule type="cellIs" dxfId="2622" priority="2855" operator="equal">
      <formula>"SIM"</formula>
    </cfRule>
  </conditionalFormatting>
  <conditionalFormatting sqref="Z107">
    <cfRule type="cellIs" dxfId="2621" priority="2853" operator="equal">
      <formula>"OPORTUNIDADE"</formula>
    </cfRule>
  </conditionalFormatting>
  <conditionalFormatting sqref="Z107">
    <cfRule type="cellIs" dxfId="2620" priority="2851" operator="equal">
      <formula>"NÃO"</formula>
    </cfRule>
    <cfRule type="cellIs" dxfId="2619" priority="2852" operator="equal">
      <formula>"SIM"</formula>
    </cfRule>
  </conditionalFormatting>
  <conditionalFormatting sqref="Z107">
    <cfRule type="cellIs" dxfId="2618" priority="2850" operator="equal">
      <formula>"OPORTUNIDADE"</formula>
    </cfRule>
  </conditionalFormatting>
  <conditionalFormatting sqref="Z107">
    <cfRule type="cellIs" dxfId="2617" priority="2848" operator="equal">
      <formula>"NÃO"</formula>
    </cfRule>
    <cfRule type="cellIs" dxfId="2616" priority="2849" operator="equal">
      <formula>"SIM"</formula>
    </cfRule>
  </conditionalFormatting>
  <conditionalFormatting sqref="Z107">
    <cfRule type="cellIs" dxfId="2615" priority="2847" operator="equal">
      <formula>"OPORTUNIDADE"</formula>
    </cfRule>
  </conditionalFormatting>
  <conditionalFormatting sqref="Z107">
    <cfRule type="cellIs" dxfId="2614" priority="2845" operator="equal">
      <formula>"NÃO"</formula>
    </cfRule>
    <cfRule type="cellIs" dxfId="2613" priority="2846" operator="equal">
      <formula>"SIM"</formula>
    </cfRule>
  </conditionalFormatting>
  <conditionalFormatting sqref="Z107">
    <cfRule type="cellIs" dxfId="2612" priority="2844" operator="equal">
      <formula>"OPORTUNIDADE"</formula>
    </cfRule>
  </conditionalFormatting>
  <conditionalFormatting sqref="Z107">
    <cfRule type="cellIs" dxfId="2611" priority="2842" operator="equal">
      <formula>"NÃO"</formula>
    </cfRule>
    <cfRule type="cellIs" dxfId="2610" priority="2843" operator="equal">
      <formula>"SIM"</formula>
    </cfRule>
  </conditionalFormatting>
  <conditionalFormatting sqref="Z107">
    <cfRule type="cellIs" dxfId="2609" priority="2841" operator="equal">
      <formula>"OPORTUNIDADE"</formula>
    </cfRule>
  </conditionalFormatting>
  <conditionalFormatting sqref="Z107">
    <cfRule type="cellIs" dxfId="2608" priority="2839" operator="equal">
      <formula>"NÃO"</formula>
    </cfRule>
    <cfRule type="cellIs" dxfId="2607" priority="2840" operator="equal">
      <formula>"SIM"</formula>
    </cfRule>
  </conditionalFormatting>
  <conditionalFormatting sqref="Z107">
    <cfRule type="cellIs" dxfId="2606" priority="2838" operator="equal">
      <formula>"OPORTUNIDADE"</formula>
    </cfRule>
  </conditionalFormatting>
  <conditionalFormatting sqref="Z107">
    <cfRule type="cellIs" dxfId="2605" priority="2836" operator="equal">
      <formula>"NÃO"</formula>
    </cfRule>
    <cfRule type="cellIs" dxfId="2604" priority="2837" operator="equal">
      <formula>"SIM"</formula>
    </cfRule>
  </conditionalFormatting>
  <conditionalFormatting sqref="Z107">
    <cfRule type="cellIs" dxfId="2603" priority="2835" operator="equal">
      <formula>"OPORTUNIDADE"</formula>
    </cfRule>
  </conditionalFormatting>
  <conditionalFormatting sqref="Z107">
    <cfRule type="cellIs" dxfId="2602" priority="2833" operator="equal">
      <formula>"NÃO"</formula>
    </cfRule>
    <cfRule type="cellIs" dxfId="2601" priority="2834" operator="equal">
      <formula>"SIM"</formula>
    </cfRule>
  </conditionalFormatting>
  <conditionalFormatting sqref="Z107">
    <cfRule type="cellIs" dxfId="2600" priority="2832" operator="equal">
      <formula>"OPORTUNIDADE"</formula>
    </cfRule>
  </conditionalFormatting>
  <conditionalFormatting sqref="Z107">
    <cfRule type="cellIs" dxfId="2599" priority="2830" operator="equal">
      <formula>"NÃO"</formula>
    </cfRule>
    <cfRule type="cellIs" dxfId="2598" priority="2831" operator="equal">
      <formula>"SIM"</formula>
    </cfRule>
  </conditionalFormatting>
  <conditionalFormatting sqref="Z107">
    <cfRule type="cellIs" dxfId="2597" priority="2829" operator="equal">
      <formula>"OPORTUNIDADE"</formula>
    </cfRule>
  </conditionalFormatting>
  <conditionalFormatting sqref="Z107">
    <cfRule type="cellIs" dxfId="2596" priority="2827" operator="equal">
      <formula>"NÃO"</formula>
    </cfRule>
    <cfRule type="cellIs" dxfId="2595" priority="2828" operator="equal">
      <formula>"SIM"</formula>
    </cfRule>
  </conditionalFormatting>
  <conditionalFormatting sqref="Z107">
    <cfRule type="cellIs" dxfId="2594" priority="2826" operator="equal">
      <formula>"OPORTUNIDADE"</formula>
    </cfRule>
  </conditionalFormatting>
  <conditionalFormatting sqref="Z107">
    <cfRule type="cellIs" dxfId="2593" priority="2824" operator="equal">
      <formula>"NÃO"</formula>
    </cfRule>
    <cfRule type="cellIs" dxfId="2592" priority="2825" operator="equal">
      <formula>"SIM"</formula>
    </cfRule>
  </conditionalFormatting>
  <conditionalFormatting sqref="Z107">
    <cfRule type="cellIs" dxfId="2591" priority="2823" operator="equal">
      <formula>"OPORTUNIDADE"</formula>
    </cfRule>
  </conditionalFormatting>
  <conditionalFormatting sqref="Z107">
    <cfRule type="cellIs" dxfId="2590" priority="2821" operator="equal">
      <formula>"NÃO"</formula>
    </cfRule>
    <cfRule type="cellIs" dxfId="2589" priority="2822" operator="equal">
      <formula>"SIM"</formula>
    </cfRule>
  </conditionalFormatting>
  <conditionalFormatting sqref="Z107">
    <cfRule type="cellIs" dxfId="2588" priority="2820" operator="equal">
      <formula>"OPORTUNIDADE"</formula>
    </cfRule>
  </conditionalFormatting>
  <conditionalFormatting sqref="Z107">
    <cfRule type="cellIs" dxfId="2587" priority="2818" operator="equal">
      <formula>"NÃO"</formula>
    </cfRule>
    <cfRule type="cellIs" dxfId="2586" priority="2819" operator="equal">
      <formula>"SIM"</formula>
    </cfRule>
  </conditionalFormatting>
  <conditionalFormatting sqref="Y107">
    <cfRule type="cellIs" dxfId="2585" priority="2808" operator="equal">
      <formula>"OPORTUNIDADE"</formula>
    </cfRule>
  </conditionalFormatting>
  <conditionalFormatting sqref="Y107">
    <cfRule type="cellIs" dxfId="2584" priority="2806" operator="equal">
      <formula>"NÃO"</formula>
    </cfRule>
    <cfRule type="cellIs" dxfId="2583" priority="2807" operator="equal">
      <formula>"SIM"</formula>
    </cfRule>
  </conditionalFormatting>
  <conditionalFormatting sqref="Z108">
    <cfRule type="cellIs" dxfId="2582" priority="2805" operator="equal">
      <formula>"OPORTUNIDADE"</formula>
    </cfRule>
  </conditionalFormatting>
  <conditionalFormatting sqref="Z108">
    <cfRule type="cellIs" dxfId="2581" priority="2803" operator="equal">
      <formula>"NÃO"</formula>
    </cfRule>
    <cfRule type="cellIs" dxfId="2580" priority="2804" operator="equal">
      <formula>"SIM"</formula>
    </cfRule>
  </conditionalFormatting>
  <conditionalFormatting sqref="Z108">
    <cfRule type="cellIs" dxfId="2579" priority="2802" operator="equal">
      <formula>"OPORTUNIDADE"</formula>
    </cfRule>
  </conditionalFormatting>
  <conditionalFormatting sqref="Z108">
    <cfRule type="cellIs" dxfId="2578" priority="2800" operator="equal">
      <formula>"NÃO"</formula>
    </cfRule>
    <cfRule type="cellIs" dxfId="2577" priority="2801" operator="equal">
      <formula>"SIM"</formula>
    </cfRule>
  </conditionalFormatting>
  <conditionalFormatting sqref="Z108">
    <cfRule type="cellIs" dxfId="2576" priority="2799" operator="equal">
      <formula>"OPORTUNIDADE"</formula>
    </cfRule>
  </conditionalFormatting>
  <conditionalFormatting sqref="Z108">
    <cfRule type="cellIs" dxfId="2575" priority="2797" operator="equal">
      <formula>"NÃO"</formula>
    </cfRule>
    <cfRule type="cellIs" dxfId="2574" priority="2798" operator="equal">
      <formula>"SIM"</formula>
    </cfRule>
  </conditionalFormatting>
  <conditionalFormatting sqref="Z108">
    <cfRule type="cellIs" dxfId="2573" priority="2796" operator="equal">
      <formula>"OPORTUNIDADE"</formula>
    </cfRule>
  </conditionalFormatting>
  <conditionalFormatting sqref="Z108">
    <cfRule type="cellIs" dxfId="2572" priority="2794" operator="equal">
      <formula>"NÃO"</formula>
    </cfRule>
    <cfRule type="cellIs" dxfId="2571" priority="2795" operator="equal">
      <formula>"SIM"</formula>
    </cfRule>
  </conditionalFormatting>
  <conditionalFormatting sqref="Z108">
    <cfRule type="cellIs" dxfId="2570" priority="2793" operator="equal">
      <formula>"OPORTUNIDADE"</formula>
    </cfRule>
  </conditionalFormatting>
  <conditionalFormatting sqref="Z108">
    <cfRule type="cellIs" dxfId="2569" priority="2791" operator="equal">
      <formula>"NÃO"</formula>
    </cfRule>
    <cfRule type="cellIs" dxfId="2568" priority="2792" operator="equal">
      <formula>"SIM"</formula>
    </cfRule>
  </conditionalFormatting>
  <conditionalFormatting sqref="Y116:Z116">
    <cfRule type="cellIs" dxfId="2567" priority="2790" operator="equal">
      <formula>"OPORTUNIDADE"</formula>
    </cfRule>
  </conditionalFormatting>
  <conditionalFormatting sqref="Y116:Z116">
    <cfRule type="cellIs" dxfId="2566" priority="2788" operator="equal">
      <formula>"NÃO"</formula>
    </cfRule>
    <cfRule type="cellIs" dxfId="2565" priority="2789" operator="equal">
      <formula>"SIM"</formula>
    </cfRule>
  </conditionalFormatting>
  <conditionalFormatting sqref="Y117:Z117">
    <cfRule type="cellIs" dxfId="2564" priority="2787" operator="equal">
      <formula>"OPORTUNIDADE"</formula>
    </cfRule>
  </conditionalFormatting>
  <conditionalFormatting sqref="Y117:Z117">
    <cfRule type="cellIs" dxfId="2563" priority="2785" operator="equal">
      <formula>"NÃO"</formula>
    </cfRule>
    <cfRule type="cellIs" dxfId="2562" priority="2786" operator="equal">
      <formula>"SIM"</formula>
    </cfRule>
  </conditionalFormatting>
  <conditionalFormatting sqref="Y117:Z117">
    <cfRule type="cellIs" dxfId="2561" priority="2784" operator="equal">
      <formula>"OPORTUNIDADE"</formula>
    </cfRule>
  </conditionalFormatting>
  <conditionalFormatting sqref="Y117:Z117">
    <cfRule type="cellIs" dxfId="2560" priority="2782" operator="equal">
      <formula>"NÃO"</formula>
    </cfRule>
    <cfRule type="cellIs" dxfId="2559" priority="2783" operator="equal">
      <formula>"SIM"</formula>
    </cfRule>
  </conditionalFormatting>
  <conditionalFormatting sqref="Y118:Z118">
    <cfRule type="cellIs" dxfId="2558" priority="2781" operator="equal">
      <formula>"OPORTUNIDADE"</formula>
    </cfRule>
  </conditionalFormatting>
  <conditionalFormatting sqref="Y118:Z118">
    <cfRule type="cellIs" dxfId="2557" priority="2779" operator="equal">
      <formula>"NÃO"</formula>
    </cfRule>
    <cfRule type="cellIs" dxfId="2556" priority="2780" operator="equal">
      <formula>"SIM"</formula>
    </cfRule>
  </conditionalFormatting>
  <conditionalFormatting sqref="Z109">
    <cfRule type="cellIs" dxfId="2555" priority="2778" operator="equal">
      <formula>"OPORTUNIDADE"</formula>
    </cfRule>
  </conditionalFormatting>
  <conditionalFormatting sqref="Z109">
    <cfRule type="cellIs" dxfId="2554" priority="2776" operator="equal">
      <formula>"NÃO"</formula>
    </cfRule>
    <cfRule type="cellIs" dxfId="2553" priority="2777" operator="equal">
      <formula>"SIM"</formula>
    </cfRule>
  </conditionalFormatting>
  <conditionalFormatting sqref="Z109">
    <cfRule type="cellIs" dxfId="2552" priority="2775" operator="equal">
      <formula>"OPORTUNIDADE"</formula>
    </cfRule>
  </conditionalFormatting>
  <conditionalFormatting sqref="Z109">
    <cfRule type="cellIs" dxfId="2551" priority="2773" operator="equal">
      <formula>"NÃO"</formula>
    </cfRule>
    <cfRule type="cellIs" dxfId="2550" priority="2774" operator="equal">
      <formula>"SIM"</formula>
    </cfRule>
  </conditionalFormatting>
  <conditionalFormatting sqref="Z109">
    <cfRule type="cellIs" dxfId="2549" priority="2772" operator="equal">
      <formula>"OPORTUNIDADE"</formula>
    </cfRule>
  </conditionalFormatting>
  <conditionalFormatting sqref="Z109">
    <cfRule type="cellIs" dxfId="2548" priority="2770" operator="equal">
      <formula>"NÃO"</formula>
    </cfRule>
    <cfRule type="cellIs" dxfId="2547" priority="2771" operator="equal">
      <formula>"SIM"</formula>
    </cfRule>
  </conditionalFormatting>
  <conditionalFormatting sqref="Z109">
    <cfRule type="cellIs" dxfId="2546" priority="2769" operator="equal">
      <formula>"OPORTUNIDADE"</formula>
    </cfRule>
  </conditionalFormatting>
  <conditionalFormatting sqref="Z109">
    <cfRule type="cellIs" dxfId="2545" priority="2767" operator="equal">
      <formula>"NÃO"</formula>
    </cfRule>
    <cfRule type="cellIs" dxfId="2544" priority="2768" operator="equal">
      <formula>"SIM"</formula>
    </cfRule>
  </conditionalFormatting>
  <conditionalFormatting sqref="Z109">
    <cfRule type="cellIs" dxfId="2543" priority="2766" operator="equal">
      <formula>"OPORTUNIDADE"</formula>
    </cfRule>
  </conditionalFormatting>
  <conditionalFormatting sqref="Z109">
    <cfRule type="cellIs" dxfId="2542" priority="2764" operator="equal">
      <formula>"NÃO"</formula>
    </cfRule>
    <cfRule type="cellIs" dxfId="2541" priority="2765" operator="equal">
      <formula>"SIM"</formula>
    </cfRule>
  </conditionalFormatting>
  <conditionalFormatting sqref="Z109">
    <cfRule type="cellIs" dxfId="2540" priority="2763" operator="equal">
      <formula>"OPORTUNIDADE"</formula>
    </cfRule>
  </conditionalFormatting>
  <conditionalFormatting sqref="Z109">
    <cfRule type="cellIs" dxfId="2539" priority="2761" operator="equal">
      <formula>"NÃO"</formula>
    </cfRule>
    <cfRule type="cellIs" dxfId="2538" priority="2762" operator="equal">
      <formula>"SIM"</formula>
    </cfRule>
  </conditionalFormatting>
  <conditionalFormatting sqref="Z109">
    <cfRule type="cellIs" dxfId="2537" priority="2760" operator="equal">
      <formula>"OPORTUNIDADE"</formula>
    </cfRule>
  </conditionalFormatting>
  <conditionalFormatting sqref="Z109">
    <cfRule type="cellIs" dxfId="2536" priority="2758" operator="equal">
      <formula>"NÃO"</formula>
    </cfRule>
    <cfRule type="cellIs" dxfId="2535" priority="2759" operator="equal">
      <formula>"SIM"</formula>
    </cfRule>
  </conditionalFormatting>
  <conditionalFormatting sqref="Z109">
    <cfRule type="cellIs" dxfId="2534" priority="2757" operator="equal">
      <formula>"OPORTUNIDADE"</formula>
    </cfRule>
  </conditionalFormatting>
  <conditionalFormatting sqref="Z109">
    <cfRule type="cellIs" dxfId="2533" priority="2755" operator="equal">
      <formula>"NÃO"</formula>
    </cfRule>
    <cfRule type="cellIs" dxfId="2532" priority="2756" operator="equal">
      <formula>"SIM"</formula>
    </cfRule>
  </conditionalFormatting>
  <conditionalFormatting sqref="Z109">
    <cfRule type="cellIs" dxfId="2531" priority="2754" operator="equal">
      <formula>"OPORTUNIDADE"</formula>
    </cfRule>
  </conditionalFormatting>
  <conditionalFormatting sqref="Z109">
    <cfRule type="cellIs" dxfId="2530" priority="2752" operator="equal">
      <formula>"NÃO"</formula>
    </cfRule>
    <cfRule type="cellIs" dxfId="2529" priority="2753" operator="equal">
      <formula>"SIM"</formula>
    </cfRule>
  </conditionalFormatting>
  <conditionalFormatting sqref="Z109">
    <cfRule type="cellIs" dxfId="2528" priority="2751" operator="equal">
      <formula>"OPORTUNIDADE"</formula>
    </cfRule>
  </conditionalFormatting>
  <conditionalFormatting sqref="Z109">
    <cfRule type="cellIs" dxfId="2527" priority="2749" operator="equal">
      <formula>"NÃO"</formula>
    </cfRule>
    <cfRule type="cellIs" dxfId="2526" priority="2750" operator="equal">
      <formula>"SIM"</formula>
    </cfRule>
  </conditionalFormatting>
  <conditionalFormatting sqref="Z109">
    <cfRule type="cellIs" dxfId="2525" priority="2748" operator="equal">
      <formula>"OPORTUNIDADE"</formula>
    </cfRule>
  </conditionalFormatting>
  <conditionalFormatting sqref="Z109">
    <cfRule type="cellIs" dxfId="2524" priority="2746" operator="equal">
      <formula>"NÃO"</formula>
    </cfRule>
    <cfRule type="cellIs" dxfId="2523" priority="2747" operator="equal">
      <formula>"SIM"</formula>
    </cfRule>
  </conditionalFormatting>
  <conditionalFormatting sqref="Z109">
    <cfRule type="cellIs" dxfId="2522" priority="2745" operator="equal">
      <formula>"OPORTUNIDADE"</formula>
    </cfRule>
  </conditionalFormatting>
  <conditionalFormatting sqref="Z109">
    <cfRule type="cellIs" dxfId="2521" priority="2743" operator="equal">
      <formula>"NÃO"</formula>
    </cfRule>
    <cfRule type="cellIs" dxfId="2520" priority="2744" operator="equal">
      <formula>"SIM"</formula>
    </cfRule>
  </conditionalFormatting>
  <conditionalFormatting sqref="Z109">
    <cfRule type="cellIs" dxfId="2519" priority="2742" operator="equal">
      <formula>"OPORTUNIDADE"</formula>
    </cfRule>
  </conditionalFormatting>
  <conditionalFormatting sqref="Z109">
    <cfRule type="cellIs" dxfId="2518" priority="2740" operator="equal">
      <formula>"NÃO"</formula>
    </cfRule>
    <cfRule type="cellIs" dxfId="2517" priority="2741" operator="equal">
      <formula>"SIM"</formula>
    </cfRule>
  </conditionalFormatting>
  <conditionalFormatting sqref="Z109">
    <cfRule type="cellIs" dxfId="2516" priority="2739" operator="equal">
      <formula>"OPORTUNIDADE"</formula>
    </cfRule>
  </conditionalFormatting>
  <conditionalFormatting sqref="Z109">
    <cfRule type="cellIs" dxfId="2515" priority="2737" operator="equal">
      <formula>"NÃO"</formula>
    </cfRule>
    <cfRule type="cellIs" dxfId="2514" priority="2738" operator="equal">
      <formula>"SIM"</formula>
    </cfRule>
  </conditionalFormatting>
  <conditionalFormatting sqref="Z109">
    <cfRule type="cellIs" dxfId="2513" priority="2736" operator="equal">
      <formula>"OPORTUNIDADE"</formula>
    </cfRule>
  </conditionalFormatting>
  <conditionalFormatting sqref="Z109">
    <cfRule type="cellIs" dxfId="2512" priority="2734" operator="equal">
      <formula>"NÃO"</formula>
    </cfRule>
    <cfRule type="cellIs" dxfId="2511" priority="2735" operator="equal">
      <formula>"SIM"</formula>
    </cfRule>
  </conditionalFormatting>
  <conditionalFormatting sqref="Z109">
    <cfRule type="cellIs" dxfId="2510" priority="2733" operator="equal">
      <formula>"OPORTUNIDADE"</formula>
    </cfRule>
  </conditionalFormatting>
  <conditionalFormatting sqref="Z109">
    <cfRule type="cellIs" dxfId="2509" priority="2731" operator="equal">
      <formula>"NÃO"</formula>
    </cfRule>
    <cfRule type="cellIs" dxfId="2508" priority="2732" operator="equal">
      <formula>"SIM"</formula>
    </cfRule>
  </conditionalFormatting>
  <conditionalFormatting sqref="Z109">
    <cfRule type="cellIs" dxfId="2507" priority="2730" operator="equal">
      <formula>"OPORTUNIDADE"</formula>
    </cfRule>
  </conditionalFormatting>
  <conditionalFormatting sqref="Z109">
    <cfRule type="cellIs" dxfId="2506" priority="2728" operator="equal">
      <formula>"NÃO"</formula>
    </cfRule>
    <cfRule type="cellIs" dxfId="2505" priority="2729" operator="equal">
      <formula>"SIM"</formula>
    </cfRule>
  </conditionalFormatting>
  <conditionalFormatting sqref="Z109">
    <cfRule type="cellIs" dxfId="2504" priority="2727" operator="equal">
      <formula>"OPORTUNIDADE"</formula>
    </cfRule>
  </conditionalFormatting>
  <conditionalFormatting sqref="Z109">
    <cfRule type="cellIs" dxfId="2503" priority="2725" operator="equal">
      <formula>"NÃO"</formula>
    </cfRule>
    <cfRule type="cellIs" dxfId="2502" priority="2726" operator="equal">
      <formula>"SIM"</formula>
    </cfRule>
  </conditionalFormatting>
  <conditionalFormatting sqref="Z109">
    <cfRule type="cellIs" dxfId="2501" priority="2724" operator="equal">
      <formula>"OPORTUNIDADE"</formula>
    </cfRule>
  </conditionalFormatting>
  <conditionalFormatting sqref="Z109">
    <cfRule type="cellIs" dxfId="2500" priority="2722" operator="equal">
      <formula>"NÃO"</formula>
    </cfRule>
    <cfRule type="cellIs" dxfId="2499" priority="2723" operator="equal">
      <formula>"SIM"</formula>
    </cfRule>
  </conditionalFormatting>
  <conditionalFormatting sqref="Z109">
    <cfRule type="cellIs" dxfId="2498" priority="2721" operator="equal">
      <formula>"OPORTUNIDADE"</formula>
    </cfRule>
  </conditionalFormatting>
  <conditionalFormatting sqref="Z109">
    <cfRule type="cellIs" dxfId="2497" priority="2719" operator="equal">
      <formula>"NÃO"</formula>
    </cfRule>
    <cfRule type="cellIs" dxfId="2496" priority="2720" operator="equal">
      <formula>"SIM"</formula>
    </cfRule>
  </conditionalFormatting>
  <conditionalFormatting sqref="Z109">
    <cfRule type="cellIs" dxfId="2495" priority="2718" operator="equal">
      <formula>"OPORTUNIDADE"</formula>
    </cfRule>
  </conditionalFormatting>
  <conditionalFormatting sqref="Z109">
    <cfRule type="cellIs" dxfId="2494" priority="2716" operator="equal">
      <formula>"NÃO"</formula>
    </cfRule>
    <cfRule type="cellIs" dxfId="2493" priority="2717" operator="equal">
      <formula>"SIM"</formula>
    </cfRule>
  </conditionalFormatting>
  <conditionalFormatting sqref="Z109">
    <cfRule type="cellIs" dxfId="2492" priority="2715" operator="equal">
      <formula>"OPORTUNIDADE"</formula>
    </cfRule>
  </conditionalFormatting>
  <conditionalFormatting sqref="Z109">
    <cfRule type="cellIs" dxfId="2491" priority="2713" operator="equal">
      <formula>"NÃO"</formula>
    </cfRule>
    <cfRule type="cellIs" dxfId="2490" priority="2714" operator="equal">
      <formula>"SIM"</formula>
    </cfRule>
  </conditionalFormatting>
  <conditionalFormatting sqref="Z109">
    <cfRule type="cellIs" dxfId="2489" priority="2712" operator="equal">
      <formula>"OPORTUNIDADE"</formula>
    </cfRule>
  </conditionalFormatting>
  <conditionalFormatting sqref="Z109">
    <cfRule type="cellIs" dxfId="2488" priority="2710" operator="equal">
      <formula>"NÃO"</formula>
    </cfRule>
    <cfRule type="cellIs" dxfId="2487" priority="2711" operator="equal">
      <formula>"SIM"</formula>
    </cfRule>
  </conditionalFormatting>
  <conditionalFormatting sqref="Z109">
    <cfRule type="cellIs" dxfId="2486" priority="2709" operator="equal">
      <formula>"OPORTUNIDADE"</formula>
    </cfRule>
  </conditionalFormatting>
  <conditionalFormatting sqref="Z109">
    <cfRule type="cellIs" dxfId="2485" priority="2707" operator="equal">
      <formula>"NÃO"</formula>
    </cfRule>
    <cfRule type="cellIs" dxfId="2484" priority="2708" operator="equal">
      <formula>"SIM"</formula>
    </cfRule>
  </conditionalFormatting>
  <conditionalFormatting sqref="Z109">
    <cfRule type="cellIs" dxfId="2483" priority="2706" operator="equal">
      <formula>"OPORTUNIDADE"</formula>
    </cfRule>
  </conditionalFormatting>
  <conditionalFormatting sqref="Z109">
    <cfRule type="cellIs" dxfId="2482" priority="2704" operator="equal">
      <formula>"NÃO"</formula>
    </cfRule>
    <cfRule type="cellIs" dxfId="2481" priority="2705" operator="equal">
      <formula>"SIM"</formula>
    </cfRule>
  </conditionalFormatting>
  <conditionalFormatting sqref="Y109">
    <cfRule type="cellIs" dxfId="2480" priority="2703" operator="equal">
      <formula>"OPORTUNIDADE"</formula>
    </cfRule>
  </conditionalFormatting>
  <conditionalFormatting sqref="Y109">
    <cfRule type="cellIs" dxfId="2479" priority="2701" operator="equal">
      <formula>"NÃO"</formula>
    </cfRule>
    <cfRule type="cellIs" dxfId="2478" priority="2702" operator="equal">
      <formula>"SIM"</formula>
    </cfRule>
  </conditionalFormatting>
  <conditionalFormatting sqref="BK107">
    <cfRule type="iconSet" priority="270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9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69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69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9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69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94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69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92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69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689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88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687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68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85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684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77" priority="2683" operator="equal">
      <formula>"OPORTUNIDADE"</formula>
    </cfRule>
  </conditionalFormatting>
  <conditionalFormatting sqref="Z124">
    <cfRule type="cellIs" dxfId="2476" priority="2681" operator="equal">
      <formula>"NÃO"</formula>
    </cfRule>
    <cfRule type="cellIs" dxfId="2475" priority="2682" operator="equal">
      <formula>"SIM"</formula>
    </cfRule>
  </conditionalFormatting>
  <conditionalFormatting sqref="Z124">
    <cfRule type="cellIs" dxfId="2474" priority="2680" operator="equal">
      <formula>"OPORTUNIDADE"</formula>
    </cfRule>
  </conditionalFormatting>
  <conditionalFormatting sqref="Z124">
    <cfRule type="cellIs" dxfId="2473" priority="2678" operator="equal">
      <formula>"NÃO"</formula>
    </cfRule>
    <cfRule type="cellIs" dxfId="2472" priority="2679" operator="equal">
      <formula>"SIM"</formula>
    </cfRule>
  </conditionalFormatting>
  <conditionalFormatting sqref="Z124">
    <cfRule type="cellIs" dxfId="2471" priority="2677" operator="equal">
      <formula>"OPORTUNIDADE"</formula>
    </cfRule>
  </conditionalFormatting>
  <conditionalFormatting sqref="Z124">
    <cfRule type="cellIs" dxfId="2470" priority="2675" operator="equal">
      <formula>"NÃO"</formula>
    </cfRule>
    <cfRule type="cellIs" dxfId="2469" priority="2676" operator="equal">
      <formula>"SIM"</formula>
    </cfRule>
  </conditionalFormatting>
  <conditionalFormatting sqref="Z124">
    <cfRule type="cellIs" dxfId="2468" priority="2674" operator="equal">
      <formula>"OPORTUNIDADE"</formula>
    </cfRule>
  </conditionalFormatting>
  <conditionalFormatting sqref="Z124">
    <cfRule type="cellIs" dxfId="2467" priority="2672" operator="equal">
      <formula>"NÃO"</formula>
    </cfRule>
    <cfRule type="cellIs" dxfId="2466" priority="2673" operator="equal">
      <formula>"SIM"</formula>
    </cfRule>
  </conditionalFormatting>
  <conditionalFormatting sqref="Z124">
    <cfRule type="cellIs" dxfId="2465" priority="2671" operator="equal">
      <formula>"OPORTUNIDADE"</formula>
    </cfRule>
  </conditionalFormatting>
  <conditionalFormatting sqref="Z124">
    <cfRule type="cellIs" dxfId="2464" priority="2669" operator="equal">
      <formula>"NÃO"</formula>
    </cfRule>
    <cfRule type="cellIs" dxfId="2463" priority="2670" operator="equal">
      <formula>"SIM"</formula>
    </cfRule>
  </conditionalFormatting>
  <conditionalFormatting sqref="Z124">
    <cfRule type="cellIs" dxfId="2462" priority="2668" operator="equal">
      <formula>"OPORTUNIDADE"</formula>
    </cfRule>
  </conditionalFormatting>
  <conditionalFormatting sqref="Z124">
    <cfRule type="cellIs" dxfId="2461" priority="2666" operator="equal">
      <formula>"NÃO"</formula>
    </cfRule>
    <cfRule type="cellIs" dxfId="2460" priority="2667" operator="equal">
      <formula>"SIM"</formula>
    </cfRule>
  </conditionalFormatting>
  <conditionalFormatting sqref="Z124">
    <cfRule type="cellIs" dxfId="2459" priority="2665" operator="equal">
      <formula>"OPORTUNIDADE"</formula>
    </cfRule>
  </conditionalFormatting>
  <conditionalFormatting sqref="Z124">
    <cfRule type="cellIs" dxfId="2458" priority="2663" operator="equal">
      <formula>"NÃO"</formula>
    </cfRule>
    <cfRule type="cellIs" dxfId="2457" priority="2664" operator="equal">
      <formula>"SIM"</formula>
    </cfRule>
  </conditionalFormatting>
  <conditionalFormatting sqref="Z124">
    <cfRule type="cellIs" dxfId="2456" priority="2662" operator="equal">
      <formula>"OPORTUNIDADE"</formula>
    </cfRule>
  </conditionalFormatting>
  <conditionalFormatting sqref="Z124">
    <cfRule type="cellIs" dxfId="2455" priority="2660" operator="equal">
      <formula>"NÃO"</formula>
    </cfRule>
    <cfRule type="cellIs" dxfId="2454" priority="2661" operator="equal">
      <formula>"SIM"</formula>
    </cfRule>
  </conditionalFormatting>
  <conditionalFormatting sqref="Z124">
    <cfRule type="cellIs" dxfId="2453" priority="2659" operator="equal">
      <formula>"OPORTUNIDADE"</formula>
    </cfRule>
  </conditionalFormatting>
  <conditionalFormatting sqref="Z124">
    <cfRule type="cellIs" dxfId="2452" priority="2657" operator="equal">
      <formula>"NÃO"</formula>
    </cfRule>
    <cfRule type="cellIs" dxfId="2451" priority="2658" operator="equal">
      <formula>"SIM"</formula>
    </cfRule>
  </conditionalFormatting>
  <conditionalFormatting sqref="Z124">
    <cfRule type="cellIs" dxfId="2450" priority="2656" operator="equal">
      <formula>"OPORTUNIDADE"</formula>
    </cfRule>
  </conditionalFormatting>
  <conditionalFormatting sqref="Z124">
    <cfRule type="cellIs" dxfId="2449" priority="2654" operator="equal">
      <formula>"NÃO"</formula>
    </cfRule>
    <cfRule type="cellIs" dxfId="2448" priority="2655" operator="equal">
      <formula>"SIM"</formula>
    </cfRule>
  </conditionalFormatting>
  <conditionalFormatting sqref="Z125">
    <cfRule type="cellIs" dxfId="2447" priority="2653" operator="equal">
      <formula>"OPORTUNIDADE"</formula>
    </cfRule>
  </conditionalFormatting>
  <conditionalFormatting sqref="Z125">
    <cfRule type="cellIs" dxfId="2446" priority="2651" operator="equal">
      <formula>"NÃO"</formula>
    </cfRule>
    <cfRule type="cellIs" dxfId="2445" priority="2652" operator="equal">
      <formula>"SIM"</formula>
    </cfRule>
  </conditionalFormatting>
  <conditionalFormatting sqref="Z125">
    <cfRule type="cellIs" dxfId="2444" priority="2650" operator="equal">
      <formula>"OPORTUNIDADE"</formula>
    </cfRule>
  </conditionalFormatting>
  <conditionalFormatting sqref="Z125">
    <cfRule type="cellIs" dxfId="2443" priority="2648" operator="equal">
      <formula>"NÃO"</formula>
    </cfRule>
    <cfRule type="cellIs" dxfId="2442" priority="2649" operator="equal">
      <formula>"SIM"</formula>
    </cfRule>
  </conditionalFormatting>
  <conditionalFormatting sqref="Z125">
    <cfRule type="cellIs" dxfId="2441" priority="2647" operator="equal">
      <formula>"OPORTUNIDADE"</formula>
    </cfRule>
  </conditionalFormatting>
  <conditionalFormatting sqref="Z125">
    <cfRule type="cellIs" dxfId="2440" priority="2645" operator="equal">
      <formula>"NÃO"</formula>
    </cfRule>
    <cfRule type="cellIs" dxfId="2439" priority="2646" operator="equal">
      <formula>"SIM"</formula>
    </cfRule>
  </conditionalFormatting>
  <conditionalFormatting sqref="Z125">
    <cfRule type="cellIs" dxfId="2438" priority="2644" operator="equal">
      <formula>"OPORTUNIDADE"</formula>
    </cfRule>
  </conditionalFormatting>
  <conditionalFormatting sqref="Z125">
    <cfRule type="cellIs" dxfId="2437" priority="2642" operator="equal">
      <formula>"NÃO"</formula>
    </cfRule>
    <cfRule type="cellIs" dxfId="2436" priority="2643" operator="equal">
      <formula>"SIM"</formula>
    </cfRule>
  </conditionalFormatting>
  <conditionalFormatting sqref="Z125">
    <cfRule type="cellIs" dxfId="2435" priority="2641" operator="equal">
      <formula>"OPORTUNIDADE"</formula>
    </cfRule>
  </conditionalFormatting>
  <conditionalFormatting sqref="Z125">
    <cfRule type="cellIs" dxfId="2434" priority="2639" operator="equal">
      <formula>"NÃO"</formula>
    </cfRule>
    <cfRule type="cellIs" dxfId="2433" priority="2640" operator="equal">
      <formula>"SIM"</formula>
    </cfRule>
  </conditionalFormatting>
  <conditionalFormatting sqref="Z125">
    <cfRule type="cellIs" dxfId="2432" priority="2638" operator="equal">
      <formula>"OPORTUNIDADE"</formula>
    </cfRule>
  </conditionalFormatting>
  <conditionalFormatting sqref="Z125">
    <cfRule type="cellIs" dxfId="2431" priority="2636" operator="equal">
      <formula>"NÃO"</formula>
    </cfRule>
    <cfRule type="cellIs" dxfId="2430" priority="2637" operator="equal">
      <formula>"SIM"</formula>
    </cfRule>
  </conditionalFormatting>
  <conditionalFormatting sqref="Z125">
    <cfRule type="cellIs" dxfId="2429" priority="2635" operator="equal">
      <formula>"OPORTUNIDADE"</formula>
    </cfRule>
  </conditionalFormatting>
  <conditionalFormatting sqref="Z125">
    <cfRule type="cellIs" dxfId="2428" priority="2633" operator="equal">
      <formula>"NÃO"</formula>
    </cfRule>
    <cfRule type="cellIs" dxfId="2427" priority="2634" operator="equal">
      <formula>"SIM"</formula>
    </cfRule>
  </conditionalFormatting>
  <conditionalFormatting sqref="Z125">
    <cfRule type="cellIs" dxfId="2426" priority="2632" operator="equal">
      <formula>"OPORTUNIDADE"</formula>
    </cfRule>
  </conditionalFormatting>
  <conditionalFormatting sqref="Z125">
    <cfRule type="cellIs" dxfId="2425" priority="2630" operator="equal">
      <formula>"NÃO"</formula>
    </cfRule>
    <cfRule type="cellIs" dxfId="2424" priority="2631" operator="equal">
      <formula>"SIM"</formula>
    </cfRule>
  </conditionalFormatting>
  <conditionalFormatting sqref="Z125">
    <cfRule type="cellIs" dxfId="2423" priority="2629" operator="equal">
      <formula>"OPORTUNIDADE"</formula>
    </cfRule>
  </conditionalFormatting>
  <conditionalFormatting sqref="Z125">
    <cfRule type="cellIs" dxfId="2422" priority="2627" operator="equal">
      <formula>"NÃO"</formula>
    </cfRule>
    <cfRule type="cellIs" dxfId="2421" priority="2628" operator="equal">
      <formula>"SIM"</formula>
    </cfRule>
  </conditionalFormatting>
  <conditionalFormatting sqref="Z125">
    <cfRule type="cellIs" dxfId="2420" priority="2626" operator="equal">
      <formula>"OPORTUNIDADE"</formula>
    </cfRule>
  </conditionalFormatting>
  <conditionalFormatting sqref="Z125">
    <cfRule type="cellIs" dxfId="2419" priority="2624" operator="equal">
      <formula>"NÃO"</formula>
    </cfRule>
    <cfRule type="cellIs" dxfId="2418" priority="2625" operator="equal">
      <formula>"SIM"</formula>
    </cfRule>
  </conditionalFormatting>
  <conditionalFormatting sqref="Z125">
    <cfRule type="cellIs" dxfId="2417" priority="2623" operator="equal">
      <formula>"OPORTUNIDADE"</formula>
    </cfRule>
  </conditionalFormatting>
  <conditionalFormatting sqref="Z125">
    <cfRule type="cellIs" dxfId="2416" priority="2621" operator="equal">
      <formula>"NÃO"</formula>
    </cfRule>
    <cfRule type="cellIs" dxfId="2415" priority="2622" operator="equal">
      <formula>"SIM"</formula>
    </cfRule>
  </conditionalFormatting>
  <conditionalFormatting sqref="Z125">
    <cfRule type="cellIs" dxfId="2414" priority="2620" operator="equal">
      <formula>"OPORTUNIDADE"</formula>
    </cfRule>
  </conditionalFormatting>
  <conditionalFormatting sqref="Z125">
    <cfRule type="cellIs" dxfId="2413" priority="2618" operator="equal">
      <formula>"NÃO"</formula>
    </cfRule>
    <cfRule type="cellIs" dxfId="2412" priority="2619" operator="equal">
      <formula>"SIM"</formula>
    </cfRule>
  </conditionalFormatting>
  <conditionalFormatting sqref="Z125">
    <cfRule type="cellIs" dxfId="2411" priority="2617" operator="equal">
      <formula>"OPORTUNIDADE"</formula>
    </cfRule>
  </conditionalFormatting>
  <conditionalFormatting sqref="Z125">
    <cfRule type="cellIs" dxfId="2410" priority="2615" operator="equal">
      <formula>"NÃO"</formula>
    </cfRule>
    <cfRule type="cellIs" dxfId="2409" priority="2616" operator="equal">
      <formula>"SIM"</formula>
    </cfRule>
  </conditionalFormatting>
  <conditionalFormatting sqref="Z125">
    <cfRule type="cellIs" dxfId="2408" priority="2614" operator="equal">
      <formula>"OPORTUNIDADE"</formula>
    </cfRule>
  </conditionalFormatting>
  <conditionalFormatting sqref="Z125">
    <cfRule type="cellIs" dxfId="2407" priority="2612" operator="equal">
      <formula>"NÃO"</formula>
    </cfRule>
    <cfRule type="cellIs" dxfId="2406" priority="2613" operator="equal">
      <formula>"SIM"</formula>
    </cfRule>
  </conditionalFormatting>
  <conditionalFormatting sqref="Z125">
    <cfRule type="cellIs" dxfId="2405" priority="2611" operator="equal">
      <formula>"OPORTUNIDADE"</formula>
    </cfRule>
  </conditionalFormatting>
  <conditionalFormatting sqref="Z125">
    <cfRule type="cellIs" dxfId="2404" priority="2609" operator="equal">
      <formula>"NÃO"</formula>
    </cfRule>
    <cfRule type="cellIs" dxfId="2403" priority="2610" operator="equal">
      <formula>"SIM"</formula>
    </cfRule>
  </conditionalFormatting>
  <conditionalFormatting sqref="Z125">
    <cfRule type="cellIs" dxfId="2402" priority="2608" operator="equal">
      <formula>"OPORTUNIDADE"</formula>
    </cfRule>
  </conditionalFormatting>
  <conditionalFormatting sqref="Z125">
    <cfRule type="cellIs" dxfId="2401" priority="2606" operator="equal">
      <formula>"NÃO"</formula>
    </cfRule>
    <cfRule type="cellIs" dxfId="2400" priority="2607" operator="equal">
      <formula>"SIM"</formula>
    </cfRule>
  </conditionalFormatting>
  <conditionalFormatting sqref="Z125">
    <cfRule type="cellIs" dxfId="2399" priority="2605" operator="equal">
      <formula>"OPORTUNIDADE"</formula>
    </cfRule>
  </conditionalFormatting>
  <conditionalFormatting sqref="Z125">
    <cfRule type="cellIs" dxfId="2398" priority="2603" operator="equal">
      <formula>"NÃO"</formula>
    </cfRule>
    <cfRule type="cellIs" dxfId="2397" priority="2604" operator="equal">
      <formula>"SIM"</formula>
    </cfRule>
  </conditionalFormatting>
  <conditionalFormatting sqref="Z125">
    <cfRule type="cellIs" dxfId="2396" priority="2602" operator="equal">
      <formula>"OPORTUNIDADE"</formula>
    </cfRule>
  </conditionalFormatting>
  <conditionalFormatting sqref="Z125">
    <cfRule type="cellIs" dxfId="2395" priority="2600" operator="equal">
      <formula>"NÃO"</formula>
    </cfRule>
    <cfRule type="cellIs" dxfId="2394" priority="2601" operator="equal">
      <formula>"SIM"</formula>
    </cfRule>
  </conditionalFormatting>
  <conditionalFormatting sqref="Z125">
    <cfRule type="cellIs" dxfId="2393" priority="2599" operator="equal">
      <formula>"OPORTUNIDADE"</formula>
    </cfRule>
  </conditionalFormatting>
  <conditionalFormatting sqref="Z125">
    <cfRule type="cellIs" dxfId="2392" priority="2597" operator="equal">
      <formula>"NÃO"</formula>
    </cfRule>
    <cfRule type="cellIs" dxfId="2391" priority="2598" operator="equal">
      <formula>"SIM"</formula>
    </cfRule>
  </conditionalFormatting>
  <conditionalFormatting sqref="Z125">
    <cfRule type="cellIs" dxfId="2390" priority="2596" operator="equal">
      <formula>"OPORTUNIDADE"</formula>
    </cfRule>
  </conditionalFormatting>
  <conditionalFormatting sqref="Z125">
    <cfRule type="cellIs" dxfId="2389" priority="2594" operator="equal">
      <formula>"NÃO"</formula>
    </cfRule>
    <cfRule type="cellIs" dxfId="2388" priority="2595" operator="equal">
      <formula>"SIM"</formula>
    </cfRule>
  </conditionalFormatting>
  <conditionalFormatting sqref="Z126:Z127">
    <cfRule type="cellIs" dxfId="2387" priority="2593" operator="equal">
      <formula>"OPORTUNIDADE"</formula>
    </cfRule>
  </conditionalFormatting>
  <conditionalFormatting sqref="Z126:Z127">
    <cfRule type="cellIs" dxfId="2386" priority="2591" operator="equal">
      <formula>"NÃO"</formula>
    </cfRule>
    <cfRule type="cellIs" dxfId="2385" priority="2592" operator="equal">
      <formula>"SIM"</formula>
    </cfRule>
  </conditionalFormatting>
  <conditionalFormatting sqref="Z126:Z127">
    <cfRule type="cellIs" dxfId="2384" priority="2590" operator="equal">
      <formula>"OPORTUNIDADE"</formula>
    </cfRule>
  </conditionalFormatting>
  <conditionalFormatting sqref="Z126:Z127">
    <cfRule type="cellIs" dxfId="2383" priority="2588" operator="equal">
      <formula>"NÃO"</formula>
    </cfRule>
    <cfRule type="cellIs" dxfId="2382" priority="2589" operator="equal">
      <formula>"SIM"</formula>
    </cfRule>
  </conditionalFormatting>
  <conditionalFormatting sqref="Z126:Z127">
    <cfRule type="cellIs" dxfId="2381" priority="2587" operator="equal">
      <formula>"OPORTUNIDADE"</formula>
    </cfRule>
  </conditionalFormatting>
  <conditionalFormatting sqref="Z126:Z127">
    <cfRule type="cellIs" dxfId="2380" priority="2585" operator="equal">
      <formula>"NÃO"</formula>
    </cfRule>
    <cfRule type="cellIs" dxfId="2379" priority="2586" operator="equal">
      <formula>"SIM"</formula>
    </cfRule>
  </conditionalFormatting>
  <conditionalFormatting sqref="Z126:Z127">
    <cfRule type="cellIs" dxfId="2378" priority="2584" operator="equal">
      <formula>"OPORTUNIDADE"</formula>
    </cfRule>
  </conditionalFormatting>
  <conditionalFormatting sqref="Z126:Z127">
    <cfRule type="cellIs" dxfId="2377" priority="2582" operator="equal">
      <formula>"NÃO"</formula>
    </cfRule>
    <cfRule type="cellIs" dxfId="2376" priority="2583" operator="equal">
      <formula>"SIM"</formula>
    </cfRule>
  </conditionalFormatting>
  <conditionalFormatting sqref="Z126:Z127">
    <cfRule type="cellIs" dxfId="2375" priority="2581" operator="equal">
      <formula>"OPORTUNIDADE"</formula>
    </cfRule>
  </conditionalFormatting>
  <conditionalFormatting sqref="Z126:Z127">
    <cfRule type="cellIs" dxfId="2374" priority="2579" operator="equal">
      <formula>"NÃO"</formula>
    </cfRule>
    <cfRule type="cellIs" dxfId="2373" priority="2580" operator="equal">
      <formula>"SIM"</formula>
    </cfRule>
  </conditionalFormatting>
  <conditionalFormatting sqref="Z126:Z127">
    <cfRule type="cellIs" dxfId="2372" priority="2578" operator="equal">
      <formula>"OPORTUNIDADE"</formula>
    </cfRule>
  </conditionalFormatting>
  <conditionalFormatting sqref="Z126:Z127">
    <cfRule type="cellIs" dxfId="2371" priority="2576" operator="equal">
      <formula>"NÃO"</formula>
    </cfRule>
    <cfRule type="cellIs" dxfId="2370" priority="2577" operator="equal">
      <formula>"SIM"</formula>
    </cfRule>
  </conditionalFormatting>
  <conditionalFormatting sqref="Y126:Y133">
    <cfRule type="cellIs" dxfId="2369" priority="2575" operator="equal">
      <formula>"OPORTUNIDADE"</formula>
    </cfRule>
  </conditionalFormatting>
  <conditionalFormatting sqref="Y126:Y133">
    <cfRule type="cellIs" dxfId="2368" priority="2573" operator="equal">
      <formula>"NÃO"</formula>
    </cfRule>
    <cfRule type="cellIs" dxfId="2367" priority="2574" operator="equal">
      <formula>"SIM"</formula>
    </cfRule>
  </conditionalFormatting>
  <conditionalFormatting sqref="Z126:Z127">
    <cfRule type="cellIs" dxfId="2366" priority="2572" operator="equal">
      <formula>"OPORTUNIDADE"</formula>
    </cfRule>
  </conditionalFormatting>
  <conditionalFormatting sqref="Z126:Z127">
    <cfRule type="cellIs" dxfId="2365" priority="2570" operator="equal">
      <formula>"NÃO"</formula>
    </cfRule>
    <cfRule type="cellIs" dxfId="2364" priority="2571" operator="equal">
      <formula>"SIM"</formula>
    </cfRule>
  </conditionalFormatting>
  <conditionalFormatting sqref="Z126:Z127">
    <cfRule type="cellIs" dxfId="2363" priority="2569" operator="equal">
      <formula>"OPORTUNIDADE"</formula>
    </cfRule>
  </conditionalFormatting>
  <conditionalFormatting sqref="Z126:Z127">
    <cfRule type="cellIs" dxfId="2362" priority="2567" operator="equal">
      <formula>"NÃO"</formula>
    </cfRule>
    <cfRule type="cellIs" dxfId="2361" priority="2568" operator="equal">
      <formula>"SIM"</formula>
    </cfRule>
  </conditionalFormatting>
  <conditionalFormatting sqref="Z126:Z127">
    <cfRule type="cellIs" dxfId="2360" priority="2566" operator="equal">
      <formula>"OPORTUNIDADE"</formula>
    </cfRule>
  </conditionalFormatting>
  <conditionalFormatting sqref="Z126:Z127">
    <cfRule type="cellIs" dxfId="2359" priority="2564" operator="equal">
      <formula>"NÃO"</formula>
    </cfRule>
    <cfRule type="cellIs" dxfId="2358" priority="2565" operator="equal">
      <formula>"SIM"</formula>
    </cfRule>
  </conditionalFormatting>
  <conditionalFormatting sqref="Z126:Z127">
    <cfRule type="cellIs" dxfId="2357" priority="2563" operator="equal">
      <formula>"OPORTUNIDADE"</formula>
    </cfRule>
  </conditionalFormatting>
  <conditionalFormatting sqref="Z126:Z127">
    <cfRule type="cellIs" dxfId="2356" priority="2561" operator="equal">
      <formula>"NÃO"</formula>
    </cfRule>
    <cfRule type="cellIs" dxfId="2355" priority="2562" operator="equal">
      <formula>"SIM"</formula>
    </cfRule>
  </conditionalFormatting>
  <conditionalFormatting sqref="Z126:Z127">
    <cfRule type="cellIs" dxfId="2354" priority="2560" operator="equal">
      <formula>"OPORTUNIDADE"</formula>
    </cfRule>
  </conditionalFormatting>
  <conditionalFormatting sqref="Z126:Z127">
    <cfRule type="cellIs" dxfId="2353" priority="2558" operator="equal">
      <formula>"NÃO"</formula>
    </cfRule>
    <cfRule type="cellIs" dxfId="2352" priority="2559" operator="equal">
      <formula>"SIM"</formula>
    </cfRule>
  </conditionalFormatting>
  <conditionalFormatting sqref="Z126:Z127">
    <cfRule type="cellIs" dxfId="2351" priority="2557" operator="equal">
      <formula>"OPORTUNIDADE"</formula>
    </cfRule>
  </conditionalFormatting>
  <conditionalFormatting sqref="Z126:Z127">
    <cfRule type="cellIs" dxfId="2350" priority="2555" operator="equal">
      <formula>"NÃO"</formula>
    </cfRule>
    <cfRule type="cellIs" dxfId="2349" priority="2556" operator="equal">
      <formula>"SIM"</formula>
    </cfRule>
  </conditionalFormatting>
  <conditionalFormatting sqref="Z126:Z127">
    <cfRule type="cellIs" dxfId="2348" priority="2554" operator="equal">
      <formula>"OPORTUNIDADE"</formula>
    </cfRule>
  </conditionalFormatting>
  <conditionalFormatting sqref="Z126:Z127">
    <cfRule type="cellIs" dxfId="2347" priority="2552" operator="equal">
      <formula>"NÃO"</formula>
    </cfRule>
    <cfRule type="cellIs" dxfId="2346" priority="2553" operator="equal">
      <formula>"SIM"</formula>
    </cfRule>
  </conditionalFormatting>
  <conditionalFormatting sqref="Z126:Z127">
    <cfRule type="cellIs" dxfId="2345" priority="2551" operator="equal">
      <formula>"OPORTUNIDADE"</formula>
    </cfRule>
  </conditionalFormatting>
  <conditionalFormatting sqref="Z126:Z127">
    <cfRule type="cellIs" dxfId="2344" priority="2549" operator="equal">
      <formula>"NÃO"</formula>
    </cfRule>
    <cfRule type="cellIs" dxfId="2343" priority="2550" operator="equal">
      <formula>"SIM"</formula>
    </cfRule>
  </conditionalFormatting>
  <conditionalFormatting sqref="Z126:Z127">
    <cfRule type="cellIs" dxfId="2342" priority="2548" operator="equal">
      <formula>"OPORTUNIDADE"</formula>
    </cfRule>
  </conditionalFormatting>
  <conditionalFormatting sqref="Z126:Z127">
    <cfRule type="cellIs" dxfId="2341" priority="2546" operator="equal">
      <formula>"NÃO"</formula>
    </cfRule>
    <cfRule type="cellIs" dxfId="2340" priority="2547" operator="equal">
      <formula>"SIM"</formula>
    </cfRule>
  </conditionalFormatting>
  <conditionalFormatting sqref="Z126:Z127">
    <cfRule type="cellIs" dxfId="2339" priority="2545" operator="equal">
      <formula>"OPORTUNIDADE"</formula>
    </cfRule>
  </conditionalFormatting>
  <conditionalFormatting sqref="Z126:Z127">
    <cfRule type="cellIs" dxfId="2338" priority="2543" operator="equal">
      <formula>"NÃO"</formula>
    </cfRule>
    <cfRule type="cellIs" dxfId="2337" priority="2544" operator="equal">
      <formula>"SIM"</formula>
    </cfRule>
  </conditionalFormatting>
  <conditionalFormatting sqref="Z126:Z127">
    <cfRule type="cellIs" dxfId="2336" priority="2542" operator="equal">
      <formula>"OPORTUNIDADE"</formula>
    </cfRule>
  </conditionalFormatting>
  <conditionalFormatting sqref="Z126:Z127">
    <cfRule type="cellIs" dxfId="2335" priority="2540" operator="equal">
      <formula>"NÃO"</formula>
    </cfRule>
    <cfRule type="cellIs" dxfId="2334" priority="2541" operator="equal">
      <formula>"SIM"</formula>
    </cfRule>
  </conditionalFormatting>
  <conditionalFormatting sqref="Z126:Z127">
    <cfRule type="cellIs" dxfId="2333" priority="2539" operator="equal">
      <formula>"OPORTUNIDADE"</formula>
    </cfRule>
  </conditionalFormatting>
  <conditionalFormatting sqref="Z126:Z127">
    <cfRule type="cellIs" dxfId="2332" priority="2537" operator="equal">
      <formula>"NÃO"</formula>
    </cfRule>
    <cfRule type="cellIs" dxfId="2331" priority="2538" operator="equal">
      <formula>"SIM"</formula>
    </cfRule>
  </conditionalFormatting>
  <conditionalFormatting sqref="Z126:Z127">
    <cfRule type="cellIs" dxfId="2330" priority="2536" operator="equal">
      <formula>"OPORTUNIDADE"</formula>
    </cfRule>
  </conditionalFormatting>
  <conditionalFormatting sqref="Z126:Z127">
    <cfRule type="cellIs" dxfId="2329" priority="2534" operator="equal">
      <formula>"NÃO"</formula>
    </cfRule>
    <cfRule type="cellIs" dxfId="2328" priority="2535" operator="equal">
      <formula>"SIM"</formula>
    </cfRule>
  </conditionalFormatting>
  <conditionalFormatting sqref="Z126:Z127">
    <cfRule type="cellIs" dxfId="2327" priority="2533" operator="equal">
      <formula>"OPORTUNIDADE"</formula>
    </cfRule>
  </conditionalFormatting>
  <conditionalFormatting sqref="Z126:Z127">
    <cfRule type="cellIs" dxfId="2326" priority="2531" operator="equal">
      <formula>"NÃO"</formula>
    </cfRule>
    <cfRule type="cellIs" dxfId="2325" priority="2532" operator="equal">
      <formula>"SIM"</formula>
    </cfRule>
  </conditionalFormatting>
  <conditionalFormatting sqref="Z126:Z127">
    <cfRule type="cellIs" dxfId="2324" priority="2530" operator="equal">
      <formula>"OPORTUNIDADE"</formula>
    </cfRule>
  </conditionalFormatting>
  <conditionalFormatting sqref="Z126:Z127">
    <cfRule type="cellIs" dxfId="2323" priority="2528" operator="equal">
      <formula>"NÃO"</formula>
    </cfRule>
    <cfRule type="cellIs" dxfId="2322" priority="2529" operator="equal">
      <formula>"SIM"</formula>
    </cfRule>
  </conditionalFormatting>
  <conditionalFormatting sqref="Z126:Z127">
    <cfRule type="cellIs" dxfId="2321" priority="2527" operator="equal">
      <formula>"OPORTUNIDADE"</formula>
    </cfRule>
  </conditionalFormatting>
  <conditionalFormatting sqref="Z126:Z127">
    <cfRule type="cellIs" dxfId="2320" priority="2525" operator="equal">
      <formula>"NÃO"</formula>
    </cfRule>
    <cfRule type="cellIs" dxfId="2319" priority="2526" operator="equal">
      <formula>"SIM"</formula>
    </cfRule>
  </conditionalFormatting>
  <conditionalFormatting sqref="Z126:Z127">
    <cfRule type="cellIs" dxfId="2318" priority="2524" operator="equal">
      <formula>"OPORTUNIDADE"</formula>
    </cfRule>
  </conditionalFormatting>
  <conditionalFormatting sqref="Z126:Z127">
    <cfRule type="cellIs" dxfId="2317" priority="2522" operator="equal">
      <formula>"NÃO"</formula>
    </cfRule>
    <cfRule type="cellIs" dxfId="2316" priority="2523" operator="equal">
      <formula>"SIM"</formula>
    </cfRule>
  </conditionalFormatting>
  <conditionalFormatting sqref="Z126:Z127">
    <cfRule type="cellIs" dxfId="2315" priority="2521" operator="equal">
      <formula>"OPORTUNIDADE"</formula>
    </cfRule>
  </conditionalFormatting>
  <conditionalFormatting sqref="Z126:Z127">
    <cfRule type="cellIs" dxfId="2314" priority="2519" operator="equal">
      <formula>"NÃO"</formula>
    </cfRule>
    <cfRule type="cellIs" dxfId="2313" priority="2520" operator="equal">
      <formula>"SIM"</formula>
    </cfRule>
  </conditionalFormatting>
  <conditionalFormatting sqref="Y126:Y133">
    <cfRule type="cellIs" dxfId="2312" priority="2518" operator="equal">
      <formula>"OPORTUNIDADE"</formula>
    </cfRule>
  </conditionalFormatting>
  <conditionalFormatting sqref="Y126:Y133">
    <cfRule type="cellIs" dxfId="2311" priority="2516" operator="equal">
      <formula>"NÃO"</formula>
    </cfRule>
    <cfRule type="cellIs" dxfId="2310" priority="2517" operator="equal">
      <formula>"SIM"</formula>
    </cfRule>
  </conditionalFormatting>
  <conditionalFormatting sqref="Z126:Z127">
    <cfRule type="cellIs" dxfId="2309" priority="2515" operator="equal">
      <formula>"OPORTUNIDADE"</formula>
    </cfRule>
  </conditionalFormatting>
  <conditionalFormatting sqref="Z126:Z127">
    <cfRule type="cellIs" dxfId="2308" priority="2513" operator="equal">
      <formula>"NÃO"</formula>
    </cfRule>
    <cfRule type="cellIs" dxfId="2307" priority="2514" operator="equal">
      <formula>"SIM"</formula>
    </cfRule>
  </conditionalFormatting>
  <conditionalFormatting sqref="Z126:Z127">
    <cfRule type="cellIs" dxfId="2306" priority="2512" operator="equal">
      <formula>"OPORTUNIDADE"</formula>
    </cfRule>
  </conditionalFormatting>
  <conditionalFormatting sqref="Z126:Z127">
    <cfRule type="cellIs" dxfId="2305" priority="2510" operator="equal">
      <formula>"NÃO"</formula>
    </cfRule>
    <cfRule type="cellIs" dxfId="2304" priority="2511" operator="equal">
      <formula>"SIM"</formula>
    </cfRule>
  </conditionalFormatting>
  <conditionalFormatting sqref="Z126:Z127">
    <cfRule type="cellIs" dxfId="2303" priority="2509" operator="equal">
      <formula>"OPORTUNIDADE"</formula>
    </cfRule>
  </conditionalFormatting>
  <conditionalFormatting sqref="Z126:Z127">
    <cfRule type="cellIs" dxfId="2302" priority="2507" operator="equal">
      <formula>"NÃO"</formula>
    </cfRule>
    <cfRule type="cellIs" dxfId="2301" priority="2508" operator="equal">
      <formula>"SIM"</formula>
    </cfRule>
  </conditionalFormatting>
  <conditionalFormatting sqref="Z126:Z127">
    <cfRule type="cellIs" dxfId="2300" priority="2506" operator="equal">
      <formula>"OPORTUNIDADE"</formula>
    </cfRule>
  </conditionalFormatting>
  <conditionalFormatting sqref="Z126:Z127">
    <cfRule type="cellIs" dxfId="2299" priority="2504" operator="equal">
      <formula>"NÃO"</formula>
    </cfRule>
    <cfRule type="cellIs" dxfId="2298" priority="2505" operator="equal">
      <formula>"SIM"</formula>
    </cfRule>
  </conditionalFormatting>
  <conditionalFormatting sqref="Z126:Z127">
    <cfRule type="cellIs" dxfId="2297" priority="2503" operator="equal">
      <formula>"OPORTUNIDADE"</formula>
    </cfRule>
  </conditionalFormatting>
  <conditionalFormatting sqref="Z126:Z127">
    <cfRule type="cellIs" dxfId="2296" priority="2501" operator="equal">
      <formula>"NÃO"</formula>
    </cfRule>
    <cfRule type="cellIs" dxfId="2295" priority="2502" operator="equal">
      <formula>"SIM"</formula>
    </cfRule>
  </conditionalFormatting>
  <conditionalFormatting sqref="Y126:Y133">
    <cfRule type="cellIs" dxfId="2294" priority="2500" operator="equal">
      <formula>"OPORTUNIDADE"</formula>
    </cfRule>
  </conditionalFormatting>
  <conditionalFormatting sqref="Y126:Y133">
    <cfRule type="cellIs" dxfId="2293" priority="2498" operator="equal">
      <formula>"NÃO"</formula>
    </cfRule>
    <cfRule type="cellIs" dxfId="2292" priority="2499" operator="equal">
      <formula>"SIM"</formula>
    </cfRule>
  </conditionalFormatting>
  <conditionalFormatting sqref="Z126:Z127">
    <cfRule type="cellIs" dxfId="2291" priority="2497" operator="equal">
      <formula>"OPORTUNIDADE"</formula>
    </cfRule>
  </conditionalFormatting>
  <conditionalFormatting sqref="Z126:Z127">
    <cfRule type="cellIs" dxfId="2290" priority="2495" operator="equal">
      <formula>"NÃO"</formula>
    </cfRule>
    <cfRule type="cellIs" dxfId="2289" priority="2496" operator="equal">
      <formula>"SIM"</formula>
    </cfRule>
  </conditionalFormatting>
  <conditionalFormatting sqref="Z126:Z127">
    <cfRule type="cellIs" dxfId="2288" priority="2494" operator="equal">
      <formula>"OPORTUNIDADE"</formula>
    </cfRule>
  </conditionalFormatting>
  <conditionalFormatting sqref="Z126:Z127">
    <cfRule type="cellIs" dxfId="2287" priority="2492" operator="equal">
      <formula>"NÃO"</formula>
    </cfRule>
    <cfRule type="cellIs" dxfId="2286" priority="2493" operator="equal">
      <formula>"SIM"</formula>
    </cfRule>
  </conditionalFormatting>
  <conditionalFormatting sqref="Z126:Z127">
    <cfRule type="cellIs" dxfId="2285" priority="2491" operator="equal">
      <formula>"OPORTUNIDADE"</formula>
    </cfRule>
  </conditionalFormatting>
  <conditionalFormatting sqref="Z126:Z127">
    <cfRule type="cellIs" dxfId="2284" priority="2489" operator="equal">
      <formula>"NÃO"</formula>
    </cfRule>
    <cfRule type="cellIs" dxfId="2283" priority="2490" operator="equal">
      <formula>"SIM"</formula>
    </cfRule>
  </conditionalFormatting>
  <conditionalFormatting sqref="Z126:Z127">
    <cfRule type="cellIs" dxfId="2282" priority="2488" operator="equal">
      <formula>"OPORTUNIDADE"</formula>
    </cfRule>
  </conditionalFormatting>
  <conditionalFormatting sqref="Z126:Z127">
    <cfRule type="cellIs" dxfId="2281" priority="2486" operator="equal">
      <formula>"NÃO"</formula>
    </cfRule>
    <cfRule type="cellIs" dxfId="2280" priority="2487" operator="equal">
      <formula>"SIM"</formula>
    </cfRule>
  </conditionalFormatting>
  <conditionalFormatting sqref="Z126:Z127">
    <cfRule type="cellIs" dxfId="2279" priority="2485" operator="equal">
      <formula>"OPORTUNIDADE"</formula>
    </cfRule>
  </conditionalFormatting>
  <conditionalFormatting sqref="Z126:Z127">
    <cfRule type="cellIs" dxfId="2278" priority="2483" operator="equal">
      <formula>"NÃO"</formula>
    </cfRule>
    <cfRule type="cellIs" dxfId="2277" priority="2484" operator="equal">
      <formula>"SIM"</formula>
    </cfRule>
  </conditionalFormatting>
  <conditionalFormatting sqref="Z126:Z127">
    <cfRule type="cellIs" dxfId="2276" priority="2482" operator="equal">
      <formula>"OPORTUNIDADE"</formula>
    </cfRule>
  </conditionalFormatting>
  <conditionalFormatting sqref="Z126:Z127">
    <cfRule type="cellIs" dxfId="2275" priority="2480" operator="equal">
      <formula>"NÃO"</formula>
    </cfRule>
    <cfRule type="cellIs" dxfId="2274" priority="2481" operator="equal">
      <formula>"SIM"</formula>
    </cfRule>
  </conditionalFormatting>
  <conditionalFormatting sqref="Z126:Z127">
    <cfRule type="cellIs" dxfId="2273" priority="2479" operator="equal">
      <formula>"OPORTUNIDADE"</formula>
    </cfRule>
  </conditionalFormatting>
  <conditionalFormatting sqref="Z126:Z127">
    <cfRule type="cellIs" dxfId="2272" priority="2477" operator="equal">
      <formula>"NÃO"</formula>
    </cfRule>
    <cfRule type="cellIs" dxfId="2271" priority="2478" operator="equal">
      <formula>"SIM"</formula>
    </cfRule>
  </conditionalFormatting>
  <conditionalFormatting sqref="Z126:Z127">
    <cfRule type="cellIs" dxfId="2270" priority="2476" operator="equal">
      <formula>"OPORTUNIDADE"</formula>
    </cfRule>
  </conditionalFormatting>
  <conditionalFormatting sqref="Z126:Z127">
    <cfRule type="cellIs" dxfId="2269" priority="2474" operator="equal">
      <formula>"NÃO"</formula>
    </cfRule>
    <cfRule type="cellIs" dxfId="2268" priority="2475" operator="equal">
      <formula>"SIM"</formula>
    </cfRule>
  </conditionalFormatting>
  <conditionalFormatting sqref="Z126:Z127">
    <cfRule type="cellIs" dxfId="2267" priority="2473" operator="equal">
      <formula>"OPORTUNIDADE"</formula>
    </cfRule>
  </conditionalFormatting>
  <conditionalFormatting sqref="Z126:Z127">
    <cfRule type="cellIs" dxfId="2266" priority="2471" operator="equal">
      <formula>"NÃO"</formula>
    </cfRule>
    <cfRule type="cellIs" dxfId="2265" priority="2472" operator="equal">
      <formula>"SIM"</formula>
    </cfRule>
  </conditionalFormatting>
  <conditionalFormatting sqref="Z126:Z127">
    <cfRule type="cellIs" dxfId="2264" priority="2470" operator="equal">
      <formula>"OPORTUNIDADE"</formula>
    </cfRule>
  </conditionalFormatting>
  <conditionalFormatting sqref="Z126:Z127">
    <cfRule type="cellIs" dxfId="2263" priority="2468" operator="equal">
      <formula>"NÃO"</formula>
    </cfRule>
    <cfRule type="cellIs" dxfId="2262" priority="2469" operator="equal">
      <formula>"SIM"</formula>
    </cfRule>
  </conditionalFormatting>
  <conditionalFormatting sqref="Z128">
    <cfRule type="cellIs" dxfId="2261" priority="2467" operator="equal">
      <formula>"OPORTUNIDADE"</formula>
    </cfRule>
  </conditionalFormatting>
  <conditionalFormatting sqref="Z128">
    <cfRule type="cellIs" dxfId="2260" priority="2465" operator="equal">
      <formula>"NÃO"</formula>
    </cfRule>
    <cfRule type="cellIs" dxfId="2259" priority="2466" operator="equal">
      <formula>"SIM"</formula>
    </cfRule>
  </conditionalFormatting>
  <conditionalFormatting sqref="Z128">
    <cfRule type="cellIs" dxfId="2258" priority="2464" operator="equal">
      <formula>"OPORTUNIDADE"</formula>
    </cfRule>
  </conditionalFormatting>
  <conditionalFormatting sqref="Z128">
    <cfRule type="cellIs" dxfId="2257" priority="2462" operator="equal">
      <formula>"NÃO"</formula>
    </cfRule>
    <cfRule type="cellIs" dxfId="2256" priority="2463" operator="equal">
      <formula>"SIM"</formula>
    </cfRule>
  </conditionalFormatting>
  <conditionalFormatting sqref="Z128">
    <cfRule type="cellIs" dxfId="2255" priority="2461" operator="equal">
      <formula>"OPORTUNIDADE"</formula>
    </cfRule>
  </conditionalFormatting>
  <conditionalFormatting sqref="Z128">
    <cfRule type="cellIs" dxfId="2254" priority="2459" operator="equal">
      <formula>"NÃO"</formula>
    </cfRule>
    <cfRule type="cellIs" dxfId="2253" priority="2460" operator="equal">
      <formula>"SIM"</formula>
    </cfRule>
  </conditionalFormatting>
  <conditionalFormatting sqref="Z128">
    <cfRule type="cellIs" dxfId="2252" priority="2458" operator="equal">
      <formula>"OPORTUNIDADE"</formula>
    </cfRule>
  </conditionalFormatting>
  <conditionalFormatting sqref="Z128">
    <cfRule type="cellIs" dxfId="2251" priority="2456" operator="equal">
      <formula>"NÃO"</formula>
    </cfRule>
    <cfRule type="cellIs" dxfId="2250" priority="2457" operator="equal">
      <formula>"SIM"</formula>
    </cfRule>
  </conditionalFormatting>
  <conditionalFormatting sqref="Z128">
    <cfRule type="cellIs" dxfId="2249" priority="2455" operator="equal">
      <formula>"OPORTUNIDADE"</formula>
    </cfRule>
  </conditionalFormatting>
  <conditionalFormatting sqref="Z128">
    <cfRule type="cellIs" dxfId="2248" priority="2453" operator="equal">
      <formula>"NÃO"</formula>
    </cfRule>
    <cfRule type="cellIs" dxfId="2247" priority="2454" operator="equal">
      <formula>"SIM"</formula>
    </cfRule>
  </conditionalFormatting>
  <conditionalFormatting sqref="Z128:Z129">
    <cfRule type="cellIs" dxfId="2246" priority="2452" operator="equal">
      <formula>"OPORTUNIDADE"</formula>
    </cfRule>
  </conditionalFormatting>
  <conditionalFormatting sqref="Z128:Z129">
    <cfRule type="cellIs" dxfId="2245" priority="2450" operator="equal">
      <formula>"NÃO"</formula>
    </cfRule>
    <cfRule type="cellIs" dxfId="2244" priority="2451" operator="equal">
      <formula>"SIM"</formula>
    </cfRule>
  </conditionalFormatting>
  <conditionalFormatting sqref="Y128:Y129">
    <cfRule type="cellIs" dxfId="2243" priority="2449" operator="equal">
      <formula>"OPORTUNIDADE"</formula>
    </cfRule>
  </conditionalFormatting>
  <conditionalFormatting sqref="Y128:Y129">
    <cfRule type="cellIs" dxfId="2242" priority="2447" operator="equal">
      <formula>"NÃO"</formula>
    </cfRule>
    <cfRule type="cellIs" dxfId="2241" priority="2448" operator="equal">
      <formula>"SIM"</formula>
    </cfRule>
  </conditionalFormatting>
  <conditionalFormatting sqref="Z128:Z130">
    <cfRule type="cellIs" dxfId="2240" priority="2446" operator="equal">
      <formula>"OPORTUNIDADE"</formula>
    </cfRule>
  </conditionalFormatting>
  <conditionalFormatting sqref="Z128:Z130">
    <cfRule type="cellIs" dxfId="2239" priority="2444" operator="equal">
      <formula>"NÃO"</formula>
    </cfRule>
    <cfRule type="cellIs" dxfId="2238" priority="2445" operator="equal">
      <formula>"SIM"</formula>
    </cfRule>
  </conditionalFormatting>
  <conditionalFormatting sqref="Z128:Z130">
    <cfRule type="cellIs" dxfId="2237" priority="2443" operator="equal">
      <formula>"OPORTUNIDADE"</formula>
    </cfRule>
  </conditionalFormatting>
  <conditionalFormatting sqref="Z128:Z130">
    <cfRule type="cellIs" dxfId="2236" priority="2441" operator="equal">
      <formula>"NÃO"</formula>
    </cfRule>
    <cfRule type="cellIs" dxfId="2235" priority="2442" operator="equal">
      <formula>"SIM"</formula>
    </cfRule>
  </conditionalFormatting>
  <conditionalFormatting sqref="Z128:Z130">
    <cfRule type="cellIs" dxfId="2234" priority="2440" operator="equal">
      <formula>"OPORTUNIDADE"</formula>
    </cfRule>
  </conditionalFormatting>
  <conditionalFormatting sqref="Z128:Z130">
    <cfRule type="cellIs" dxfId="2233" priority="2438" operator="equal">
      <formula>"NÃO"</formula>
    </cfRule>
    <cfRule type="cellIs" dxfId="2232" priority="2439" operator="equal">
      <formula>"SIM"</formula>
    </cfRule>
  </conditionalFormatting>
  <conditionalFormatting sqref="Z128:Z130">
    <cfRule type="cellIs" dxfId="2231" priority="2437" operator="equal">
      <formula>"OPORTUNIDADE"</formula>
    </cfRule>
  </conditionalFormatting>
  <conditionalFormatting sqref="Z128:Z130">
    <cfRule type="cellIs" dxfId="2230" priority="2435" operator="equal">
      <formula>"NÃO"</formula>
    </cfRule>
    <cfRule type="cellIs" dxfId="2229" priority="2436" operator="equal">
      <formula>"SIM"</formula>
    </cfRule>
  </conditionalFormatting>
  <conditionalFormatting sqref="Z128:Z130">
    <cfRule type="cellIs" dxfId="2228" priority="2434" operator="equal">
      <formula>"OPORTUNIDADE"</formula>
    </cfRule>
  </conditionalFormatting>
  <conditionalFormatting sqref="Z128:Z130">
    <cfRule type="cellIs" dxfId="2227" priority="2432" operator="equal">
      <formula>"NÃO"</formula>
    </cfRule>
    <cfRule type="cellIs" dxfId="2226" priority="2433" operator="equal">
      <formula>"SIM"</formula>
    </cfRule>
  </conditionalFormatting>
  <conditionalFormatting sqref="Z128:Z130">
    <cfRule type="cellIs" dxfId="2225" priority="2431" operator="equal">
      <formula>"OPORTUNIDADE"</formula>
    </cfRule>
  </conditionalFormatting>
  <conditionalFormatting sqref="Z128:Z130">
    <cfRule type="cellIs" dxfId="2224" priority="2429" operator="equal">
      <formula>"NÃO"</formula>
    </cfRule>
    <cfRule type="cellIs" dxfId="2223" priority="2430" operator="equal">
      <formula>"SIM"</formula>
    </cfRule>
  </conditionalFormatting>
  <conditionalFormatting sqref="Z128:Z130">
    <cfRule type="cellIs" dxfId="2222" priority="2428" operator="equal">
      <formula>"OPORTUNIDADE"</formula>
    </cfRule>
  </conditionalFormatting>
  <conditionalFormatting sqref="Z128:Z130">
    <cfRule type="cellIs" dxfId="2221" priority="2426" operator="equal">
      <formula>"NÃO"</formula>
    </cfRule>
    <cfRule type="cellIs" dxfId="2220" priority="2427" operator="equal">
      <formula>"SIM"</formula>
    </cfRule>
  </conditionalFormatting>
  <conditionalFormatting sqref="Z128:Z130">
    <cfRule type="cellIs" dxfId="2219" priority="2425" operator="equal">
      <formula>"OPORTUNIDADE"</formula>
    </cfRule>
  </conditionalFormatting>
  <conditionalFormatting sqref="Z128:Z130">
    <cfRule type="cellIs" dxfId="2218" priority="2423" operator="equal">
      <formula>"NÃO"</formula>
    </cfRule>
    <cfRule type="cellIs" dxfId="2217" priority="2424" operator="equal">
      <formula>"SIM"</formula>
    </cfRule>
  </conditionalFormatting>
  <conditionalFormatting sqref="Z128:Z130">
    <cfRule type="cellIs" dxfId="2216" priority="2422" operator="equal">
      <formula>"OPORTUNIDADE"</formula>
    </cfRule>
  </conditionalFormatting>
  <conditionalFormatting sqref="Z128:Z130">
    <cfRule type="cellIs" dxfId="2215" priority="2420" operator="equal">
      <formula>"NÃO"</formula>
    </cfRule>
    <cfRule type="cellIs" dxfId="2214" priority="2421" operator="equal">
      <formula>"SIM"</formula>
    </cfRule>
  </conditionalFormatting>
  <conditionalFormatting sqref="Z128:Z130">
    <cfRule type="cellIs" dxfId="2213" priority="2419" operator="equal">
      <formula>"OPORTUNIDADE"</formula>
    </cfRule>
  </conditionalFormatting>
  <conditionalFormatting sqref="Z128:Z130">
    <cfRule type="cellIs" dxfId="2212" priority="2417" operator="equal">
      <formula>"NÃO"</formula>
    </cfRule>
    <cfRule type="cellIs" dxfId="2211" priority="2418" operator="equal">
      <formula>"SIM"</formula>
    </cfRule>
  </conditionalFormatting>
  <conditionalFormatting sqref="Z128:Z130">
    <cfRule type="cellIs" dxfId="2210" priority="2416" operator="equal">
      <formula>"OPORTUNIDADE"</formula>
    </cfRule>
  </conditionalFormatting>
  <conditionalFormatting sqref="Z128:Z130">
    <cfRule type="cellIs" dxfId="2209" priority="2414" operator="equal">
      <formula>"NÃO"</formula>
    </cfRule>
    <cfRule type="cellIs" dxfId="2208" priority="2415" operator="equal">
      <formula>"SIM"</formula>
    </cfRule>
  </conditionalFormatting>
  <conditionalFormatting sqref="Z128:Z130">
    <cfRule type="cellIs" dxfId="2207" priority="2413" operator="equal">
      <formula>"OPORTUNIDADE"</formula>
    </cfRule>
  </conditionalFormatting>
  <conditionalFormatting sqref="Z128:Z130">
    <cfRule type="cellIs" dxfId="2206" priority="2411" operator="equal">
      <formula>"NÃO"</formula>
    </cfRule>
    <cfRule type="cellIs" dxfId="2205" priority="2412" operator="equal">
      <formula>"SIM"</formula>
    </cfRule>
  </conditionalFormatting>
  <conditionalFormatting sqref="Z128:Z130">
    <cfRule type="cellIs" dxfId="2204" priority="2410" operator="equal">
      <formula>"OPORTUNIDADE"</formula>
    </cfRule>
  </conditionalFormatting>
  <conditionalFormatting sqref="Z128:Z130">
    <cfRule type="cellIs" dxfId="2203" priority="2408" operator="equal">
      <formula>"NÃO"</formula>
    </cfRule>
    <cfRule type="cellIs" dxfId="2202" priority="2409" operator="equal">
      <formula>"SIM"</formula>
    </cfRule>
  </conditionalFormatting>
  <conditionalFormatting sqref="Z128:Z130">
    <cfRule type="cellIs" dxfId="2201" priority="2407" operator="equal">
      <formula>"OPORTUNIDADE"</formula>
    </cfRule>
  </conditionalFormatting>
  <conditionalFormatting sqref="Z128:Z130">
    <cfRule type="cellIs" dxfId="2200" priority="2405" operator="equal">
      <formula>"NÃO"</formula>
    </cfRule>
    <cfRule type="cellIs" dxfId="2199" priority="2406" operator="equal">
      <formula>"SIM"</formula>
    </cfRule>
  </conditionalFormatting>
  <conditionalFormatting sqref="Z128:Z130">
    <cfRule type="cellIs" dxfId="2198" priority="2404" operator="equal">
      <formula>"OPORTUNIDADE"</formula>
    </cfRule>
  </conditionalFormatting>
  <conditionalFormatting sqref="Z128:Z130">
    <cfRule type="cellIs" dxfId="2197" priority="2402" operator="equal">
      <formula>"NÃO"</formula>
    </cfRule>
    <cfRule type="cellIs" dxfId="2196" priority="2403" operator="equal">
      <formula>"SIM"</formula>
    </cfRule>
  </conditionalFormatting>
  <conditionalFormatting sqref="Z128:Z130">
    <cfRule type="cellIs" dxfId="2195" priority="2401" operator="equal">
      <formula>"OPORTUNIDADE"</formula>
    </cfRule>
  </conditionalFormatting>
  <conditionalFormatting sqref="Z128:Z130">
    <cfRule type="cellIs" dxfId="2194" priority="2399" operator="equal">
      <formula>"NÃO"</formula>
    </cfRule>
    <cfRule type="cellIs" dxfId="2193" priority="2400" operator="equal">
      <formula>"SIM"</formula>
    </cfRule>
  </conditionalFormatting>
  <conditionalFormatting sqref="Z128:Z130">
    <cfRule type="cellIs" dxfId="2192" priority="2398" operator="equal">
      <formula>"OPORTUNIDADE"</formula>
    </cfRule>
  </conditionalFormatting>
  <conditionalFormatting sqref="Z128:Z130">
    <cfRule type="cellIs" dxfId="2191" priority="2396" operator="equal">
      <formula>"NÃO"</formula>
    </cfRule>
    <cfRule type="cellIs" dxfId="2190" priority="2397" operator="equal">
      <formula>"SIM"</formula>
    </cfRule>
  </conditionalFormatting>
  <conditionalFormatting sqref="Z128:Z130">
    <cfRule type="cellIs" dxfId="2189" priority="2395" operator="equal">
      <formula>"OPORTUNIDADE"</formula>
    </cfRule>
  </conditionalFormatting>
  <conditionalFormatting sqref="Z128:Z130">
    <cfRule type="cellIs" dxfId="2188" priority="2393" operator="equal">
      <formula>"NÃO"</formula>
    </cfRule>
    <cfRule type="cellIs" dxfId="2187" priority="2394" operator="equal">
      <formula>"SIM"</formula>
    </cfRule>
  </conditionalFormatting>
  <conditionalFormatting sqref="Y128:Y130">
    <cfRule type="cellIs" dxfId="2186" priority="2392" operator="equal">
      <formula>"OPORTUNIDADE"</formula>
    </cfRule>
  </conditionalFormatting>
  <conditionalFormatting sqref="Y128:Y130">
    <cfRule type="cellIs" dxfId="2185" priority="2390" operator="equal">
      <formula>"NÃO"</formula>
    </cfRule>
    <cfRule type="cellIs" dxfId="2184" priority="2391" operator="equal">
      <formula>"SIM"</formula>
    </cfRule>
  </conditionalFormatting>
  <conditionalFormatting sqref="Z128:Z130">
    <cfRule type="cellIs" dxfId="2183" priority="2389" operator="equal">
      <formula>"OPORTUNIDADE"</formula>
    </cfRule>
  </conditionalFormatting>
  <conditionalFormatting sqref="Z128:Z130">
    <cfRule type="cellIs" dxfId="2182" priority="2387" operator="equal">
      <formula>"NÃO"</formula>
    </cfRule>
    <cfRule type="cellIs" dxfId="2181" priority="2388" operator="equal">
      <formula>"SIM"</formula>
    </cfRule>
  </conditionalFormatting>
  <conditionalFormatting sqref="Z128:Z130">
    <cfRule type="cellIs" dxfId="2180" priority="2386" operator="equal">
      <formula>"OPORTUNIDADE"</formula>
    </cfRule>
  </conditionalFormatting>
  <conditionalFormatting sqref="Z128:Z130">
    <cfRule type="cellIs" dxfId="2179" priority="2384" operator="equal">
      <formula>"NÃO"</formula>
    </cfRule>
    <cfRule type="cellIs" dxfId="2178" priority="2385" operator="equal">
      <formula>"SIM"</formula>
    </cfRule>
  </conditionalFormatting>
  <conditionalFormatting sqref="Z128:Z130">
    <cfRule type="cellIs" dxfId="2177" priority="2383" operator="equal">
      <formula>"OPORTUNIDADE"</formula>
    </cfRule>
  </conditionalFormatting>
  <conditionalFormatting sqref="Z128:Z130">
    <cfRule type="cellIs" dxfId="2176" priority="2381" operator="equal">
      <formula>"NÃO"</formula>
    </cfRule>
    <cfRule type="cellIs" dxfId="2175" priority="2382" operator="equal">
      <formula>"SIM"</formula>
    </cfRule>
  </conditionalFormatting>
  <conditionalFormatting sqref="Z128:Z130">
    <cfRule type="cellIs" dxfId="2174" priority="2380" operator="equal">
      <formula>"OPORTUNIDADE"</formula>
    </cfRule>
  </conditionalFormatting>
  <conditionalFormatting sqref="Z128:Z130">
    <cfRule type="cellIs" dxfId="2173" priority="2378" operator="equal">
      <formula>"NÃO"</formula>
    </cfRule>
    <cfRule type="cellIs" dxfId="2172" priority="2379" operator="equal">
      <formula>"SIM"</formula>
    </cfRule>
  </conditionalFormatting>
  <conditionalFormatting sqref="Z128:Z130">
    <cfRule type="cellIs" dxfId="2171" priority="2377" operator="equal">
      <formula>"OPORTUNIDADE"</formula>
    </cfRule>
  </conditionalFormatting>
  <conditionalFormatting sqref="Z128:Z130">
    <cfRule type="cellIs" dxfId="2170" priority="2375" operator="equal">
      <formula>"NÃO"</formula>
    </cfRule>
    <cfRule type="cellIs" dxfId="2169" priority="2376" operator="equal">
      <formula>"SIM"</formula>
    </cfRule>
  </conditionalFormatting>
  <conditionalFormatting sqref="Y128:Y130">
    <cfRule type="cellIs" dxfId="2168" priority="2374" operator="equal">
      <formula>"OPORTUNIDADE"</formula>
    </cfRule>
  </conditionalFormatting>
  <conditionalFormatting sqref="Y128:Y130">
    <cfRule type="cellIs" dxfId="2167" priority="2372" operator="equal">
      <formula>"NÃO"</formula>
    </cfRule>
    <cfRule type="cellIs" dxfId="2166" priority="2373" operator="equal">
      <formula>"SIM"</formula>
    </cfRule>
  </conditionalFormatting>
  <conditionalFormatting sqref="Z129:Z132">
    <cfRule type="cellIs" dxfId="2165" priority="2371" operator="equal">
      <formula>"OPORTUNIDADE"</formula>
    </cfRule>
  </conditionalFormatting>
  <conditionalFormatting sqref="Z129:Z132">
    <cfRule type="cellIs" dxfId="2164" priority="2369" operator="equal">
      <formula>"NÃO"</formula>
    </cfRule>
    <cfRule type="cellIs" dxfId="2163" priority="2370" operator="equal">
      <formula>"SIM"</formula>
    </cfRule>
  </conditionalFormatting>
  <conditionalFormatting sqref="Z129:Z132">
    <cfRule type="cellIs" dxfId="2162" priority="2368" operator="equal">
      <formula>"OPORTUNIDADE"</formula>
    </cfRule>
  </conditionalFormatting>
  <conditionalFormatting sqref="Z129:Z132">
    <cfRule type="cellIs" dxfId="2161" priority="2366" operator="equal">
      <formula>"NÃO"</formula>
    </cfRule>
    <cfRule type="cellIs" dxfId="2160" priority="2367" operator="equal">
      <formula>"SIM"</formula>
    </cfRule>
  </conditionalFormatting>
  <conditionalFormatting sqref="Z129:Z132">
    <cfRule type="cellIs" dxfId="2159" priority="2365" operator="equal">
      <formula>"OPORTUNIDADE"</formula>
    </cfRule>
  </conditionalFormatting>
  <conditionalFormatting sqref="Z129:Z132">
    <cfRule type="cellIs" dxfId="2158" priority="2363" operator="equal">
      <formula>"NÃO"</formula>
    </cfRule>
    <cfRule type="cellIs" dxfId="2157" priority="2364" operator="equal">
      <formula>"SIM"</formula>
    </cfRule>
  </conditionalFormatting>
  <conditionalFormatting sqref="Z129:Z132">
    <cfRule type="cellIs" dxfId="2156" priority="2362" operator="equal">
      <formula>"OPORTUNIDADE"</formula>
    </cfRule>
  </conditionalFormatting>
  <conditionalFormatting sqref="Z129:Z132">
    <cfRule type="cellIs" dxfId="2155" priority="2360" operator="equal">
      <formula>"NÃO"</formula>
    </cfRule>
    <cfRule type="cellIs" dxfId="2154" priority="2361" operator="equal">
      <formula>"SIM"</formula>
    </cfRule>
  </conditionalFormatting>
  <conditionalFormatting sqref="Y131:Y133">
    <cfRule type="cellIs" dxfId="2153" priority="2359" operator="equal">
      <formula>"OPORTUNIDADE"</formula>
    </cfRule>
  </conditionalFormatting>
  <conditionalFormatting sqref="Y131:Y133">
    <cfRule type="cellIs" dxfId="2152" priority="2357" operator="equal">
      <formula>"NÃO"</formula>
    </cfRule>
    <cfRule type="cellIs" dxfId="2151" priority="2358" operator="equal">
      <formula>"SIM"</formula>
    </cfRule>
  </conditionalFormatting>
  <conditionalFormatting sqref="Z131:Z132">
    <cfRule type="cellIs" dxfId="2150" priority="2356" operator="equal">
      <formula>"OPORTUNIDADE"</formula>
    </cfRule>
  </conditionalFormatting>
  <conditionalFormatting sqref="Z131:Z132">
    <cfRule type="cellIs" dxfId="2149" priority="2354" operator="equal">
      <formula>"NÃO"</formula>
    </cfRule>
    <cfRule type="cellIs" dxfId="2148" priority="2355" operator="equal">
      <formula>"SIM"</formula>
    </cfRule>
  </conditionalFormatting>
  <conditionalFormatting sqref="Y130:Z130">
    <cfRule type="cellIs" dxfId="2147" priority="2353" operator="equal">
      <formula>"OPORTUNIDADE"</formula>
    </cfRule>
  </conditionalFormatting>
  <conditionalFormatting sqref="Y130:Z130">
    <cfRule type="cellIs" dxfId="2146" priority="2351" operator="equal">
      <formula>"NÃO"</formula>
    </cfRule>
    <cfRule type="cellIs" dxfId="2145" priority="2352" operator="equal">
      <formula>"SIM"</formula>
    </cfRule>
  </conditionalFormatting>
  <conditionalFormatting sqref="Y131:Z131">
    <cfRule type="cellIs" dxfId="2144" priority="2350" operator="equal">
      <formula>"OPORTUNIDADE"</formula>
    </cfRule>
  </conditionalFormatting>
  <conditionalFormatting sqref="Y131:Z131">
    <cfRule type="cellIs" dxfId="2143" priority="2348" operator="equal">
      <formula>"NÃO"</formula>
    </cfRule>
    <cfRule type="cellIs" dxfId="2142" priority="2349" operator="equal">
      <formula>"SIM"</formula>
    </cfRule>
  </conditionalFormatting>
  <conditionalFormatting sqref="Y131:Z131">
    <cfRule type="cellIs" dxfId="2141" priority="2347" operator="equal">
      <formula>"OPORTUNIDADE"</formula>
    </cfRule>
  </conditionalFormatting>
  <conditionalFormatting sqref="Y131:Z131">
    <cfRule type="cellIs" dxfId="2140" priority="2345" operator="equal">
      <formula>"NÃO"</formula>
    </cfRule>
    <cfRule type="cellIs" dxfId="2139" priority="2346" operator="equal">
      <formula>"SIM"</formula>
    </cfRule>
  </conditionalFormatting>
  <conditionalFormatting sqref="Y132:Z132">
    <cfRule type="cellIs" dxfId="2138" priority="2344" operator="equal">
      <formula>"OPORTUNIDADE"</formula>
    </cfRule>
  </conditionalFormatting>
  <conditionalFormatting sqref="Y132:Z132">
    <cfRule type="cellIs" dxfId="2137" priority="2342" operator="equal">
      <formula>"NÃO"</formula>
    </cfRule>
    <cfRule type="cellIs" dxfId="2136" priority="2343" operator="equal">
      <formula>"SIM"</formula>
    </cfRule>
  </conditionalFormatting>
  <conditionalFormatting sqref="Y132:Z132">
    <cfRule type="cellIs" dxfId="2135" priority="2341" operator="equal">
      <formula>"OPORTUNIDADE"</formula>
    </cfRule>
  </conditionalFormatting>
  <conditionalFormatting sqref="Y132:Z132">
    <cfRule type="cellIs" dxfId="2134" priority="2339" operator="equal">
      <formula>"NÃO"</formula>
    </cfRule>
    <cfRule type="cellIs" dxfId="2133" priority="2340" operator="equal">
      <formula>"SIM"</formula>
    </cfRule>
  </conditionalFormatting>
  <conditionalFormatting sqref="BK116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3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35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32" priority="2334" operator="equal">
      <formula>"OPORTUNIDADE"</formula>
    </cfRule>
  </conditionalFormatting>
  <conditionalFormatting sqref="Z123">
    <cfRule type="cellIs" dxfId="2131" priority="2332" operator="equal">
      <formula>"NÃO"</formula>
    </cfRule>
    <cfRule type="cellIs" dxfId="2130" priority="2333" operator="equal">
      <formula>"SIM"</formula>
    </cfRule>
  </conditionalFormatting>
  <conditionalFormatting sqref="Z123">
    <cfRule type="cellIs" dxfId="2129" priority="2331" operator="equal">
      <formula>"OPORTUNIDADE"</formula>
    </cfRule>
  </conditionalFormatting>
  <conditionalFormatting sqref="Z123">
    <cfRule type="cellIs" dxfId="2128" priority="2329" operator="equal">
      <formula>"NÃO"</formula>
    </cfRule>
    <cfRule type="cellIs" dxfId="2127" priority="2330" operator="equal">
      <formula>"SIM"</formula>
    </cfRule>
  </conditionalFormatting>
  <conditionalFormatting sqref="Z123">
    <cfRule type="cellIs" dxfId="2126" priority="2328" operator="equal">
      <formula>"OPORTUNIDADE"</formula>
    </cfRule>
  </conditionalFormatting>
  <conditionalFormatting sqref="Z123">
    <cfRule type="cellIs" dxfId="2125" priority="2326" operator="equal">
      <formula>"NÃO"</formula>
    </cfRule>
    <cfRule type="cellIs" dxfId="2124" priority="2327" operator="equal">
      <formula>"SIM"</formula>
    </cfRule>
  </conditionalFormatting>
  <conditionalFormatting sqref="Z123">
    <cfRule type="cellIs" dxfId="2123" priority="2325" operator="equal">
      <formula>"OPORTUNIDADE"</formula>
    </cfRule>
  </conditionalFormatting>
  <conditionalFormatting sqref="Z123">
    <cfRule type="cellIs" dxfId="2122" priority="2323" operator="equal">
      <formula>"NÃO"</formula>
    </cfRule>
    <cfRule type="cellIs" dxfId="2121" priority="2324" operator="equal">
      <formula>"SIM"</formula>
    </cfRule>
  </conditionalFormatting>
  <conditionalFormatting sqref="Z123">
    <cfRule type="cellIs" dxfId="2120" priority="2322" operator="equal">
      <formula>"OPORTUNIDADE"</formula>
    </cfRule>
  </conditionalFormatting>
  <conditionalFormatting sqref="Z123">
    <cfRule type="cellIs" dxfId="2119" priority="2320" operator="equal">
      <formula>"NÃO"</formula>
    </cfRule>
    <cfRule type="cellIs" dxfId="2118" priority="2321" operator="equal">
      <formula>"SIM"</formula>
    </cfRule>
  </conditionalFormatting>
  <conditionalFormatting sqref="BK114">
    <cfRule type="iconSet" priority="231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18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17" priority="2317" operator="equal">
      <formula>"OPORTUNIDADE"</formula>
    </cfRule>
  </conditionalFormatting>
  <conditionalFormatting sqref="Y133">
    <cfRule type="cellIs" dxfId="2116" priority="2315" operator="equal">
      <formula>"NÃO"</formula>
    </cfRule>
    <cfRule type="cellIs" dxfId="2115" priority="2316" operator="equal">
      <formula>"SIM"</formula>
    </cfRule>
  </conditionalFormatting>
  <conditionalFormatting sqref="Z133">
    <cfRule type="cellIs" dxfId="2114" priority="2314" operator="equal">
      <formula>"OPORTUNIDADE"</formula>
    </cfRule>
  </conditionalFormatting>
  <conditionalFormatting sqref="Z133">
    <cfRule type="cellIs" dxfId="2113" priority="2312" operator="equal">
      <formula>"NÃO"</formula>
    </cfRule>
    <cfRule type="cellIs" dxfId="2112" priority="2313" operator="equal">
      <formula>"SIM"</formula>
    </cfRule>
  </conditionalFormatting>
  <conditionalFormatting sqref="Y133:Z133">
    <cfRule type="cellIs" dxfId="2111" priority="2311" operator="equal">
      <formula>"OPORTUNIDADE"</formula>
    </cfRule>
  </conditionalFormatting>
  <conditionalFormatting sqref="Y133:Z133">
    <cfRule type="cellIs" dxfId="2110" priority="2309" operator="equal">
      <formula>"NÃO"</formula>
    </cfRule>
    <cfRule type="cellIs" dxfId="2109" priority="2310" operator="equal">
      <formula>"SIM"</formula>
    </cfRule>
  </conditionalFormatting>
  <conditionalFormatting sqref="Y133">
    <cfRule type="cellIs" dxfId="2108" priority="2308" operator="equal">
      <formula>"OPORTUNIDADE"</formula>
    </cfRule>
  </conditionalFormatting>
  <conditionalFormatting sqref="Y133">
    <cfRule type="cellIs" dxfId="2107" priority="2306" operator="equal">
      <formula>"NÃO"</formula>
    </cfRule>
    <cfRule type="cellIs" dxfId="2106" priority="2307" operator="equal">
      <formula>"SIM"</formula>
    </cfRule>
  </conditionalFormatting>
  <conditionalFormatting sqref="Y133">
    <cfRule type="cellIs" dxfId="2105" priority="2305" operator="equal">
      <formula>"OPORTUNIDADE"</formula>
    </cfRule>
  </conditionalFormatting>
  <conditionalFormatting sqref="Y133">
    <cfRule type="cellIs" dxfId="2104" priority="2303" operator="equal">
      <formula>"NÃO"</formula>
    </cfRule>
    <cfRule type="cellIs" dxfId="2103" priority="2304" operator="equal">
      <formula>"SIM"</formula>
    </cfRule>
  </conditionalFormatting>
  <conditionalFormatting sqref="BK128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02" priority="2298" operator="equal">
      <formula>"OPORTUNIDADE"</formula>
    </cfRule>
  </conditionalFormatting>
  <conditionalFormatting sqref="Z122">
    <cfRule type="cellIs" dxfId="2101" priority="2296" operator="equal">
      <formula>"NÃO"</formula>
    </cfRule>
    <cfRule type="cellIs" dxfId="2100" priority="2297" operator="equal">
      <formula>"SIM"</formula>
    </cfRule>
  </conditionalFormatting>
  <conditionalFormatting sqref="Z122">
    <cfRule type="cellIs" dxfId="2099" priority="2295" operator="equal">
      <formula>"OPORTUNIDADE"</formula>
    </cfRule>
  </conditionalFormatting>
  <conditionalFormatting sqref="Z122">
    <cfRule type="cellIs" dxfId="2098" priority="2293" operator="equal">
      <formula>"NÃO"</formula>
    </cfRule>
    <cfRule type="cellIs" dxfId="2097" priority="2294" operator="equal">
      <formula>"SIM"</formula>
    </cfRule>
  </conditionalFormatting>
  <conditionalFormatting sqref="Z122">
    <cfRule type="cellIs" dxfId="2096" priority="2292" operator="equal">
      <formula>"OPORTUNIDADE"</formula>
    </cfRule>
  </conditionalFormatting>
  <conditionalFormatting sqref="Z122">
    <cfRule type="cellIs" dxfId="2095" priority="2290" operator="equal">
      <formula>"NÃO"</formula>
    </cfRule>
    <cfRule type="cellIs" dxfId="2094" priority="2291" operator="equal">
      <formula>"SIM"</formula>
    </cfRule>
  </conditionalFormatting>
  <conditionalFormatting sqref="Z122">
    <cfRule type="cellIs" dxfId="2093" priority="2289" operator="equal">
      <formula>"OPORTUNIDADE"</formula>
    </cfRule>
  </conditionalFormatting>
  <conditionalFormatting sqref="Z122">
    <cfRule type="cellIs" dxfId="2092" priority="2287" operator="equal">
      <formula>"NÃO"</formula>
    </cfRule>
    <cfRule type="cellIs" dxfId="2091" priority="2288" operator="equal">
      <formula>"SIM"</formula>
    </cfRule>
  </conditionalFormatting>
  <conditionalFormatting sqref="Z122">
    <cfRule type="cellIs" dxfId="2090" priority="2286" operator="equal">
      <formula>"OPORTUNIDADE"</formula>
    </cfRule>
  </conditionalFormatting>
  <conditionalFormatting sqref="Z122">
    <cfRule type="cellIs" dxfId="2089" priority="2284" operator="equal">
      <formula>"NÃO"</formula>
    </cfRule>
    <cfRule type="cellIs" dxfId="2088" priority="2285" operator="equal">
      <formula>"SIM"</formula>
    </cfRule>
  </conditionalFormatting>
  <conditionalFormatting sqref="Z122">
    <cfRule type="cellIs" dxfId="2087" priority="2283" operator="equal">
      <formula>"OPORTUNIDADE"</formula>
    </cfRule>
  </conditionalFormatting>
  <conditionalFormatting sqref="Z122">
    <cfRule type="cellIs" dxfId="2086" priority="2281" operator="equal">
      <formula>"NÃO"</formula>
    </cfRule>
    <cfRule type="cellIs" dxfId="2085" priority="2282" operator="equal">
      <formula>"SIM"</formula>
    </cfRule>
  </conditionalFormatting>
  <conditionalFormatting sqref="Y122">
    <cfRule type="cellIs" dxfId="2084" priority="2280" operator="equal">
      <formula>"OPORTUNIDADE"</formula>
    </cfRule>
  </conditionalFormatting>
  <conditionalFormatting sqref="Y122">
    <cfRule type="cellIs" dxfId="2083" priority="2278" operator="equal">
      <formula>"NÃO"</formula>
    </cfRule>
    <cfRule type="cellIs" dxfId="2082" priority="2279" operator="equal">
      <formula>"SIM"</formula>
    </cfRule>
  </conditionalFormatting>
  <conditionalFormatting sqref="Z122">
    <cfRule type="cellIs" dxfId="2081" priority="2277" operator="equal">
      <formula>"OPORTUNIDADE"</formula>
    </cfRule>
  </conditionalFormatting>
  <conditionalFormatting sqref="Z122">
    <cfRule type="cellIs" dxfId="2080" priority="2275" operator="equal">
      <formula>"NÃO"</formula>
    </cfRule>
    <cfRule type="cellIs" dxfId="2079" priority="2276" operator="equal">
      <formula>"SIM"</formula>
    </cfRule>
  </conditionalFormatting>
  <conditionalFormatting sqref="Z122">
    <cfRule type="cellIs" dxfId="2078" priority="2274" operator="equal">
      <formula>"OPORTUNIDADE"</formula>
    </cfRule>
  </conditionalFormatting>
  <conditionalFormatting sqref="Z122">
    <cfRule type="cellIs" dxfId="2077" priority="2272" operator="equal">
      <formula>"NÃO"</formula>
    </cfRule>
    <cfRule type="cellIs" dxfId="2076" priority="2273" operator="equal">
      <formula>"SIM"</formula>
    </cfRule>
  </conditionalFormatting>
  <conditionalFormatting sqref="Z122">
    <cfRule type="cellIs" dxfId="2075" priority="2271" operator="equal">
      <formula>"OPORTUNIDADE"</formula>
    </cfRule>
  </conditionalFormatting>
  <conditionalFormatting sqref="Z122">
    <cfRule type="cellIs" dxfId="2074" priority="2269" operator="equal">
      <formula>"NÃO"</formula>
    </cfRule>
    <cfRule type="cellIs" dxfId="2073" priority="2270" operator="equal">
      <formula>"SIM"</formula>
    </cfRule>
  </conditionalFormatting>
  <conditionalFormatting sqref="Z122">
    <cfRule type="cellIs" dxfId="2072" priority="2268" operator="equal">
      <formula>"OPORTUNIDADE"</formula>
    </cfRule>
  </conditionalFormatting>
  <conditionalFormatting sqref="Z122">
    <cfRule type="cellIs" dxfId="2071" priority="2266" operator="equal">
      <formula>"NÃO"</formula>
    </cfRule>
    <cfRule type="cellIs" dxfId="2070" priority="2267" operator="equal">
      <formula>"SIM"</formula>
    </cfRule>
  </conditionalFormatting>
  <conditionalFormatting sqref="Z122">
    <cfRule type="cellIs" dxfId="2069" priority="2265" operator="equal">
      <formula>"OPORTUNIDADE"</formula>
    </cfRule>
  </conditionalFormatting>
  <conditionalFormatting sqref="Z122">
    <cfRule type="cellIs" dxfId="2068" priority="2263" operator="equal">
      <formula>"NÃO"</formula>
    </cfRule>
    <cfRule type="cellIs" dxfId="2067" priority="2264" operator="equal">
      <formula>"SIM"</formula>
    </cfRule>
  </conditionalFormatting>
  <conditionalFormatting sqref="Z122">
    <cfRule type="cellIs" dxfId="2066" priority="2262" operator="equal">
      <formula>"OPORTUNIDADE"</formula>
    </cfRule>
  </conditionalFormatting>
  <conditionalFormatting sqref="Z122">
    <cfRule type="cellIs" dxfId="2065" priority="2260" operator="equal">
      <formula>"NÃO"</formula>
    </cfRule>
    <cfRule type="cellIs" dxfId="2064" priority="2261" operator="equal">
      <formula>"SIM"</formula>
    </cfRule>
  </conditionalFormatting>
  <conditionalFormatting sqref="Z122">
    <cfRule type="cellIs" dxfId="2063" priority="2259" operator="equal">
      <formula>"OPORTUNIDADE"</formula>
    </cfRule>
  </conditionalFormatting>
  <conditionalFormatting sqref="Z122">
    <cfRule type="cellIs" dxfId="2062" priority="2257" operator="equal">
      <formula>"NÃO"</formula>
    </cfRule>
    <cfRule type="cellIs" dxfId="2061" priority="2258" operator="equal">
      <formula>"SIM"</formula>
    </cfRule>
  </conditionalFormatting>
  <conditionalFormatting sqref="Z122">
    <cfRule type="cellIs" dxfId="2060" priority="2256" operator="equal">
      <formula>"OPORTUNIDADE"</formula>
    </cfRule>
  </conditionalFormatting>
  <conditionalFormatting sqref="Z122">
    <cfRule type="cellIs" dxfId="2059" priority="2254" operator="equal">
      <formula>"NÃO"</formula>
    </cfRule>
    <cfRule type="cellIs" dxfId="2058" priority="2255" operator="equal">
      <formula>"SIM"</formula>
    </cfRule>
  </conditionalFormatting>
  <conditionalFormatting sqref="Z122">
    <cfRule type="cellIs" dxfId="2057" priority="2253" operator="equal">
      <formula>"OPORTUNIDADE"</formula>
    </cfRule>
  </conditionalFormatting>
  <conditionalFormatting sqref="Z122">
    <cfRule type="cellIs" dxfId="2056" priority="2251" operator="equal">
      <formula>"NÃO"</formula>
    </cfRule>
    <cfRule type="cellIs" dxfId="2055" priority="2252" operator="equal">
      <formula>"SIM"</formula>
    </cfRule>
  </conditionalFormatting>
  <conditionalFormatting sqref="Z122">
    <cfRule type="cellIs" dxfId="2054" priority="2250" operator="equal">
      <formula>"OPORTUNIDADE"</formula>
    </cfRule>
  </conditionalFormatting>
  <conditionalFormatting sqref="Z122">
    <cfRule type="cellIs" dxfId="2053" priority="2248" operator="equal">
      <formula>"NÃO"</formula>
    </cfRule>
    <cfRule type="cellIs" dxfId="2052" priority="2249" operator="equal">
      <formula>"SIM"</formula>
    </cfRule>
  </conditionalFormatting>
  <conditionalFormatting sqref="Z122">
    <cfRule type="cellIs" dxfId="2051" priority="2247" operator="equal">
      <formula>"OPORTUNIDADE"</formula>
    </cfRule>
  </conditionalFormatting>
  <conditionalFormatting sqref="Z122">
    <cfRule type="cellIs" dxfId="2050" priority="2245" operator="equal">
      <formula>"NÃO"</formula>
    </cfRule>
    <cfRule type="cellIs" dxfId="2049" priority="2246" operator="equal">
      <formula>"SIM"</formula>
    </cfRule>
  </conditionalFormatting>
  <conditionalFormatting sqref="Z122">
    <cfRule type="cellIs" dxfId="2048" priority="2244" operator="equal">
      <formula>"OPORTUNIDADE"</formula>
    </cfRule>
  </conditionalFormatting>
  <conditionalFormatting sqref="Z122">
    <cfRule type="cellIs" dxfId="2047" priority="2242" operator="equal">
      <formula>"NÃO"</formula>
    </cfRule>
    <cfRule type="cellIs" dxfId="2046" priority="2243" operator="equal">
      <formula>"SIM"</formula>
    </cfRule>
  </conditionalFormatting>
  <conditionalFormatting sqref="Z122">
    <cfRule type="cellIs" dxfId="2045" priority="2241" operator="equal">
      <formula>"OPORTUNIDADE"</formula>
    </cfRule>
  </conditionalFormatting>
  <conditionalFormatting sqref="Z122">
    <cfRule type="cellIs" dxfId="2044" priority="2239" operator="equal">
      <formula>"NÃO"</formula>
    </cfRule>
    <cfRule type="cellIs" dxfId="2043" priority="2240" operator="equal">
      <formula>"SIM"</formula>
    </cfRule>
  </conditionalFormatting>
  <conditionalFormatting sqref="Z122">
    <cfRule type="cellIs" dxfId="2042" priority="2238" operator="equal">
      <formula>"OPORTUNIDADE"</formula>
    </cfRule>
  </conditionalFormatting>
  <conditionalFormatting sqref="Z122">
    <cfRule type="cellIs" dxfId="2041" priority="2236" operator="equal">
      <formula>"NÃO"</formula>
    </cfRule>
    <cfRule type="cellIs" dxfId="2040" priority="2237" operator="equal">
      <formula>"SIM"</formula>
    </cfRule>
  </conditionalFormatting>
  <conditionalFormatting sqref="Z122">
    <cfRule type="cellIs" dxfId="2039" priority="2235" operator="equal">
      <formula>"OPORTUNIDADE"</formula>
    </cfRule>
  </conditionalFormatting>
  <conditionalFormatting sqref="Z122">
    <cfRule type="cellIs" dxfId="2038" priority="2233" operator="equal">
      <formula>"NÃO"</formula>
    </cfRule>
    <cfRule type="cellIs" dxfId="2037" priority="2234" operator="equal">
      <formula>"SIM"</formula>
    </cfRule>
  </conditionalFormatting>
  <conditionalFormatting sqref="Z122">
    <cfRule type="cellIs" dxfId="2036" priority="2232" operator="equal">
      <formula>"OPORTUNIDADE"</formula>
    </cfRule>
  </conditionalFormatting>
  <conditionalFormatting sqref="Z122">
    <cfRule type="cellIs" dxfId="2035" priority="2230" operator="equal">
      <formula>"NÃO"</formula>
    </cfRule>
    <cfRule type="cellIs" dxfId="2034" priority="2231" operator="equal">
      <formula>"SIM"</formula>
    </cfRule>
  </conditionalFormatting>
  <conditionalFormatting sqref="Z122">
    <cfRule type="cellIs" dxfId="2033" priority="2229" operator="equal">
      <formula>"OPORTUNIDADE"</formula>
    </cfRule>
  </conditionalFormatting>
  <conditionalFormatting sqref="Z122">
    <cfRule type="cellIs" dxfId="2032" priority="2227" operator="equal">
      <formula>"NÃO"</formula>
    </cfRule>
    <cfRule type="cellIs" dxfId="2031" priority="2228" operator="equal">
      <formula>"SIM"</formula>
    </cfRule>
  </conditionalFormatting>
  <conditionalFormatting sqref="Z122">
    <cfRule type="cellIs" dxfId="2030" priority="2226" operator="equal">
      <formula>"OPORTUNIDADE"</formula>
    </cfRule>
  </conditionalFormatting>
  <conditionalFormatting sqref="Z122">
    <cfRule type="cellIs" dxfId="2029" priority="2224" operator="equal">
      <formula>"NÃO"</formula>
    </cfRule>
    <cfRule type="cellIs" dxfId="2028" priority="2225" operator="equal">
      <formula>"SIM"</formula>
    </cfRule>
  </conditionalFormatting>
  <conditionalFormatting sqref="Z122">
    <cfRule type="cellIs" dxfId="2027" priority="2223" operator="equal">
      <formula>"OPORTUNIDADE"</formula>
    </cfRule>
  </conditionalFormatting>
  <conditionalFormatting sqref="Z122">
    <cfRule type="cellIs" dxfId="2026" priority="2221" operator="equal">
      <formula>"NÃO"</formula>
    </cfRule>
    <cfRule type="cellIs" dxfId="2025" priority="2222" operator="equal">
      <formula>"SIM"</formula>
    </cfRule>
  </conditionalFormatting>
  <conditionalFormatting sqref="Z122">
    <cfRule type="cellIs" dxfId="2024" priority="2220" operator="equal">
      <formula>"OPORTUNIDADE"</formula>
    </cfRule>
  </conditionalFormatting>
  <conditionalFormatting sqref="Z122">
    <cfRule type="cellIs" dxfId="2023" priority="2218" operator="equal">
      <formula>"NÃO"</formula>
    </cfRule>
    <cfRule type="cellIs" dxfId="2022" priority="2219" operator="equal">
      <formula>"SIM"</formula>
    </cfRule>
  </conditionalFormatting>
  <conditionalFormatting sqref="Z122">
    <cfRule type="cellIs" dxfId="2021" priority="2217" operator="equal">
      <formula>"OPORTUNIDADE"</formula>
    </cfRule>
  </conditionalFormatting>
  <conditionalFormatting sqref="Z122">
    <cfRule type="cellIs" dxfId="2020" priority="2215" operator="equal">
      <formula>"NÃO"</formula>
    </cfRule>
    <cfRule type="cellIs" dxfId="2019" priority="2216" operator="equal">
      <formula>"SIM"</formula>
    </cfRule>
  </conditionalFormatting>
  <conditionalFormatting sqref="Z122">
    <cfRule type="cellIs" dxfId="2018" priority="2214" operator="equal">
      <formula>"OPORTUNIDADE"</formula>
    </cfRule>
  </conditionalFormatting>
  <conditionalFormatting sqref="Z122">
    <cfRule type="cellIs" dxfId="2017" priority="2212" operator="equal">
      <formula>"NÃO"</formula>
    </cfRule>
    <cfRule type="cellIs" dxfId="2016" priority="2213" operator="equal">
      <formula>"SIM"</formula>
    </cfRule>
  </conditionalFormatting>
  <conditionalFormatting sqref="Z122">
    <cfRule type="cellIs" dxfId="2015" priority="2211" operator="equal">
      <formula>"OPORTUNIDADE"</formula>
    </cfRule>
  </conditionalFormatting>
  <conditionalFormatting sqref="Z122">
    <cfRule type="cellIs" dxfId="2014" priority="2209" operator="equal">
      <formula>"NÃO"</formula>
    </cfRule>
    <cfRule type="cellIs" dxfId="2013" priority="2210" operator="equal">
      <formula>"SIM"</formula>
    </cfRule>
  </conditionalFormatting>
  <conditionalFormatting sqref="Z122">
    <cfRule type="cellIs" dxfId="2012" priority="2208" operator="equal">
      <formula>"OPORTUNIDADE"</formula>
    </cfRule>
  </conditionalFormatting>
  <conditionalFormatting sqref="Z122">
    <cfRule type="cellIs" dxfId="2011" priority="2206" operator="equal">
      <formula>"NÃO"</formula>
    </cfRule>
    <cfRule type="cellIs" dxfId="2010" priority="2207" operator="equal">
      <formula>"SIM"</formula>
    </cfRule>
  </conditionalFormatting>
  <conditionalFormatting sqref="Z122">
    <cfRule type="cellIs" dxfId="2009" priority="2205" operator="equal">
      <formula>"OPORTUNIDADE"</formula>
    </cfRule>
  </conditionalFormatting>
  <conditionalFormatting sqref="Z122">
    <cfRule type="cellIs" dxfId="2008" priority="2203" operator="equal">
      <formula>"NÃO"</formula>
    </cfRule>
    <cfRule type="cellIs" dxfId="2007" priority="2204" operator="equal">
      <formula>"SIM"</formula>
    </cfRule>
  </conditionalFormatting>
  <conditionalFormatting sqref="Z122">
    <cfRule type="cellIs" dxfId="2006" priority="2202" operator="equal">
      <formula>"OPORTUNIDADE"</formula>
    </cfRule>
  </conditionalFormatting>
  <conditionalFormatting sqref="Z122">
    <cfRule type="cellIs" dxfId="2005" priority="2200" operator="equal">
      <formula>"NÃO"</formula>
    </cfRule>
    <cfRule type="cellIs" dxfId="2004" priority="2201" operator="equal">
      <formula>"SIM"</formula>
    </cfRule>
  </conditionalFormatting>
  <conditionalFormatting sqref="Z122">
    <cfRule type="cellIs" dxfId="2003" priority="2199" operator="equal">
      <formula>"OPORTUNIDADE"</formula>
    </cfRule>
  </conditionalFormatting>
  <conditionalFormatting sqref="Z122">
    <cfRule type="cellIs" dxfId="2002" priority="2197" operator="equal">
      <formula>"NÃO"</formula>
    </cfRule>
    <cfRule type="cellIs" dxfId="2001" priority="2198" operator="equal">
      <formula>"SIM"</formula>
    </cfRule>
  </conditionalFormatting>
  <conditionalFormatting sqref="Z122">
    <cfRule type="cellIs" dxfId="2000" priority="2196" operator="equal">
      <formula>"OPORTUNIDADE"</formula>
    </cfRule>
  </conditionalFormatting>
  <conditionalFormatting sqref="Z122">
    <cfRule type="cellIs" dxfId="1999" priority="2194" operator="equal">
      <formula>"NÃO"</formula>
    </cfRule>
    <cfRule type="cellIs" dxfId="1998" priority="2195" operator="equal">
      <formula>"SIM"</formula>
    </cfRule>
  </conditionalFormatting>
  <conditionalFormatting sqref="Z122">
    <cfRule type="cellIs" dxfId="1997" priority="2193" operator="equal">
      <formula>"OPORTUNIDADE"</formula>
    </cfRule>
  </conditionalFormatting>
  <conditionalFormatting sqref="Z122">
    <cfRule type="cellIs" dxfId="1996" priority="2191" operator="equal">
      <formula>"NÃO"</formula>
    </cfRule>
    <cfRule type="cellIs" dxfId="1995" priority="2192" operator="equal">
      <formula>"SIM"</formula>
    </cfRule>
  </conditionalFormatting>
  <conditionalFormatting sqref="Z122">
    <cfRule type="cellIs" dxfId="1994" priority="2190" operator="equal">
      <formula>"OPORTUNIDADE"</formula>
    </cfRule>
  </conditionalFormatting>
  <conditionalFormatting sqref="Z122">
    <cfRule type="cellIs" dxfId="1993" priority="2188" operator="equal">
      <formula>"NÃO"</formula>
    </cfRule>
    <cfRule type="cellIs" dxfId="1992" priority="2189" operator="equal">
      <formula>"SIM"</formula>
    </cfRule>
  </conditionalFormatting>
  <conditionalFormatting sqref="Z122">
    <cfRule type="cellIs" dxfId="1991" priority="2187" operator="equal">
      <formula>"OPORTUNIDADE"</formula>
    </cfRule>
  </conditionalFormatting>
  <conditionalFormatting sqref="Z122">
    <cfRule type="cellIs" dxfId="1990" priority="2185" operator="equal">
      <formula>"NÃO"</formula>
    </cfRule>
    <cfRule type="cellIs" dxfId="1989" priority="2186" operator="equal">
      <formula>"SIM"</formula>
    </cfRule>
  </conditionalFormatting>
  <conditionalFormatting sqref="Z122">
    <cfRule type="cellIs" dxfId="1988" priority="2184" operator="equal">
      <formula>"OPORTUNIDADE"</formula>
    </cfRule>
  </conditionalFormatting>
  <conditionalFormatting sqref="Z122">
    <cfRule type="cellIs" dxfId="1987" priority="2182" operator="equal">
      <formula>"NÃO"</formula>
    </cfRule>
    <cfRule type="cellIs" dxfId="1986" priority="2183" operator="equal">
      <formula>"SIM"</formula>
    </cfRule>
  </conditionalFormatting>
  <conditionalFormatting sqref="Z122">
    <cfRule type="cellIs" dxfId="1985" priority="2181" operator="equal">
      <formula>"OPORTUNIDADE"</formula>
    </cfRule>
  </conditionalFormatting>
  <conditionalFormatting sqref="Z122">
    <cfRule type="cellIs" dxfId="1984" priority="2179" operator="equal">
      <formula>"NÃO"</formula>
    </cfRule>
    <cfRule type="cellIs" dxfId="1983" priority="2180" operator="equal">
      <formula>"SIM"</formula>
    </cfRule>
  </conditionalFormatting>
  <conditionalFormatting sqref="Z122">
    <cfRule type="cellIs" dxfId="1982" priority="2178" operator="equal">
      <formula>"OPORTUNIDADE"</formula>
    </cfRule>
  </conditionalFormatting>
  <conditionalFormatting sqref="Z122">
    <cfRule type="cellIs" dxfId="1981" priority="2176" operator="equal">
      <formula>"NÃO"</formula>
    </cfRule>
    <cfRule type="cellIs" dxfId="1980" priority="2177" operator="equal">
      <formula>"SIM"</formula>
    </cfRule>
  </conditionalFormatting>
  <conditionalFormatting sqref="Z122">
    <cfRule type="cellIs" dxfId="1979" priority="2175" operator="equal">
      <formula>"OPORTUNIDADE"</formula>
    </cfRule>
  </conditionalFormatting>
  <conditionalFormatting sqref="Z122">
    <cfRule type="cellIs" dxfId="1978" priority="2173" operator="equal">
      <formula>"NÃO"</formula>
    </cfRule>
    <cfRule type="cellIs" dxfId="1977" priority="2174" operator="equal">
      <formula>"SIM"</formula>
    </cfRule>
  </conditionalFormatting>
  <conditionalFormatting sqref="Y122">
    <cfRule type="cellIs" dxfId="1976" priority="2172" operator="equal">
      <formula>"OPORTUNIDADE"</formula>
    </cfRule>
  </conditionalFormatting>
  <conditionalFormatting sqref="Y122">
    <cfRule type="cellIs" dxfId="1975" priority="2170" operator="equal">
      <formula>"NÃO"</formula>
    </cfRule>
    <cfRule type="cellIs" dxfId="1974" priority="2171" operator="equal">
      <formula>"SIM"</formula>
    </cfRule>
  </conditionalFormatting>
  <conditionalFormatting sqref="BK112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16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164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16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16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16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15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1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15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55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73" priority="2154" operator="equal">
      <formula>"OPORTUNIDADE"</formula>
    </cfRule>
  </conditionalFormatting>
  <conditionalFormatting sqref="Z137">
    <cfRule type="cellIs" dxfId="1972" priority="2152" operator="equal">
      <formula>"NÃO"</formula>
    </cfRule>
    <cfRule type="cellIs" dxfId="1971" priority="2153" operator="equal">
      <formula>"SIM"</formula>
    </cfRule>
  </conditionalFormatting>
  <conditionalFormatting sqref="Z137">
    <cfRule type="cellIs" dxfId="1970" priority="2151" operator="equal">
      <formula>"OPORTUNIDADE"</formula>
    </cfRule>
  </conditionalFormatting>
  <conditionalFormatting sqref="Z137">
    <cfRule type="cellIs" dxfId="1969" priority="2149" operator="equal">
      <formula>"NÃO"</formula>
    </cfRule>
    <cfRule type="cellIs" dxfId="1968" priority="2150" operator="equal">
      <formula>"SIM"</formula>
    </cfRule>
  </conditionalFormatting>
  <conditionalFormatting sqref="Z137">
    <cfRule type="cellIs" dxfId="1967" priority="2148" operator="equal">
      <formula>"OPORTUNIDADE"</formula>
    </cfRule>
  </conditionalFormatting>
  <conditionalFormatting sqref="Z137">
    <cfRule type="cellIs" dxfId="1966" priority="2146" operator="equal">
      <formula>"NÃO"</formula>
    </cfRule>
    <cfRule type="cellIs" dxfId="1965" priority="2147" operator="equal">
      <formula>"SIM"</formula>
    </cfRule>
  </conditionalFormatting>
  <conditionalFormatting sqref="Z137">
    <cfRule type="cellIs" dxfId="1964" priority="2145" operator="equal">
      <formula>"OPORTUNIDADE"</formula>
    </cfRule>
  </conditionalFormatting>
  <conditionalFormatting sqref="Z137">
    <cfRule type="cellIs" dxfId="1963" priority="2143" operator="equal">
      <formula>"NÃO"</formula>
    </cfRule>
    <cfRule type="cellIs" dxfId="1962" priority="2144" operator="equal">
      <formula>"SIM"</formula>
    </cfRule>
  </conditionalFormatting>
  <conditionalFormatting sqref="Z137">
    <cfRule type="cellIs" dxfId="1961" priority="2142" operator="equal">
      <formula>"OPORTUNIDADE"</formula>
    </cfRule>
  </conditionalFormatting>
  <conditionalFormatting sqref="Z137">
    <cfRule type="cellIs" dxfId="1960" priority="2140" operator="equal">
      <formula>"NÃO"</formula>
    </cfRule>
    <cfRule type="cellIs" dxfId="1959" priority="2141" operator="equal">
      <formula>"SIM"</formula>
    </cfRule>
  </conditionalFormatting>
  <conditionalFormatting sqref="Z137">
    <cfRule type="cellIs" dxfId="1958" priority="2139" operator="equal">
      <formula>"OPORTUNIDADE"</formula>
    </cfRule>
  </conditionalFormatting>
  <conditionalFormatting sqref="Z137">
    <cfRule type="cellIs" dxfId="1957" priority="2137" operator="equal">
      <formula>"NÃO"</formula>
    </cfRule>
    <cfRule type="cellIs" dxfId="1956" priority="2138" operator="equal">
      <formula>"SIM"</formula>
    </cfRule>
  </conditionalFormatting>
  <conditionalFormatting sqref="Y137">
    <cfRule type="cellIs" dxfId="1955" priority="2136" operator="equal">
      <formula>"OPORTUNIDADE"</formula>
    </cfRule>
  </conditionalFormatting>
  <conditionalFormatting sqref="Y137">
    <cfRule type="cellIs" dxfId="1954" priority="2134" operator="equal">
      <formula>"NÃO"</formula>
    </cfRule>
    <cfRule type="cellIs" dxfId="1953" priority="2135" operator="equal">
      <formula>"SIM"</formula>
    </cfRule>
  </conditionalFormatting>
  <conditionalFormatting sqref="Z137">
    <cfRule type="cellIs" dxfId="1952" priority="2133" operator="equal">
      <formula>"OPORTUNIDADE"</formula>
    </cfRule>
  </conditionalFormatting>
  <conditionalFormatting sqref="Z137">
    <cfRule type="cellIs" dxfId="1951" priority="2131" operator="equal">
      <formula>"NÃO"</formula>
    </cfRule>
    <cfRule type="cellIs" dxfId="1950" priority="2132" operator="equal">
      <formula>"SIM"</formula>
    </cfRule>
  </conditionalFormatting>
  <conditionalFormatting sqref="Z137">
    <cfRule type="cellIs" dxfId="1949" priority="2130" operator="equal">
      <formula>"OPORTUNIDADE"</formula>
    </cfRule>
  </conditionalFormatting>
  <conditionalFormatting sqref="Z137">
    <cfRule type="cellIs" dxfId="1948" priority="2128" operator="equal">
      <formula>"NÃO"</formula>
    </cfRule>
    <cfRule type="cellIs" dxfId="1947" priority="2129" operator="equal">
      <formula>"SIM"</formula>
    </cfRule>
  </conditionalFormatting>
  <conditionalFormatting sqref="Z137">
    <cfRule type="cellIs" dxfId="1946" priority="2127" operator="equal">
      <formula>"OPORTUNIDADE"</formula>
    </cfRule>
  </conditionalFormatting>
  <conditionalFormatting sqref="Z137">
    <cfRule type="cellIs" dxfId="1945" priority="2125" operator="equal">
      <formula>"NÃO"</formula>
    </cfRule>
    <cfRule type="cellIs" dxfId="1944" priority="2126" operator="equal">
      <formula>"SIM"</formula>
    </cfRule>
  </conditionalFormatting>
  <conditionalFormatting sqref="Z137">
    <cfRule type="cellIs" dxfId="1943" priority="2124" operator="equal">
      <formula>"OPORTUNIDADE"</formula>
    </cfRule>
  </conditionalFormatting>
  <conditionalFormatting sqref="Z137">
    <cfRule type="cellIs" dxfId="1942" priority="2122" operator="equal">
      <formula>"NÃO"</formula>
    </cfRule>
    <cfRule type="cellIs" dxfId="1941" priority="2123" operator="equal">
      <formula>"SIM"</formula>
    </cfRule>
  </conditionalFormatting>
  <conditionalFormatting sqref="Z137">
    <cfRule type="cellIs" dxfId="1940" priority="2121" operator="equal">
      <formula>"OPORTUNIDADE"</formula>
    </cfRule>
  </conditionalFormatting>
  <conditionalFormatting sqref="Z137">
    <cfRule type="cellIs" dxfId="1939" priority="2119" operator="equal">
      <formula>"NÃO"</formula>
    </cfRule>
    <cfRule type="cellIs" dxfId="1938" priority="2120" operator="equal">
      <formula>"SIM"</formula>
    </cfRule>
  </conditionalFormatting>
  <conditionalFormatting sqref="Z137">
    <cfRule type="cellIs" dxfId="1937" priority="2118" operator="equal">
      <formula>"OPORTUNIDADE"</formula>
    </cfRule>
  </conditionalFormatting>
  <conditionalFormatting sqref="Z137">
    <cfRule type="cellIs" dxfId="1936" priority="2116" operator="equal">
      <formula>"NÃO"</formula>
    </cfRule>
    <cfRule type="cellIs" dxfId="1935" priority="2117" operator="equal">
      <formula>"SIM"</formula>
    </cfRule>
  </conditionalFormatting>
  <conditionalFormatting sqref="Z137">
    <cfRule type="cellIs" dxfId="1934" priority="2115" operator="equal">
      <formula>"OPORTUNIDADE"</formula>
    </cfRule>
  </conditionalFormatting>
  <conditionalFormatting sqref="Z137">
    <cfRule type="cellIs" dxfId="1933" priority="2113" operator="equal">
      <formula>"NÃO"</formula>
    </cfRule>
    <cfRule type="cellIs" dxfId="1932" priority="2114" operator="equal">
      <formula>"SIM"</formula>
    </cfRule>
  </conditionalFormatting>
  <conditionalFormatting sqref="Z137">
    <cfRule type="cellIs" dxfId="1931" priority="2112" operator="equal">
      <formula>"OPORTUNIDADE"</formula>
    </cfRule>
  </conditionalFormatting>
  <conditionalFormatting sqref="Z137">
    <cfRule type="cellIs" dxfId="1930" priority="2110" operator="equal">
      <formula>"NÃO"</formula>
    </cfRule>
    <cfRule type="cellIs" dxfId="1929" priority="2111" operator="equal">
      <formula>"SIM"</formula>
    </cfRule>
  </conditionalFormatting>
  <conditionalFormatting sqref="Z137">
    <cfRule type="cellIs" dxfId="1928" priority="2109" operator="equal">
      <formula>"OPORTUNIDADE"</formula>
    </cfRule>
  </conditionalFormatting>
  <conditionalFormatting sqref="Z137">
    <cfRule type="cellIs" dxfId="1927" priority="2107" operator="equal">
      <formula>"NÃO"</formula>
    </cfRule>
    <cfRule type="cellIs" dxfId="1926" priority="2108" operator="equal">
      <formula>"SIM"</formula>
    </cfRule>
  </conditionalFormatting>
  <conditionalFormatting sqref="Z137">
    <cfRule type="cellIs" dxfId="1925" priority="2106" operator="equal">
      <formula>"OPORTUNIDADE"</formula>
    </cfRule>
  </conditionalFormatting>
  <conditionalFormatting sqref="Z137">
    <cfRule type="cellIs" dxfId="1924" priority="2104" operator="equal">
      <formula>"NÃO"</formula>
    </cfRule>
    <cfRule type="cellIs" dxfId="1923" priority="2105" operator="equal">
      <formula>"SIM"</formula>
    </cfRule>
  </conditionalFormatting>
  <conditionalFormatting sqref="Z137">
    <cfRule type="cellIs" dxfId="1922" priority="2103" operator="equal">
      <formula>"OPORTUNIDADE"</formula>
    </cfRule>
  </conditionalFormatting>
  <conditionalFormatting sqref="Z137">
    <cfRule type="cellIs" dxfId="1921" priority="2101" operator="equal">
      <formula>"NÃO"</formula>
    </cfRule>
    <cfRule type="cellIs" dxfId="1920" priority="2102" operator="equal">
      <formula>"SIM"</formula>
    </cfRule>
  </conditionalFormatting>
  <conditionalFormatting sqref="Z137">
    <cfRule type="cellIs" dxfId="1919" priority="2100" operator="equal">
      <formula>"OPORTUNIDADE"</formula>
    </cfRule>
  </conditionalFormatting>
  <conditionalFormatting sqref="Z137">
    <cfRule type="cellIs" dxfId="1918" priority="2098" operator="equal">
      <formula>"NÃO"</formula>
    </cfRule>
    <cfRule type="cellIs" dxfId="1917" priority="2099" operator="equal">
      <formula>"SIM"</formula>
    </cfRule>
  </conditionalFormatting>
  <conditionalFormatting sqref="Z137">
    <cfRule type="cellIs" dxfId="1916" priority="2097" operator="equal">
      <formula>"OPORTUNIDADE"</formula>
    </cfRule>
  </conditionalFormatting>
  <conditionalFormatting sqref="Z137">
    <cfRule type="cellIs" dxfId="1915" priority="2095" operator="equal">
      <formula>"NÃO"</formula>
    </cfRule>
    <cfRule type="cellIs" dxfId="1914" priority="2096" operator="equal">
      <formula>"SIM"</formula>
    </cfRule>
  </conditionalFormatting>
  <conditionalFormatting sqref="Z137">
    <cfRule type="cellIs" dxfId="1913" priority="2094" operator="equal">
      <formula>"OPORTUNIDADE"</formula>
    </cfRule>
  </conditionalFormatting>
  <conditionalFormatting sqref="Z137">
    <cfRule type="cellIs" dxfId="1912" priority="2092" operator="equal">
      <formula>"NÃO"</formula>
    </cfRule>
    <cfRule type="cellIs" dxfId="1911" priority="2093" operator="equal">
      <formula>"SIM"</formula>
    </cfRule>
  </conditionalFormatting>
  <conditionalFormatting sqref="Z137">
    <cfRule type="cellIs" dxfId="1910" priority="2091" operator="equal">
      <formula>"OPORTUNIDADE"</formula>
    </cfRule>
  </conditionalFormatting>
  <conditionalFormatting sqref="Z137">
    <cfRule type="cellIs" dxfId="1909" priority="2089" operator="equal">
      <formula>"NÃO"</formula>
    </cfRule>
    <cfRule type="cellIs" dxfId="1908" priority="2090" operator="equal">
      <formula>"SIM"</formula>
    </cfRule>
  </conditionalFormatting>
  <conditionalFormatting sqref="Z137">
    <cfRule type="cellIs" dxfId="1907" priority="2088" operator="equal">
      <formula>"OPORTUNIDADE"</formula>
    </cfRule>
  </conditionalFormatting>
  <conditionalFormatting sqref="Z137">
    <cfRule type="cellIs" dxfId="1906" priority="2086" operator="equal">
      <formula>"NÃO"</formula>
    </cfRule>
    <cfRule type="cellIs" dxfId="1905" priority="2087" operator="equal">
      <formula>"SIM"</formula>
    </cfRule>
  </conditionalFormatting>
  <conditionalFormatting sqref="Z137">
    <cfRule type="cellIs" dxfId="1904" priority="2085" operator="equal">
      <formula>"OPORTUNIDADE"</formula>
    </cfRule>
  </conditionalFormatting>
  <conditionalFormatting sqref="Z137">
    <cfRule type="cellIs" dxfId="1903" priority="2083" operator="equal">
      <formula>"NÃO"</formula>
    </cfRule>
    <cfRule type="cellIs" dxfId="1902" priority="2084" operator="equal">
      <formula>"SIM"</formula>
    </cfRule>
  </conditionalFormatting>
  <conditionalFormatting sqref="Z137">
    <cfRule type="cellIs" dxfId="1901" priority="2082" operator="equal">
      <formula>"OPORTUNIDADE"</formula>
    </cfRule>
  </conditionalFormatting>
  <conditionalFormatting sqref="Z137">
    <cfRule type="cellIs" dxfId="1900" priority="2080" operator="equal">
      <formula>"NÃO"</formula>
    </cfRule>
    <cfRule type="cellIs" dxfId="1899" priority="2081" operator="equal">
      <formula>"SIM"</formula>
    </cfRule>
  </conditionalFormatting>
  <conditionalFormatting sqref="Z137">
    <cfRule type="cellIs" dxfId="1898" priority="2079" operator="equal">
      <formula>"OPORTUNIDADE"</formula>
    </cfRule>
  </conditionalFormatting>
  <conditionalFormatting sqref="Z137">
    <cfRule type="cellIs" dxfId="1897" priority="2077" operator="equal">
      <formula>"NÃO"</formula>
    </cfRule>
    <cfRule type="cellIs" dxfId="1896" priority="2078" operator="equal">
      <formula>"SIM"</formula>
    </cfRule>
  </conditionalFormatting>
  <conditionalFormatting sqref="Z137">
    <cfRule type="cellIs" dxfId="1895" priority="2076" operator="equal">
      <formula>"OPORTUNIDADE"</formula>
    </cfRule>
  </conditionalFormatting>
  <conditionalFormatting sqref="Z137">
    <cfRule type="cellIs" dxfId="1894" priority="2074" operator="equal">
      <formula>"NÃO"</formula>
    </cfRule>
    <cfRule type="cellIs" dxfId="1893" priority="2075" operator="equal">
      <formula>"SIM"</formula>
    </cfRule>
  </conditionalFormatting>
  <conditionalFormatting sqref="Z137">
    <cfRule type="cellIs" dxfId="1892" priority="2073" operator="equal">
      <formula>"OPORTUNIDADE"</formula>
    </cfRule>
  </conditionalFormatting>
  <conditionalFormatting sqref="Z137">
    <cfRule type="cellIs" dxfId="1891" priority="2071" operator="equal">
      <formula>"NÃO"</formula>
    </cfRule>
    <cfRule type="cellIs" dxfId="1890" priority="2072" operator="equal">
      <formula>"SIM"</formula>
    </cfRule>
  </conditionalFormatting>
  <conditionalFormatting sqref="Z137">
    <cfRule type="cellIs" dxfId="1889" priority="2070" operator="equal">
      <formula>"OPORTUNIDADE"</formula>
    </cfRule>
  </conditionalFormatting>
  <conditionalFormatting sqref="Z137">
    <cfRule type="cellIs" dxfId="1888" priority="2068" operator="equal">
      <formula>"NÃO"</formula>
    </cfRule>
    <cfRule type="cellIs" dxfId="1887" priority="2069" operator="equal">
      <formula>"SIM"</formula>
    </cfRule>
  </conditionalFormatting>
  <conditionalFormatting sqref="Z137">
    <cfRule type="cellIs" dxfId="1886" priority="2067" operator="equal">
      <formula>"OPORTUNIDADE"</formula>
    </cfRule>
  </conditionalFormatting>
  <conditionalFormatting sqref="Z137">
    <cfRule type="cellIs" dxfId="1885" priority="2065" operator="equal">
      <formula>"NÃO"</formula>
    </cfRule>
    <cfRule type="cellIs" dxfId="1884" priority="2066" operator="equal">
      <formula>"SIM"</formula>
    </cfRule>
  </conditionalFormatting>
  <conditionalFormatting sqref="Z137">
    <cfRule type="cellIs" dxfId="1883" priority="2064" operator="equal">
      <formula>"OPORTUNIDADE"</formula>
    </cfRule>
  </conditionalFormatting>
  <conditionalFormatting sqref="Z137">
    <cfRule type="cellIs" dxfId="1882" priority="2062" operator="equal">
      <formula>"NÃO"</formula>
    </cfRule>
    <cfRule type="cellIs" dxfId="1881" priority="2063" operator="equal">
      <formula>"SIM"</formula>
    </cfRule>
  </conditionalFormatting>
  <conditionalFormatting sqref="Z137">
    <cfRule type="cellIs" dxfId="1880" priority="2061" operator="equal">
      <formula>"OPORTUNIDADE"</formula>
    </cfRule>
  </conditionalFormatting>
  <conditionalFormatting sqref="Z137">
    <cfRule type="cellIs" dxfId="1879" priority="2059" operator="equal">
      <formula>"NÃO"</formula>
    </cfRule>
    <cfRule type="cellIs" dxfId="1878" priority="2060" operator="equal">
      <formula>"SIM"</formula>
    </cfRule>
  </conditionalFormatting>
  <conditionalFormatting sqref="Z137">
    <cfRule type="cellIs" dxfId="1877" priority="2058" operator="equal">
      <formula>"OPORTUNIDADE"</formula>
    </cfRule>
  </conditionalFormatting>
  <conditionalFormatting sqref="Z137">
    <cfRule type="cellIs" dxfId="1876" priority="2056" operator="equal">
      <formula>"NÃO"</formula>
    </cfRule>
    <cfRule type="cellIs" dxfId="1875" priority="2057" operator="equal">
      <formula>"SIM"</formula>
    </cfRule>
  </conditionalFormatting>
  <conditionalFormatting sqref="Z137">
    <cfRule type="cellIs" dxfId="1874" priority="2055" operator="equal">
      <formula>"OPORTUNIDADE"</formula>
    </cfRule>
  </conditionalFormatting>
  <conditionalFormatting sqref="Z137">
    <cfRule type="cellIs" dxfId="1873" priority="2053" operator="equal">
      <formula>"NÃO"</formula>
    </cfRule>
    <cfRule type="cellIs" dxfId="1872" priority="2054" operator="equal">
      <formula>"SIM"</formula>
    </cfRule>
  </conditionalFormatting>
  <conditionalFormatting sqref="Z137">
    <cfRule type="cellIs" dxfId="1871" priority="2052" operator="equal">
      <formula>"OPORTUNIDADE"</formula>
    </cfRule>
  </conditionalFormatting>
  <conditionalFormatting sqref="Z137">
    <cfRule type="cellIs" dxfId="1870" priority="2050" operator="equal">
      <formula>"NÃO"</formula>
    </cfRule>
    <cfRule type="cellIs" dxfId="1869" priority="2051" operator="equal">
      <formula>"SIM"</formula>
    </cfRule>
  </conditionalFormatting>
  <conditionalFormatting sqref="Z137">
    <cfRule type="cellIs" dxfId="1868" priority="2049" operator="equal">
      <formula>"OPORTUNIDADE"</formula>
    </cfRule>
  </conditionalFormatting>
  <conditionalFormatting sqref="Z137">
    <cfRule type="cellIs" dxfId="1867" priority="2047" operator="equal">
      <formula>"NÃO"</formula>
    </cfRule>
    <cfRule type="cellIs" dxfId="1866" priority="2048" operator="equal">
      <formula>"SIM"</formula>
    </cfRule>
  </conditionalFormatting>
  <conditionalFormatting sqref="Z137">
    <cfRule type="cellIs" dxfId="1865" priority="2046" operator="equal">
      <formula>"OPORTUNIDADE"</formula>
    </cfRule>
  </conditionalFormatting>
  <conditionalFormatting sqref="Z137">
    <cfRule type="cellIs" dxfId="1864" priority="2044" operator="equal">
      <formula>"NÃO"</formula>
    </cfRule>
    <cfRule type="cellIs" dxfId="1863" priority="2045" operator="equal">
      <formula>"SIM"</formula>
    </cfRule>
  </conditionalFormatting>
  <conditionalFormatting sqref="Z137">
    <cfRule type="cellIs" dxfId="1862" priority="2043" operator="equal">
      <formula>"OPORTUNIDADE"</formula>
    </cfRule>
  </conditionalFormatting>
  <conditionalFormatting sqref="Z137">
    <cfRule type="cellIs" dxfId="1861" priority="2041" operator="equal">
      <formula>"NÃO"</formula>
    </cfRule>
    <cfRule type="cellIs" dxfId="1860" priority="2042" operator="equal">
      <formula>"SIM"</formula>
    </cfRule>
  </conditionalFormatting>
  <conditionalFormatting sqref="Z137">
    <cfRule type="cellIs" dxfId="1859" priority="2040" operator="equal">
      <formula>"OPORTUNIDADE"</formula>
    </cfRule>
  </conditionalFormatting>
  <conditionalFormatting sqref="Z137">
    <cfRule type="cellIs" dxfId="1858" priority="2038" operator="equal">
      <formula>"NÃO"</formula>
    </cfRule>
    <cfRule type="cellIs" dxfId="1857" priority="2039" operator="equal">
      <formula>"SIM"</formula>
    </cfRule>
  </conditionalFormatting>
  <conditionalFormatting sqref="Z137">
    <cfRule type="cellIs" dxfId="1856" priority="2037" operator="equal">
      <formula>"OPORTUNIDADE"</formula>
    </cfRule>
  </conditionalFormatting>
  <conditionalFormatting sqref="Z137">
    <cfRule type="cellIs" dxfId="1855" priority="2035" operator="equal">
      <formula>"NÃO"</formula>
    </cfRule>
    <cfRule type="cellIs" dxfId="1854" priority="2036" operator="equal">
      <formula>"SIM"</formula>
    </cfRule>
  </conditionalFormatting>
  <conditionalFormatting sqref="Z137">
    <cfRule type="cellIs" dxfId="1853" priority="2034" operator="equal">
      <formula>"OPORTUNIDADE"</formula>
    </cfRule>
  </conditionalFormatting>
  <conditionalFormatting sqref="Z137">
    <cfRule type="cellIs" dxfId="1852" priority="2032" operator="equal">
      <formula>"NÃO"</formula>
    </cfRule>
    <cfRule type="cellIs" dxfId="1851" priority="2033" operator="equal">
      <formula>"SIM"</formula>
    </cfRule>
  </conditionalFormatting>
  <conditionalFormatting sqref="Z137">
    <cfRule type="cellIs" dxfId="1850" priority="2031" operator="equal">
      <formula>"OPORTUNIDADE"</formula>
    </cfRule>
  </conditionalFormatting>
  <conditionalFormatting sqref="Z137">
    <cfRule type="cellIs" dxfId="1849" priority="2029" operator="equal">
      <formula>"NÃO"</formula>
    </cfRule>
    <cfRule type="cellIs" dxfId="1848" priority="2030" operator="equal">
      <formula>"SIM"</formula>
    </cfRule>
  </conditionalFormatting>
  <conditionalFormatting sqref="Y137">
    <cfRule type="cellIs" dxfId="1847" priority="2028" operator="equal">
      <formula>"OPORTUNIDADE"</formula>
    </cfRule>
  </conditionalFormatting>
  <conditionalFormatting sqref="Y137">
    <cfRule type="cellIs" dxfId="1846" priority="2026" operator="equal">
      <formula>"NÃO"</formula>
    </cfRule>
    <cfRule type="cellIs" dxfId="1845" priority="2027" operator="equal">
      <formula>"SIM"</formula>
    </cfRule>
  </conditionalFormatting>
  <conditionalFormatting sqref="Z138:Z139">
    <cfRule type="cellIs" dxfId="1844" priority="1776" operator="equal">
      <formula>"OPORTUNIDADE"</formula>
    </cfRule>
  </conditionalFormatting>
  <conditionalFormatting sqref="Z138:Z139">
    <cfRule type="cellIs" dxfId="1843" priority="1774" operator="equal">
      <formula>"NÃO"</formula>
    </cfRule>
    <cfRule type="cellIs" dxfId="1842" priority="1775" operator="equal">
      <formula>"SIM"</formula>
    </cfRule>
  </conditionalFormatting>
  <conditionalFormatting sqref="Z138:Z139">
    <cfRule type="cellIs" dxfId="1841" priority="1773" operator="equal">
      <formula>"OPORTUNIDADE"</formula>
    </cfRule>
  </conditionalFormatting>
  <conditionalFormatting sqref="Z138:Z139">
    <cfRule type="cellIs" dxfId="1840" priority="1771" operator="equal">
      <formula>"NÃO"</formula>
    </cfRule>
    <cfRule type="cellIs" dxfId="1839" priority="1772" operator="equal">
      <formula>"SIM"</formula>
    </cfRule>
  </conditionalFormatting>
  <conditionalFormatting sqref="Z138:Z139">
    <cfRule type="cellIs" dxfId="1838" priority="1770" operator="equal">
      <formula>"OPORTUNIDADE"</formula>
    </cfRule>
  </conditionalFormatting>
  <conditionalFormatting sqref="Z138:Z139">
    <cfRule type="cellIs" dxfId="1837" priority="1768" operator="equal">
      <formula>"NÃO"</formula>
    </cfRule>
    <cfRule type="cellIs" dxfId="1836" priority="1769" operator="equal">
      <formula>"SIM"</formula>
    </cfRule>
  </conditionalFormatting>
  <conditionalFormatting sqref="Z138:Z139">
    <cfRule type="cellIs" dxfId="1835" priority="1767" operator="equal">
      <formula>"OPORTUNIDADE"</formula>
    </cfRule>
  </conditionalFormatting>
  <conditionalFormatting sqref="Z138:Z139">
    <cfRule type="cellIs" dxfId="1834" priority="1765" operator="equal">
      <formula>"NÃO"</formula>
    </cfRule>
    <cfRule type="cellIs" dxfId="1833" priority="1766" operator="equal">
      <formula>"SIM"</formula>
    </cfRule>
  </conditionalFormatting>
  <conditionalFormatting sqref="Z138:Z139">
    <cfRule type="cellIs" dxfId="1832" priority="1764" operator="equal">
      <formula>"OPORTUNIDADE"</formula>
    </cfRule>
  </conditionalFormatting>
  <conditionalFormatting sqref="Z138:Z139">
    <cfRule type="cellIs" dxfId="1831" priority="1762" operator="equal">
      <formula>"NÃO"</formula>
    </cfRule>
    <cfRule type="cellIs" dxfId="1830" priority="1763" operator="equal">
      <formula>"SIM"</formula>
    </cfRule>
  </conditionalFormatting>
  <conditionalFormatting sqref="Z138:Z139">
    <cfRule type="cellIs" dxfId="1829" priority="1761" operator="equal">
      <formula>"OPORTUNIDADE"</formula>
    </cfRule>
  </conditionalFormatting>
  <conditionalFormatting sqref="Z138:Z139">
    <cfRule type="cellIs" dxfId="1828" priority="1759" operator="equal">
      <formula>"NÃO"</formula>
    </cfRule>
    <cfRule type="cellIs" dxfId="1827" priority="1760" operator="equal">
      <formula>"SIM"</formula>
    </cfRule>
  </conditionalFormatting>
  <conditionalFormatting sqref="Y138:Y144">
    <cfRule type="cellIs" dxfId="1826" priority="1758" operator="equal">
      <formula>"OPORTUNIDADE"</formula>
    </cfRule>
  </conditionalFormatting>
  <conditionalFormatting sqref="Y138:Y144">
    <cfRule type="cellIs" dxfId="1825" priority="1756" operator="equal">
      <formula>"NÃO"</formula>
    </cfRule>
    <cfRule type="cellIs" dxfId="1824" priority="1757" operator="equal">
      <formula>"SIM"</formula>
    </cfRule>
  </conditionalFormatting>
  <conditionalFormatting sqref="Z138:Z139">
    <cfRule type="cellIs" dxfId="1823" priority="1755" operator="equal">
      <formula>"OPORTUNIDADE"</formula>
    </cfRule>
  </conditionalFormatting>
  <conditionalFormatting sqref="Z138:Z139">
    <cfRule type="cellIs" dxfId="1822" priority="1753" operator="equal">
      <formula>"NÃO"</formula>
    </cfRule>
    <cfRule type="cellIs" dxfId="1821" priority="1754" operator="equal">
      <formula>"SIM"</formula>
    </cfRule>
  </conditionalFormatting>
  <conditionalFormatting sqref="Z138:Z139">
    <cfRule type="cellIs" dxfId="1820" priority="1752" operator="equal">
      <formula>"OPORTUNIDADE"</formula>
    </cfRule>
  </conditionalFormatting>
  <conditionalFormatting sqref="Z138:Z139">
    <cfRule type="cellIs" dxfId="1819" priority="1750" operator="equal">
      <formula>"NÃO"</formula>
    </cfRule>
    <cfRule type="cellIs" dxfId="1818" priority="1751" operator="equal">
      <formula>"SIM"</formula>
    </cfRule>
  </conditionalFormatting>
  <conditionalFormatting sqref="Z138:Z139">
    <cfRule type="cellIs" dxfId="1817" priority="1749" operator="equal">
      <formula>"OPORTUNIDADE"</formula>
    </cfRule>
  </conditionalFormatting>
  <conditionalFormatting sqref="Z138:Z139">
    <cfRule type="cellIs" dxfId="1816" priority="1747" operator="equal">
      <formula>"NÃO"</formula>
    </cfRule>
    <cfRule type="cellIs" dxfId="1815" priority="1748" operator="equal">
      <formula>"SIM"</formula>
    </cfRule>
  </conditionalFormatting>
  <conditionalFormatting sqref="Z138:Z139">
    <cfRule type="cellIs" dxfId="1814" priority="1746" operator="equal">
      <formula>"OPORTUNIDADE"</formula>
    </cfRule>
  </conditionalFormatting>
  <conditionalFormatting sqref="Z138:Z139">
    <cfRule type="cellIs" dxfId="1813" priority="1744" operator="equal">
      <formula>"NÃO"</formula>
    </cfRule>
    <cfRule type="cellIs" dxfId="1812" priority="1745" operator="equal">
      <formula>"SIM"</formula>
    </cfRule>
  </conditionalFormatting>
  <conditionalFormatting sqref="Z138:Z139">
    <cfRule type="cellIs" dxfId="1811" priority="1743" operator="equal">
      <formula>"OPORTUNIDADE"</formula>
    </cfRule>
  </conditionalFormatting>
  <conditionalFormatting sqref="Z138:Z139">
    <cfRule type="cellIs" dxfId="1810" priority="1741" operator="equal">
      <formula>"NÃO"</formula>
    </cfRule>
    <cfRule type="cellIs" dxfId="1809" priority="1742" operator="equal">
      <formula>"SIM"</formula>
    </cfRule>
  </conditionalFormatting>
  <conditionalFormatting sqref="Z138:Z139">
    <cfRule type="cellIs" dxfId="1808" priority="1740" operator="equal">
      <formula>"OPORTUNIDADE"</formula>
    </cfRule>
  </conditionalFormatting>
  <conditionalFormatting sqref="Z138:Z139">
    <cfRule type="cellIs" dxfId="1807" priority="1738" operator="equal">
      <formula>"NÃO"</formula>
    </cfRule>
    <cfRule type="cellIs" dxfId="1806" priority="1739" operator="equal">
      <formula>"SIM"</formula>
    </cfRule>
  </conditionalFormatting>
  <conditionalFormatting sqref="Z138:Z139">
    <cfRule type="cellIs" dxfId="1805" priority="1737" operator="equal">
      <formula>"OPORTUNIDADE"</formula>
    </cfRule>
  </conditionalFormatting>
  <conditionalFormatting sqref="Z138:Z139">
    <cfRule type="cellIs" dxfId="1804" priority="1735" operator="equal">
      <formula>"NÃO"</formula>
    </cfRule>
    <cfRule type="cellIs" dxfId="1803" priority="1736" operator="equal">
      <formula>"SIM"</formula>
    </cfRule>
  </conditionalFormatting>
  <conditionalFormatting sqref="Z138:Z139">
    <cfRule type="cellIs" dxfId="1802" priority="1734" operator="equal">
      <formula>"OPORTUNIDADE"</formula>
    </cfRule>
  </conditionalFormatting>
  <conditionalFormatting sqref="Z138:Z139">
    <cfRule type="cellIs" dxfId="1801" priority="1732" operator="equal">
      <formula>"NÃO"</formula>
    </cfRule>
    <cfRule type="cellIs" dxfId="1800" priority="1733" operator="equal">
      <formula>"SIM"</formula>
    </cfRule>
  </conditionalFormatting>
  <conditionalFormatting sqref="Z138:Z139">
    <cfRule type="cellIs" dxfId="1799" priority="1731" operator="equal">
      <formula>"OPORTUNIDADE"</formula>
    </cfRule>
  </conditionalFormatting>
  <conditionalFormatting sqref="Z138:Z139">
    <cfRule type="cellIs" dxfId="1798" priority="1729" operator="equal">
      <formula>"NÃO"</formula>
    </cfRule>
    <cfRule type="cellIs" dxfId="1797" priority="1730" operator="equal">
      <formula>"SIM"</formula>
    </cfRule>
  </conditionalFormatting>
  <conditionalFormatting sqref="Z138:Z139">
    <cfRule type="cellIs" dxfId="1796" priority="1728" operator="equal">
      <formula>"OPORTUNIDADE"</formula>
    </cfRule>
  </conditionalFormatting>
  <conditionalFormatting sqref="Z138:Z139">
    <cfRule type="cellIs" dxfId="1795" priority="1726" operator="equal">
      <formula>"NÃO"</formula>
    </cfRule>
    <cfRule type="cellIs" dxfId="1794" priority="1727" operator="equal">
      <formula>"SIM"</formula>
    </cfRule>
  </conditionalFormatting>
  <conditionalFormatting sqref="Z138:Z139">
    <cfRule type="cellIs" dxfId="1793" priority="1725" operator="equal">
      <formula>"OPORTUNIDADE"</formula>
    </cfRule>
  </conditionalFormatting>
  <conditionalFormatting sqref="Z138:Z139">
    <cfRule type="cellIs" dxfId="1792" priority="1723" operator="equal">
      <formula>"NÃO"</formula>
    </cfRule>
    <cfRule type="cellIs" dxfId="1791" priority="1724" operator="equal">
      <formula>"SIM"</formula>
    </cfRule>
  </conditionalFormatting>
  <conditionalFormatting sqref="Z138:Z139">
    <cfRule type="cellIs" dxfId="1790" priority="1722" operator="equal">
      <formula>"OPORTUNIDADE"</formula>
    </cfRule>
  </conditionalFormatting>
  <conditionalFormatting sqref="Z138:Z139">
    <cfRule type="cellIs" dxfId="1789" priority="1720" operator="equal">
      <formula>"NÃO"</formula>
    </cfRule>
    <cfRule type="cellIs" dxfId="1788" priority="1721" operator="equal">
      <formula>"SIM"</formula>
    </cfRule>
  </conditionalFormatting>
  <conditionalFormatting sqref="Z138:Z139">
    <cfRule type="cellIs" dxfId="1787" priority="1719" operator="equal">
      <formula>"OPORTUNIDADE"</formula>
    </cfRule>
  </conditionalFormatting>
  <conditionalFormatting sqref="Z138:Z139">
    <cfRule type="cellIs" dxfId="1786" priority="1717" operator="equal">
      <formula>"NÃO"</formula>
    </cfRule>
    <cfRule type="cellIs" dxfId="1785" priority="1718" operator="equal">
      <formula>"SIM"</formula>
    </cfRule>
  </conditionalFormatting>
  <conditionalFormatting sqref="Z138:Z139">
    <cfRule type="cellIs" dxfId="1784" priority="1716" operator="equal">
      <formula>"OPORTUNIDADE"</formula>
    </cfRule>
  </conditionalFormatting>
  <conditionalFormatting sqref="Z138:Z139">
    <cfRule type="cellIs" dxfId="1783" priority="1714" operator="equal">
      <formula>"NÃO"</formula>
    </cfRule>
    <cfRule type="cellIs" dxfId="1782" priority="1715" operator="equal">
      <formula>"SIM"</formula>
    </cfRule>
  </conditionalFormatting>
  <conditionalFormatting sqref="Z138:Z139">
    <cfRule type="cellIs" dxfId="1781" priority="1713" operator="equal">
      <formula>"OPORTUNIDADE"</formula>
    </cfRule>
  </conditionalFormatting>
  <conditionalFormatting sqref="Z138:Z139">
    <cfRule type="cellIs" dxfId="1780" priority="1711" operator="equal">
      <formula>"NÃO"</formula>
    </cfRule>
    <cfRule type="cellIs" dxfId="1779" priority="1712" operator="equal">
      <formula>"SIM"</formula>
    </cfRule>
  </conditionalFormatting>
  <conditionalFormatting sqref="Z138:Z139">
    <cfRule type="cellIs" dxfId="1778" priority="1710" operator="equal">
      <formula>"OPORTUNIDADE"</formula>
    </cfRule>
  </conditionalFormatting>
  <conditionalFormatting sqref="Z138:Z139">
    <cfRule type="cellIs" dxfId="1777" priority="1708" operator="equal">
      <formula>"NÃO"</formula>
    </cfRule>
    <cfRule type="cellIs" dxfId="1776" priority="1709" operator="equal">
      <formula>"SIM"</formula>
    </cfRule>
  </conditionalFormatting>
  <conditionalFormatting sqref="Z138:Z139">
    <cfRule type="cellIs" dxfId="1775" priority="1707" operator="equal">
      <formula>"OPORTUNIDADE"</formula>
    </cfRule>
  </conditionalFormatting>
  <conditionalFormatting sqref="Z138:Z139">
    <cfRule type="cellIs" dxfId="1774" priority="1705" operator="equal">
      <formula>"NÃO"</formula>
    </cfRule>
    <cfRule type="cellIs" dxfId="1773" priority="1706" operator="equal">
      <formula>"SIM"</formula>
    </cfRule>
  </conditionalFormatting>
  <conditionalFormatting sqref="Z138:Z139">
    <cfRule type="cellIs" dxfId="1772" priority="1704" operator="equal">
      <formula>"OPORTUNIDADE"</formula>
    </cfRule>
  </conditionalFormatting>
  <conditionalFormatting sqref="Z138:Z139">
    <cfRule type="cellIs" dxfId="1771" priority="1702" operator="equal">
      <formula>"NÃO"</formula>
    </cfRule>
    <cfRule type="cellIs" dxfId="1770" priority="1703" operator="equal">
      <formula>"SIM"</formula>
    </cfRule>
  </conditionalFormatting>
  <conditionalFormatting sqref="Y138:Y144">
    <cfRule type="cellIs" dxfId="1769" priority="1701" operator="equal">
      <formula>"OPORTUNIDADE"</formula>
    </cfRule>
  </conditionalFormatting>
  <conditionalFormatting sqref="Y138:Y144">
    <cfRule type="cellIs" dxfId="1768" priority="1699" operator="equal">
      <formula>"NÃO"</formula>
    </cfRule>
    <cfRule type="cellIs" dxfId="1767" priority="1700" operator="equal">
      <formula>"SIM"</formula>
    </cfRule>
  </conditionalFormatting>
  <conditionalFormatting sqref="Z138:Z139">
    <cfRule type="cellIs" dxfId="1766" priority="1698" operator="equal">
      <formula>"OPORTUNIDADE"</formula>
    </cfRule>
  </conditionalFormatting>
  <conditionalFormatting sqref="Z138:Z139">
    <cfRule type="cellIs" dxfId="1765" priority="1696" operator="equal">
      <formula>"NÃO"</formula>
    </cfRule>
    <cfRule type="cellIs" dxfId="1764" priority="1697" operator="equal">
      <formula>"SIM"</formula>
    </cfRule>
  </conditionalFormatting>
  <conditionalFormatting sqref="Z138:Z139">
    <cfRule type="cellIs" dxfId="1763" priority="1695" operator="equal">
      <formula>"OPORTUNIDADE"</formula>
    </cfRule>
  </conditionalFormatting>
  <conditionalFormatting sqref="Z138:Z139">
    <cfRule type="cellIs" dxfId="1762" priority="1693" operator="equal">
      <formula>"NÃO"</formula>
    </cfRule>
    <cfRule type="cellIs" dxfId="1761" priority="1694" operator="equal">
      <formula>"SIM"</formula>
    </cfRule>
  </conditionalFormatting>
  <conditionalFormatting sqref="Z138:Z139">
    <cfRule type="cellIs" dxfId="1760" priority="1692" operator="equal">
      <formula>"OPORTUNIDADE"</formula>
    </cfRule>
  </conditionalFormatting>
  <conditionalFormatting sqref="Z138:Z139">
    <cfRule type="cellIs" dxfId="1759" priority="1690" operator="equal">
      <formula>"NÃO"</formula>
    </cfRule>
    <cfRule type="cellIs" dxfId="1758" priority="1691" operator="equal">
      <formula>"SIM"</formula>
    </cfRule>
  </conditionalFormatting>
  <conditionalFormatting sqref="Z138:Z139">
    <cfRule type="cellIs" dxfId="1757" priority="1689" operator="equal">
      <formula>"OPORTUNIDADE"</formula>
    </cfRule>
  </conditionalFormatting>
  <conditionalFormatting sqref="Z138:Z139">
    <cfRule type="cellIs" dxfId="1756" priority="1687" operator="equal">
      <formula>"NÃO"</formula>
    </cfRule>
    <cfRule type="cellIs" dxfId="1755" priority="1688" operator="equal">
      <formula>"SIM"</formula>
    </cfRule>
  </conditionalFormatting>
  <conditionalFormatting sqref="Z138:Z139">
    <cfRule type="cellIs" dxfId="1754" priority="1686" operator="equal">
      <formula>"OPORTUNIDADE"</formula>
    </cfRule>
  </conditionalFormatting>
  <conditionalFormatting sqref="Z138:Z139">
    <cfRule type="cellIs" dxfId="1753" priority="1684" operator="equal">
      <formula>"NÃO"</formula>
    </cfRule>
    <cfRule type="cellIs" dxfId="1752" priority="1685" operator="equal">
      <formula>"SIM"</formula>
    </cfRule>
  </conditionalFormatting>
  <conditionalFormatting sqref="Y138:Y144">
    <cfRule type="cellIs" dxfId="1751" priority="1683" operator="equal">
      <formula>"OPORTUNIDADE"</formula>
    </cfRule>
  </conditionalFormatting>
  <conditionalFormatting sqref="Y138:Y144">
    <cfRule type="cellIs" dxfId="1750" priority="1681" operator="equal">
      <formula>"NÃO"</formula>
    </cfRule>
    <cfRule type="cellIs" dxfId="1749" priority="1682" operator="equal">
      <formula>"SIM"</formula>
    </cfRule>
  </conditionalFormatting>
  <conditionalFormatting sqref="Z138:Z139">
    <cfRule type="cellIs" dxfId="1748" priority="1680" operator="equal">
      <formula>"OPORTUNIDADE"</formula>
    </cfRule>
  </conditionalFormatting>
  <conditionalFormatting sqref="Z138:Z139">
    <cfRule type="cellIs" dxfId="1747" priority="1678" operator="equal">
      <formula>"NÃO"</formula>
    </cfRule>
    <cfRule type="cellIs" dxfId="1746" priority="1679" operator="equal">
      <formula>"SIM"</formula>
    </cfRule>
  </conditionalFormatting>
  <conditionalFormatting sqref="Z138:Z139">
    <cfRule type="cellIs" dxfId="1745" priority="1677" operator="equal">
      <formula>"OPORTUNIDADE"</formula>
    </cfRule>
  </conditionalFormatting>
  <conditionalFormatting sqref="Z138:Z139">
    <cfRule type="cellIs" dxfId="1744" priority="1675" operator="equal">
      <formula>"NÃO"</formula>
    </cfRule>
    <cfRule type="cellIs" dxfId="1743" priority="1676" operator="equal">
      <formula>"SIM"</formula>
    </cfRule>
  </conditionalFormatting>
  <conditionalFormatting sqref="Z138:Z139">
    <cfRule type="cellIs" dxfId="1742" priority="1674" operator="equal">
      <formula>"OPORTUNIDADE"</formula>
    </cfRule>
  </conditionalFormatting>
  <conditionalFormatting sqref="Z138:Z139">
    <cfRule type="cellIs" dxfId="1741" priority="1672" operator="equal">
      <formula>"NÃO"</formula>
    </cfRule>
    <cfRule type="cellIs" dxfId="1740" priority="1673" operator="equal">
      <formula>"SIM"</formula>
    </cfRule>
  </conditionalFormatting>
  <conditionalFormatting sqref="Z138:Z139">
    <cfRule type="cellIs" dxfId="1739" priority="1671" operator="equal">
      <formula>"OPORTUNIDADE"</formula>
    </cfRule>
  </conditionalFormatting>
  <conditionalFormatting sqref="Z138:Z139">
    <cfRule type="cellIs" dxfId="1738" priority="1669" operator="equal">
      <formula>"NÃO"</formula>
    </cfRule>
    <cfRule type="cellIs" dxfId="1737" priority="1670" operator="equal">
      <formula>"SIM"</formula>
    </cfRule>
  </conditionalFormatting>
  <conditionalFormatting sqref="Z138:Z139">
    <cfRule type="cellIs" dxfId="1736" priority="1668" operator="equal">
      <formula>"OPORTUNIDADE"</formula>
    </cfRule>
  </conditionalFormatting>
  <conditionalFormatting sqref="Z138:Z139">
    <cfRule type="cellIs" dxfId="1735" priority="1666" operator="equal">
      <formula>"NÃO"</formula>
    </cfRule>
    <cfRule type="cellIs" dxfId="1734" priority="1667" operator="equal">
      <formula>"SIM"</formula>
    </cfRule>
  </conditionalFormatting>
  <conditionalFormatting sqref="Z138:Z139">
    <cfRule type="cellIs" dxfId="1733" priority="1665" operator="equal">
      <formula>"OPORTUNIDADE"</formula>
    </cfRule>
  </conditionalFormatting>
  <conditionalFormatting sqref="Z138:Z139">
    <cfRule type="cellIs" dxfId="1732" priority="1663" operator="equal">
      <formula>"NÃO"</formula>
    </cfRule>
    <cfRule type="cellIs" dxfId="1731" priority="1664" operator="equal">
      <formula>"SIM"</formula>
    </cfRule>
  </conditionalFormatting>
  <conditionalFormatting sqref="Z138:Z139">
    <cfRule type="cellIs" dxfId="1730" priority="1662" operator="equal">
      <formula>"OPORTUNIDADE"</formula>
    </cfRule>
  </conditionalFormatting>
  <conditionalFormatting sqref="Z138:Z139">
    <cfRule type="cellIs" dxfId="1729" priority="1660" operator="equal">
      <formula>"NÃO"</formula>
    </cfRule>
    <cfRule type="cellIs" dxfId="1728" priority="1661" operator="equal">
      <formula>"SIM"</formula>
    </cfRule>
  </conditionalFormatting>
  <conditionalFormatting sqref="Z138:Z139">
    <cfRule type="cellIs" dxfId="1727" priority="1659" operator="equal">
      <formula>"OPORTUNIDADE"</formula>
    </cfRule>
  </conditionalFormatting>
  <conditionalFormatting sqref="Z138:Z139">
    <cfRule type="cellIs" dxfId="1726" priority="1657" operator="equal">
      <formula>"NÃO"</formula>
    </cfRule>
    <cfRule type="cellIs" dxfId="1725" priority="1658" operator="equal">
      <formula>"SIM"</formula>
    </cfRule>
  </conditionalFormatting>
  <conditionalFormatting sqref="Z138:Z139">
    <cfRule type="cellIs" dxfId="1724" priority="1656" operator="equal">
      <formula>"OPORTUNIDADE"</formula>
    </cfRule>
  </conditionalFormatting>
  <conditionalFormatting sqref="Z138:Z139">
    <cfRule type="cellIs" dxfId="1723" priority="1654" operator="equal">
      <formula>"NÃO"</formula>
    </cfRule>
    <cfRule type="cellIs" dxfId="1722" priority="1655" operator="equal">
      <formula>"SIM"</formula>
    </cfRule>
  </conditionalFormatting>
  <conditionalFormatting sqref="Z138:Z139">
    <cfRule type="cellIs" dxfId="1721" priority="1653" operator="equal">
      <formula>"OPORTUNIDADE"</formula>
    </cfRule>
  </conditionalFormatting>
  <conditionalFormatting sqref="Z138:Z139">
    <cfRule type="cellIs" dxfId="1720" priority="1651" operator="equal">
      <formula>"NÃO"</formula>
    </cfRule>
    <cfRule type="cellIs" dxfId="1719" priority="1652" operator="equal">
      <formula>"SIM"</formula>
    </cfRule>
  </conditionalFormatting>
  <conditionalFormatting sqref="Z140">
    <cfRule type="cellIs" dxfId="1718" priority="1650" operator="equal">
      <formula>"OPORTUNIDADE"</formula>
    </cfRule>
  </conditionalFormatting>
  <conditionalFormatting sqref="Z140">
    <cfRule type="cellIs" dxfId="1717" priority="1648" operator="equal">
      <formula>"NÃO"</formula>
    </cfRule>
    <cfRule type="cellIs" dxfId="1716" priority="1649" operator="equal">
      <formula>"SIM"</formula>
    </cfRule>
  </conditionalFormatting>
  <conditionalFormatting sqref="Z140">
    <cfRule type="cellIs" dxfId="1715" priority="1647" operator="equal">
      <formula>"OPORTUNIDADE"</formula>
    </cfRule>
  </conditionalFormatting>
  <conditionalFormatting sqref="Z140">
    <cfRule type="cellIs" dxfId="1714" priority="1645" operator="equal">
      <formula>"NÃO"</formula>
    </cfRule>
    <cfRule type="cellIs" dxfId="1713" priority="1646" operator="equal">
      <formula>"SIM"</formula>
    </cfRule>
  </conditionalFormatting>
  <conditionalFormatting sqref="Z140">
    <cfRule type="cellIs" dxfId="1712" priority="1644" operator="equal">
      <formula>"OPORTUNIDADE"</formula>
    </cfRule>
  </conditionalFormatting>
  <conditionalFormatting sqref="Z140">
    <cfRule type="cellIs" dxfId="1711" priority="1642" operator="equal">
      <formula>"NÃO"</formula>
    </cfRule>
    <cfRule type="cellIs" dxfId="1710" priority="1643" operator="equal">
      <formula>"SIM"</formula>
    </cfRule>
  </conditionalFormatting>
  <conditionalFormatting sqref="Z140">
    <cfRule type="cellIs" dxfId="1709" priority="1641" operator="equal">
      <formula>"OPORTUNIDADE"</formula>
    </cfRule>
  </conditionalFormatting>
  <conditionalFormatting sqref="Z140">
    <cfRule type="cellIs" dxfId="1708" priority="1639" operator="equal">
      <formula>"NÃO"</formula>
    </cfRule>
    <cfRule type="cellIs" dxfId="1707" priority="1640" operator="equal">
      <formula>"SIM"</formula>
    </cfRule>
  </conditionalFormatting>
  <conditionalFormatting sqref="Z140">
    <cfRule type="cellIs" dxfId="1706" priority="1638" operator="equal">
      <formula>"OPORTUNIDADE"</formula>
    </cfRule>
  </conditionalFormatting>
  <conditionalFormatting sqref="Z140">
    <cfRule type="cellIs" dxfId="1705" priority="1636" operator="equal">
      <formula>"NÃO"</formula>
    </cfRule>
    <cfRule type="cellIs" dxfId="1704" priority="1637" operator="equal">
      <formula>"SIM"</formula>
    </cfRule>
  </conditionalFormatting>
  <conditionalFormatting sqref="Z140:Z141">
    <cfRule type="cellIs" dxfId="1703" priority="1635" operator="equal">
      <formula>"OPORTUNIDADE"</formula>
    </cfRule>
  </conditionalFormatting>
  <conditionalFormatting sqref="Z140:Z141">
    <cfRule type="cellIs" dxfId="1702" priority="1633" operator="equal">
      <formula>"NÃO"</formula>
    </cfRule>
    <cfRule type="cellIs" dxfId="1701" priority="1634" operator="equal">
      <formula>"SIM"</formula>
    </cfRule>
  </conditionalFormatting>
  <conditionalFormatting sqref="Y140:Y141">
    <cfRule type="cellIs" dxfId="1700" priority="1632" operator="equal">
      <formula>"OPORTUNIDADE"</formula>
    </cfRule>
  </conditionalFormatting>
  <conditionalFormatting sqref="Y140:Y141">
    <cfRule type="cellIs" dxfId="1699" priority="1630" operator="equal">
      <formula>"NÃO"</formula>
    </cfRule>
    <cfRule type="cellIs" dxfId="1698" priority="1631" operator="equal">
      <formula>"SIM"</formula>
    </cfRule>
  </conditionalFormatting>
  <conditionalFormatting sqref="Z140:Z142">
    <cfRule type="cellIs" dxfId="1697" priority="1629" operator="equal">
      <formula>"OPORTUNIDADE"</formula>
    </cfRule>
  </conditionalFormatting>
  <conditionalFormatting sqref="Z140:Z142">
    <cfRule type="cellIs" dxfId="1696" priority="1627" operator="equal">
      <formula>"NÃO"</formula>
    </cfRule>
    <cfRule type="cellIs" dxfId="1695" priority="1628" operator="equal">
      <formula>"SIM"</formula>
    </cfRule>
  </conditionalFormatting>
  <conditionalFormatting sqref="Z140:Z142">
    <cfRule type="cellIs" dxfId="1694" priority="1626" operator="equal">
      <formula>"OPORTUNIDADE"</formula>
    </cfRule>
  </conditionalFormatting>
  <conditionalFormatting sqref="Z140:Z142">
    <cfRule type="cellIs" dxfId="1693" priority="1624" operator="equal">
      <formula>"NÃO"</formula>
    </cfRule>
    <cfRule type="cellIs" dxfId="1692" priority="1625" operator="equal">
      <formula>"SIM"</formula>
    </cfRule>
  </conditionalFormatting>
  <conditionalFormatting sqref="Z140:Z142">
    <cfRule type="cellIs" dxfId="1691" priority="1623" operator="equal">
      <formula>"OPORTUNIDADE"</formula>
    </cfRule>
  </conditionalFormatting>
  <conditionalFormatting sqref="Z140:Z142">
    <cfRule type="cellIs" dxfId="1690" priority="1621" operator="equal">
      <formula>"NÃO"</formula>
    </cfRule>
    <cfRule type="cellIs" dxfId="1689" priority="1622" operator="equal">
      <formula>"SIM"</formula>
    </cfRule>
  </conditionalFormatting>
  <conditionalFormatting sqref="Z140:Z142">
    <cfRule type="cellIs" dxfId="1688" priority="1620" operator="equal">
      <formula>"OPORTUNIDADE"</formula>
    </cfRule>
  </conditionalFormatting>
  <conditionalFormatting sqref="Z140:Z142">
    <cfRule type="cellIs" dxfId="1687" priority="1618" operator="equal">
      <formula>"NÃO"</formula>
    </cfRule>
    <cfRule type="cellIs" dxfId="1686" priority="1619" operator="equal">
      <formula>"SIM"</formula>
    </cfRule>
  </conditionalFormatting>
  <conditionalFormatting sqref="Z140:Z142">
    <cfRule type="cellIs" dxfId="1685" priority="1617" operator="equal">
      <formula>"OPORTUNIDADE"</formula>
    </cfRule>
  </conditionalFormatting>
  <conditionalFormatting sqref="Z140:Z142">
    <cfRule type="cellIs" dxfId="1684" priority="1615" operator="equal">
      <formula>"NÃO"</formula>
    </cfRule>
    <cfRule type="cellIs" dxfId="1683" priority="1616" operator="equal">
      <formula>"SIM"</formula>
    </cfRule>
  </conditionalFormatting>
  <conditionalFormatting sqref="Z140:Z142">
    <cfRule type="cellIs" dxfId="1682" priority="1614" operator="equal">
      <formula>"OPORTUNIDADE"</formula>
    </cfRule>
  </conditionalFormatting>
  <conditionalFormatting sqref="Z140:Z142">
    <cfRule type="cellIs" dxfId="1681" priority="1612" operator="equal">
      <formula>"NÃO"</formula>
    </cfRule>
    <cfRule type="cellIs" dxfId="1680" priority="1613" operator="equal">
      <formula>"SIM"</formula>
    </cfRule>
  </conditionalFormatting>
  <conditionalFormatting sqref="Z140:Z142">
    <cfRule type="cellIs" dxfId="1679" priority="1611" operator="equal">
      <formula>"OPORTUNIDADE"</formula>
    </cfRule>
  </conditionalFormatting>
  <conditionalFormatting sqref="Z140:Z142">
    <cfRule type="cellIs" dxfId="1678" priority="1609" operator="equal">
      <formula>"NÃO"</formula>
    </cfRule>
    <cfRule type="cellIs" dxfId="1677" priority="1610" operator="equal">
      <formula>"SIM"</formula>
    </cfRule>
  </conditionalFormatting>
  <conditionalFormatting sqref="Z140:Z142">
    <cfRule type="cellIs" dxfId="1676" priority="1608" operator="equal">
      <formula>"OPORTUNIDADE"</formula>
    </cfRule>
  </conditionalFormatting>
  <conditionalFormatting sqref="Z140:Z142">
    <cfRule type="cellIs" dxfId="1675" priority="1606" operator="equal">
      <formula>"NÃO"</formula>
    </cfRule>
    <cfRule type="cellIs" dxfId="1674" priority="1607" operator="equal">
      <formula>"SIM"</formula>
    </cfRule>
  </conditionalFormatting>
  <conditionalFormatting sqref="Z140:Z142">
    <cfRule type="cellIs" dxfId="1673" priority="1605" operator="equal">
      <formula>"OPORTUNIDADE"</formula>
    </cfRule>
  </conditionalFormatting>
  <conditionalFormatting sqref="Z140:Z142">
    <cfRule type="cellIs" dxfId="1672" priority="1603" operator="equal">
      <formula>"NÃO"</formula>
    </cfRule>
    <cfRule type="cellIs" dxfId="1671" priority="1604" operator="equal">
      <formula>"SIM"</formula>
    </cfRule>
  </conditionalFormatting>
  <conditionalFormatting sqref="Z140:Z142">
    <cfRule type="cellIs" dxfId="1670" priority="1602" operator="equal">
      <formula>"OPORTUNIDADE"</formula>
    </cfRule>
  </conditionalFormatting>
  <conditionalFormatting sqref="Z140:Z142">
    <cfRule type="cellIs" dxfId="1669" priority="1600" operator="equal">
      <formula>"NÃO"</formula>
    </cfRule>
    <cfRule type="cellIs" dxfId="1668" priority="1601" operator="equal">
      <formula>"SIM"</formula>
    </cfRule>
  </conditionalFormatting>
  <conditionalFormatting sqref="Z140:Z142">
    <cfRule type="cellIs" dxfId="1667" priority="1599" operator="equal">
      <formula>"OPORTUNIDADE"</formula>
    </cfRule>
  </conditionalFormatting>
  <conditionalFormatting sqref="Z140:Z142">
    <cfRule type="cellIs" dxfId="1666" priority="1597" operator="equal">
      <formula>"NÃO"</formula>
    </cfRule>
    <cfRule type="cellIs" dxfId="1665" priority="1598" operator="equal">
      <formula>"SIM"</formula>
    </cfRule>
  </conditionalFormatting>
  <conditionalFormatting sqref="Z140:Z142">
    <cfRule type="cellIs" dxfId="1664" priority="1596" operator="equal">
      <formula>"OPORTUNIDADE"</formula>
    </cfRule>
  </conditionalFormatting>
  <conditionalFormatting sqref="Z140:Z142">
    <cfRule type="cellIs" dxfId="1663" priority="1594" operator="equal">
      <formula>"NÃO"</formula>
    </cfRule>
    <cfRule type="cellIs" dxfId="1662" priority="1595" operator="equal">
      <formula>"SIM"</formula>
    </cfRule>
  </conditionalFormatting>
  <conditionalFormatting sqref="Z140:Z142">
    <cfRule type="cellIs" dxfId="1661" priority="1593" operator="equal">
      <formula>"OPORTUNIDADE"</formula>
    </cfRule>
  </conditionalFormatting>
  <conditionalFormatting sqref="Z140:Z142">
    <cfRule type="cellIs" dxfId="1660" priority="1591" operator="equal">
      <formula>"NÃO"</formula>
    </cfRule>
    <cfRule type="cellIs" dxfId="1659" priority="1592" operator="equal">
      <formula>"SIM"</formula>
    </cfRule>
  </conditionalFormatting>
  <conditionalFormatting sqref="Z140:Z142">
    <cfRule type="cellIs" dxfId="1658" priority="1590" operator="equal">
      <formula>"OPORTUNIDADE"</formula>
    </cfRule>
  </conditionalFormatting>
  <conditionalFormatting sqref="Z140:Z142">
    <cfRule type="cellIs" dxfId="1657" priority="1588" operator="equal">
      <formula>"NÃO"</formula>
    </cfRule>
    <cfRule type="cellIs" dxfId="1656" priority="1589" operator="equal">
      <formula>"SIM"</formula>
    </cfRule>
  </conditionalFormatting>
  <conditionalFormatting sqref="Z140:Z142">
    <cfRule type="cellIs" dxfId="1655" priority="1587" operator="equal">
      <formula>"OPORTUNIDADE"</formula>
    </cfRule>
  </conditionalFormatting>
  <conditionalFormatting sqref="Z140:Z142">
    <cfRule type="cellIs" dxfId="1654" priority="1585" operator="equal">
      <formula>"NÃO"</formula>
    </cfRule>
    <cfRule type="cellIs" dxfId="1653" priority="1586" operator="equal">
      <formula>"SIM"</formula>
    </cfRule>
  </conditionalFormatting>
  <conditionalFormatting sqref="Z140:Z142">
    <cfRule type="cellIs" dxfId="1652" priority="1584" operator="equal">
      <formula>"OPORTUNIDADE"</formula>
    </cfRule>
  </conditionalFormatting>
  <conditionalFormatting sqref="Z140:Z142">
    <cfRule type="cellIs" dxfId="1651" priority="1582" operator="equal">
      <formula>"NÃO"</formula>
    </cfRule>
    <cfRule type="cellIs" dxfId="1650" priority="1583" operator="equal">
      <formula>"SIM"</formula>
    </cfRule>
  </conditionalFormatting>
  <conditionalFormatting sqref="Z140:Z142">
    <cfRule type="cellIs" dxfId="1649" priority="1581" operator="equal">
      <formula>"OPORTUNIDADE"</formula>
    </cfRule>
  </conditionalFormatting>
  <conditionalFormatting sqref="Z140:Z142">
    <cfRule type="cellIs" dxfId="1648" priority="1579" operator="equal">
      <formula>"NÃO"</formula>
    </cfRule>
    <cfRule type="cellIs" dxfId="1647" priority="1580" operator="equal">
      <formula>"SIM"</formula>
    </cfRule>
  </conditionalFormatting>
  <conditionalFormatting sqref="Z140:Z142">
    <cfRule type="cellIs" dxfId="1646" priority="1578" operator="equal">
      <formula>"OPORTUNIDADE"</formula>
    </cfRule>
  </conditionalFormatting>
  <conditionalFormatting sqref="Z140:Z142">
    <cfRule type="cellIs" dxfId="1645" priority="1576" operator="equal">
      <formula>"NÃO"</formula>
    </cfRule>
    <cfRule type="cellIs" dxfId="1644" priority="1577" operator="equal">
      <formula>"SIM"</formula>
    </cfRule>
  </conditionalFormatting>
  <conditionalFormatting sqref="Y140:Y142">
    <cfRule type="cellIs" dxfId="1643" priority="1575" operator="equal">
      <formula>"OPORTUNIDADE"</formula>
    </cfRule>
  </conditionalFormatting>
  <conditionalFormatting sqref="Y140:Y142">
    <cfRule type="cellIs" dxfId="1642" priority="1573" operator="equal">
      <formula>"NÃO"</formula>
    </cfRule>
    <cfRule type="cellIs" dxfId="1641" priority="1574" operator="equal">
      <formula>"SIM"</formula>
    </cfRule>
  </conditionalFormatting>
  <conditionalFormatting sqref="Z140:Z142">
    <cfRule type="cellIs" dxfId="1640" priority="1572" operator="equal">
      <formula>"OPORTUNIDADE"</formula>
    </cfRule>
  </conditionalFormatting>
  <conditionalFormatting sqref="Z140:Z142">
    <cfRule type="cellIs" dxfId="1639" priority="1570" operator="equal">
      <formula>"NÃO"</formula>
    </cfRule>
    <cfRule type="cellIs" dxfId="1638" priority="1571" operator="equal">
      <formula>"SIM"</formula>
    </cfRule>
  </conditionalFormatting>
  <conditionalFormatting sqref="Z140:Z142">
    <cfRule type="cellIs" dxfId="1637" priority="1569" operator="equal">
      <formula>"OPORTUNIDADE"</formula>
    </cfRule>
  </conditionalFormatting>
  <conditionalFormatting sqref="Z140:Z142">
    <cfRule type="cellIs" dxfId="1636" priority="1567" operator="equal">
      <formula>"NÃO"</formula>
    </cfRule>
    <cfRule type="cellIs" dxfId="1635" priority="1568" operator="equal">
      <formula>"SIM"</formula>
    </cfRule>
  </conditionalFormatting>
  <conditionalFormatting sqref="Z140:Z142">
    <cfRule type="cellIs" dxfId="1634" priority="1566" operator="equal">
      <formula>"OPORTUNIDADE"</formula>
    </cfRule>
  </conditionalFormatting>
  <conditionalFormatting sqref="Z140:Z142">
    <cfRule type="cellIs" dxfId="1633" priority="1564" operator="equal">
      <formula>"NÃO"</formula>
    </cfRule>
    <cfRule type="cellIs" dxfId="1632" priority="1565" operator="equal">
      <formula>"SIM"</formula>
    </cfRule>
  </conditionalFormatting>
  <conditionalFormatting sqref="Z140:Z142">
    <cfRule type="cellIs" dxfId="1631" priority="1563" operator="equal">
      <formula>"OPORTUNIDADE"</formula>
    </cfRule>
  </conditionalFormatting>
  <conditionalFormatting sqref="Z140:Z142">
    <cfRule type="cellIs" dxfId="1630" priority="1561" operator="equal">
      <formula>"NÃO"</formula>
    </cfRule>
    <cfRule type="cellIs" dxfId="1629" priority="1562" operator="equal">
      <formula>"SIM"</formula>
    </cfRule>
  </conditionalFormatting>
  <conditionalFormatting sqref="Z140:Z142">
    <cfRule type="cellIs" dxfId="1628" priority="1560" operator="equal">
      <formula>"OPORTUNIDADE"</formula>
    </cfRule>
  </conditionalFormatting>
  <conditionalFormatting sqref="Z140:Z142">
    <cfRule type="cellIs" dxfId="1627" priority="1558" operator="equal">
      <formula>"NÃO"</formula>
    </cfRule>
    <cfRule type="cellIs" dxfId="1626" priority="1559" operator="equal">
      <formula>"SIM"</formula>
    </cfRule>
  </conditionalFormatting>
  <conditionalFormatting sqref="Y140:Y142">
    <cfRule type="cellIs" dxfId="1625" priority="1557" operator="equal">
      <formula>"OPORTUNIDADE"</formula>
    </cfRule>
  </conditionalFormatting>
  <conditionalFormatting sqref="Y140:Y142">
    <cfRule type="cellIs" dxfId="1624" priority="1555" operator="equal">
      <formula>"NÃO"</formula>
    </cfRule>
    <cfRule type="cellIs" dxfId="1623" priority="1556" operator="equal">
      <formula>"SIM"</formula>
    </cfRule>
  </conditionalFormatting>
  <conditionalFormatting sqref="Z141:Z144">
    <cfRule type="cellIs" dxfId="1622" priority="1554" operator="equal">
      <formula>"OPORTUNIDADE"</formula>
    </cfRule>
  </conditionalFormatting>
  <conditionalFormatting sqref="Z141:Z144">
    <cfRule type="cellIs" dxfId="1621" priority="1552" operator="equal">
      <formula>"NÃO"</formula>
    </cfRule>
    <cfRule type="cellIs" dxfId="1620" priority="1553" operator="equal">
      <formula>"SIM"</formula>
    </cfRule>
  </conditionalFormatting>
  <conditionalFormatting sqref="Z141:Z144">
    <cfRule type="cellIs" dxfId="1619" priority="1551" operator="equal">
      <formula>"OPORTUNIDADE"</formula>
    </cfRule>
  </conditionalFormatting>
  <conditionalFormatting sqref="Z141:Z144">
    <cfRule type="cellIs" dxfId="1618" priority="1549" operator="equal">
      <formula>"NÃO"</formula>
    </cfRule>
    <cfRule type="cellIs" dxfId="1617" priority="1550" operator="equal">
      <formula>"SIM"</formula>
    </cfRule>
  </conditionalFormatting>
  <conditionalFormatting sqref="Z141:Z144">
    <cfRule type="cellIs" dxfId="1616" priority="1548" operator="equal">
      <formula>"OPORTUNIDADE"</formula>
    </cfRule>
  </conditionalFormatting>
  <conditionalFormatting sqref="Z141:Z144">
    <cfRule type="cellIs" dxfId="1615" priority="1546" operator="equal">
      <formula>"NÃO"</formula>
    </cfRule>
    <cfRule type="cellIs" dxfId="1614" priority="1547" operator="equal">
      <formula>"SIM"</formula>
    </cfRule>
  </conditionalFormatting>
  <conditionalFormatting sqref="Z141:Z144">
    <cfRule type="cellIs" dxfId="1613" priority="1545" operator="equal">
      <formula>"OPORTUNIDADE"</formula>
    </cfRule>
  </conditionalFormatting>
  <conditionalFormatting sqref="Z141:Z144">
    <cfRule type="cellIs" dxfId="1612" priority="1543" operator="equal">
      <formula>"NÃO"</formula>
    </cfRule>
    <cfRule type="cellIs" dxfId="1611" priority="1544" operator="equal">
      <formula>"SIM"</formula>
    </cfRule>
  </conditionalFormatting>
  <conditionalFormatting sqref="Y142:Y144">
    <cfRule type="cellIs" dxfId="1610" priority="1542" operator="equal">
      <formula>"OPORTUNIDADE"</formula>
    </cfRule>
  </conditionalFormatting>
  <conditionalFormatting sqref="Y142:Y144">
    <cfRule type="cellIs" dxfId="1609" priority="1540" operator="equal">
      <formula>"NÃO"</formula>
    </cfRule>
    <cfRule type="cellIs" dxfId="1608" priority="1541" operator="equal">
      <formula>"SIM"</formula>
    </cfRule>
  </conditionalFormatting>
  <conditionalFormatting sqref="Z142:Z144">
    <cfRule type="cellIs" dxfId="1607" priority="1539" operator="equal">
      <formula>"OPORTUNIDADE"</formula>
    </cfRule>
  </conditionalFormatting>
  <conditionalFormatting sqref="Z142:Z144">
    <cfRule type="cellIs" dxfId="1606" priority="1537" operator="equal">
      <formula>"NÃO"</formula>
    </cfRule>
    <cfRule type="cellIs" dxfId="1605" priority="1538" operator="equal">
      <formula>"SIM"</formula>
    </cfRule>
  </conditionalFormatting>
  <conditionalFormatting sqref="Y142:Z142">
    <cfRule type="cellIs" dxfId="1604" priority="1536" operator="equal">
      <formula>"OPORTUNIDADE"</formula>
    </cfRule>
  </conditionalFormatting>
  <conditionalFormatting sqref="Y142:Z142">
    <cfRule type="cellIs" dxfId="1603" priority="1534" operator="equal">
      <formula>"NÃO"</formula>
    </cfRule>
    <cfRule type="cellIs" dxfId="1602" priority="1535" operator="equal">
      <formula>"SIM"</formula>
    </cfRule>
  </conditionalFormatting>
  <conditionalFormatting sqref="Y143:Z143">
    <cfRule type="cellIs" dxfId="1601" priority="1533" operator="equal">
      <formula>"OPORTUNIDADE"</formula>
    </cfRule>
  </conditionalFormatting>
  <conditionalFormatting sqref="Y143:Z143">
    <cfRule type="cellIs" dxfId="1600" priority="1531" operator="equal">
      <formula>"NÃO"</formula>
    </cfRule>
    <cfRule type="cellIs" dxfId="1599" priority="1532" operator="equal">
      <formula>"SIM"</formula>
    </cfRule>
  </conditionalFormatting>
  <conditionalFormatting sqref="Y143:Z143">
    <cfRule type="cellIs" dxfId="1598" priority="1530" operator="equal">
      <formula>"OPORTUNIDADE"</formula>
    </cfRule>
  </conditionalFormatting>
  <conditionalFormatting sqref="Y143:Z143">
    <cfRule type="cellIs" dxfId="1597" priority="1528" operator="equal">
      <formula>"NÃO"</formula>
    </cfRule>
    <cfRule type="cellIs" dxfId="1596" priority="1529" operator="equal">
      <formula>"SIM"</formula>
    </cfRule>
  </conditionalFormatting>
  <conditionalFormatting sqref="Y144:Z144">
    <cfRule type="cellIs" dxfId="1595" priority="1527" operator="equal">
      <formula>"OPORTUNIDADE"</formula>
    </cfRule>
  </conditionalFormatting>
  <conditionalFormatting sqref="Y144:Z144">
    <cfRule type="cellIs" dxfId="1594" priority="1525" operator="equal">
      <formula>"NÃO"</formula>
    </cfRule>
    <cfRule type="cellIs" dxfId="1593" priority="1526" operator="equal">
      <formula>"SIM"</formula>
    </cfRule>
  </conditionalFormatting>
  <conditionalFormatting sqref="Y144:Z144">
    <cfRule type="cellIs" dxfId="1592" priority="1524" operator="equal">
      <formula>"OPORTUNIDADE"</formula>
    </cfRule>
  </conditionalFormatting>
  <conditionalFormatting sqref="Y144:Z144">
    <cfRule type="cellIs" dxfId="1591" priority="1522" operator="equal">
      <formula>"NÃO"</formula>
    </cfRule>
    <cfRule type="cellIs" dxfId="1590" priority="1523" operator="equal">
      <formula>"SIM"</formula>
    </cfRule>
  </conditionalFormatting>
  <conditionalFormatting sqref="Z136">
    <cfRule type="cellIs" dxfId="1589" priority="1520" operator="equal">
      <formula>"OPORTUNIDADE"</formula>
    </cfRule>
  </conditionalFormatting>
  <conditionalFormatting sqref="Z136">
    <cfRule type="cellIs" dxfId="1588" priority="1518" operator="equal">
      <formula>"NÃO"</formula>
    </cfRule>
    <cfRule type="cellIs" dxfId="1587" priority="1519" operator="equal">
      <formula>"SIM"</formula>
    </cfRule>
  </conditionalFormatting>
  <conditionalFormatting sqref="Z136">
    <cfRule type="cellIs" dxfId="1586" priority="1517" operator="equal">
      <formula>"OPORTUNIDADE"</formula>
    </cfRule>
  </conditionalFormatting>
  <conditionalFormatting sqref="Z136">
    <cfRule type="cellIs" dxfId="1585" priority="1515" operator="equal">
      <formula>"NÃO"</formula>
    </cfRule>
    <cfRule type="cellIs" dxfId="1584" priority="1516" operator="equal">
      <formula>"SIM"</formula>
    </cfRule>
  </conditionalFormatting>
  <conditionalFormatting sqref="Z136">
    <cfRule type="cellIs" dxfId="1583" priority="1514" operator="equal">
      <formula>"OPORTUNIDADE"</formula>
    </cfRule>
  </conditionalFormatting>
  <conditionalFormatting sqref="Z136">
    <cfRule type="cellIs" dxfId="1582" priority="1512" operator="equal">
      <formula>"NÃO"</formula>
    </cfRule>
    <cfRule type="cellIs" dxfId="1581" priority="1513" operator="equal">
      <formula>"SIM"</formula>
    </cfRule>
  </conditionalFormatting>
  <conditionalFormatting sqref="Z136">
    <cfRule type="cellIs" dxfId="1580" priority="1511" operator="equal">
      <formula>"OPORTUNIDADE"</formula>
    </cfRule>
  </conditionalFormatting>
  <conditionalFormatting sqref="Z136">
    <cfRule type="cellIs" dxfId="1579" priority="1509" operator="equal">
      <formula>"NÃO"</formula>
    </cfRule>
    <cfRule type="cellIs" dxfId="1578" priority="1510" operator="equal">
      <formula>"SIM"</formula>
    </cfRule>
  </conditionalFormatting>
  <conditionalFormatting sqref="Z136">
    <cfRule type="cellIs" dxfId="1577" priority="1508" operator="equal">
      <formula>"OPORTUNIDADE"</formula>
    </cfRule>
  </conditionalFormatting>
  <conditionalFormatting sqref="Z136">
    <cfRule type="cellIs" dxfId="1576" priority="1506" operator="equal">
      <formula>"NÃO"</formula>
    </cfRule>
    <cfRule type="cellIs" dxfId="1575" priority="1507" operator="equal">
      <formula>"SIM"</formula>
    </cfRule>
  </conditionalFormatting>
  <conditionalFormatting sqref="BK130">
    <cfRule type="iconSet" priority="1505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74" priority="1504" operator="equal">
      <formula>"OPORTUNIDADE"</formula>
    </cfRule>
  </conditionalFormatting>
  <conditionalFormatting sqref="Y142:Z142">
    <cfRule type="cellIs" dxfId="1573" priority="1502" operator="equal">
      <formula>"NÃO"</formula>
    </cfRule>
    <cfRule type="cellIs" dxfId="1572" priority="1503" operator="equal">
      <formula>"SIM"</formula>
    </cfRule>
  </conditionalFormatting>
  <conditionalFormatting sqref="Y142:Z142">
    <cfRule type="cellIs" dxfId="1571" priority="1501" operator="equal">
      <formula>"OPORTUNIDADE"</formula>
    </cfRule>
  </conditionalFormatting>
  <conditionalFormatting sqref="Y142:Z142">
    <cfRule type="cellIs" dxfId="1570" priority="1499" operator="equal">
      <formula>"NÃO"</formula>
    </cfRule>
    <cfRule type="cellIs" dxfId="1569" priority="1500" operator="equal">
      <formula>"SIM"</formula>
    </cfRule>
  </conditionalFormatting>
  <conditionalFormatting sqref="Y143:Z143">
    <cfRule type="cellIs" dxfId="1568" priority="1498" operator="equal">
      <formula>"OPORTUNIDADE"</formula>
    </cfRule>
  </conditionalFormatting>
  <conditionalFormatting sqref="Y143:Z143">
    <cfRule type="cellIs" dxfId="1567" priority="1496" operator="equal">
      <formula>"NÃO"</formula>
    </cfRule>
    <cfRule type="cellIs" dxfId="1566" priority="1497" operator="equal">
      <formula>"SIM"</formula>
    </cfRule>
  </conditionalFormatting>
  <conditionalFormatting sqref="Y143:Z143">
    <cfRule type="cellIs" dxfId="1565" priority="1495" operator="equal">
      <formula>"OPORTUNIDADE"</formula>
    </cfRule>
  </conditionalFormatting>
  <conditionalFormatting sqref="Y143:Z143">
    <cfRule type="cellIs" dxfId="1564" priority="1493" operator="equal">
      <formula>"NÃO"</formula>
    </cfRule>
    <cfRule type="cellIs" dxfId="1563" priority="1494" operator="equal">
      <formula>"SIM"</formula>
    </cfRule>
  </conditionalFormatting>
  <conditionalFormatting sqref="BK133">
    <cfRule type="iconSet" priority="149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49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9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8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88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48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48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48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484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48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48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481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62" priority="1480" operator="equal">
      <formula>"OPORTUNIDADE"</formula>
    </cfRule>
  </conditionalFormatting>
  <conditionalFormatting sqref="Z150:Z152">
    <cfRule type="cellIs" dxfId="1561" priority="1478" operator="equal">
      <formula>"NÃO"</formula>
    </cfRule>
    <cfRule type="cellIs" dxfId="1560" priority="1479" operator="equal">
      <formula>"SIM"</formula>
    </cfRule>
  </conditionalFormatting>
  <conditionalFormatting sqref="Z150:Z152">
    <cfRule type="cellIs" dxfId="1559" priority="1477" operator="equal">
      <formula>"OPORTUNIDADE"</formula>
    </cfRule>
  </conditionalFormatting>
  <conditionalFormatting sqref="Z150:Z152">
    <cfRule type="cellIs" dxfId="1558" priority="1475" operator="equal">
      <formula>"NÃO"</formula>
    </cfRule>
    <cfRule type="cellIs" dxfId="1557" priority="1476" operator="equal">
      <formula>"SIM"</formula>
    </cfRule>
  </conditionalFormatting>
  <conditionalFormatting sqref="Z150:Z152">
    <cfRule type="cellIs" dxfId="1556" priority="1474" operator="equal">
      <formula>"OPORTUNIDADE"</formula>
    </cfRule>
  </conditionalFormatting>
  <conditionalFormatting sqref="Z150:Z152">
    <cfRule type="cellIs" dxfId="1555" priority="1472" operator="equal">
      <formula>"NÃO"</formula>
    </cfRule>
    <cfRule type="cellIs" dxfId="1554" priority="1473" operator="equal">
      <formula>"SIM"</formula>
    </cfRule>
  </conditionalFormatting>
  <conditionalFormatting sqref="Z150:Z152">
    <cfRule type="cellIs" dxfId="1553" priority="1471" operator="equal">
      <formula>"OPORTUNIDADE"</formula>
    </cfRule>
  </conditionalFormatting>
  <conditionalFormatting sqref="Z150:Z152">
    <cfRule type="cellIs" dxfId="1552" priority="1469" operator="equal">
      <formula>"NÃO"</formula>
    </cfRule>
    <cfRule type="cellIs" dxfId="1551" priority="1470" operator="equal">
      <formula>"SIM"</formula>
    </cfRule>
  </conditionalFormatting>
  <conditionalFormatting sqref="Z150:Z152">
    <cfRule type="cellIs" dxfId="1550" priority="1468" operator="equal">
      <formula>"OPORTUNIDADE"</formula>
    </cfRule>
  </conditionalFormatting>
  <conditionalFormatting sqref="Z150:Z152">
    <cfRule type="cellIs" dxfId="1549" priority="1466" operator="equal">
      <formula>"NÃO"</formula>
    </cfRule>
    <cfRule type="cellIs" dxfId="1548" priority="1467" operator="equal">
      <formula>"SIM"</formula>
    </cfRule>
  </conditionalFormatting>
  <conditionalFormatting sqref="Z150:Z152">
    <cfRule type="cellIs" dxfId="1547" priority="1465" operator="equal">
      <formula>"OPORTUNIDADE"</formula>
    </cfRule>
  </conditionalFormatting>
  <conditionalFormatting sqref="Z150:Z152">
    <cfRule type="cellIs" dxfId="1546" priority="1463" operator="equal">
      <formula>"NÃO"</formula>
    </cfRule>
    <cfRule type="cellIs" dxfId="1545" priority="1464" operator="equal">
      <formula>"SIM"</formula>
    </cfRule>
  </conditionalFormatting>
  <conditionalFormatting sqref="Y150:Y152">
    <cfRule type="cellIs" dxfId="1544" priority="1462" operator="equal">
      <formula>"OPORTUNIDADE"</formula>
    </cfRule>
  </conditionalFormatting>
  <conditionalFormatting sqref="Y150:Y152">
    <cfRule type="cellIs" dxfId="1543" priority="1460" operator="equal">
      <formula>"NÃO"</formula>
    </cfRule>
    <cfRule type="cellIs" dxfId="1542" priority="1461" operator="equal">
      <formula>"SIM"</formula>
    </cfRule>
  </conditionalFormatting>
  <conditionalFormatting sqref="Z150:Z152">
    <cfRule type="cellIs" dxfId="1541" priority="1459" operator="equal">
      <formula>"OPORTUNIDADE"</formula>
    </cfRule>
  </conditionalFormatting>
  <conditionalFormatting sqref="Z150:Z152">
    <cfRule type="cellIs" dxfId="1540" priority="1457" operator="equal">
      <formula>"NÃO"</formula>
    </cfRule>
    <cfRule type="cellIs" dxfId="1539" priority="1458" operator="equal">
      <formula>"SIM"</formula>
    </cfRule>
  </conditionalFormatting>
  <conditionalFormatting sqref="Z150:Z152">
    <cfRule type="cellIs" dxfId="1538" priority="1456" operator="equal">
      <formula>"OPORTUNIDADE"</formula>
    </cfRule>
  </conditionalFormatting>
  <conditionalFormatting sqref="Z150:Z152">
    <cfRule type="cellIs" dxfId="1537" priority="1454" operator="equal">
      <formula>"NÃO"</formula>
    </cfRule>
    <cfRule type="cellIs" dxfId="1536" priority="1455" operator="equal">
      <formula>"SIM"</formula>
    </cfRule>
  </conditionalFormatting>
  <conditionalFormatting sqref="Z150:Z152">
    <cfRule type="cellIs" dxfId="1535" priority="1453" operator="equal">
      <formula>"OPORTUNIDADE"</formula>
    </cfRule>
  </conditionalFormatting>
  <conditionalFormatting sqref="Z150:Z152">
    <cfRule type="cellIs" dxfId="1534" priority="1451" operator="equal">
      <formula>"NÃO"</formula>
    </cfRule>
    <cfRule type="cellIs" dxfId="1533" priority="1452" operator="equal">
      <formula>"SIM"</formula>
    </cfRule>
  </conditionalFormatting>
  <conditionalFormatting sqref="Z150:Z152">
    <cfRule type="cellIs" dxfId="1532" priority="1450" operator="equal">
      <formula>"OPORTUNIDADE"</formula>
    </cfRule>
  </conditionalFormatting>
  <conditionalFormatting sqref="Z150:Z152">
    <cfRule type="cellIs" dxfId="1531" priority="1448" operator="equal">
      <formula>"NÃO"</formula>
    </cfRule>
    <cfRule type="cellIs" dxfId="1530" priority="1449" operator="equal">
      <formula>"SIM"</formula>
    </cfRule>
  </conditionalFormatting>
  <conditionalFormatting sqref="Z150:Z152">
    <cfRule type="cellIs" dxfId="1529" priority="1447" operator="equal">
      <formula>"OPORTUNIDADE"</formula>
    </cfRule>
  </conditionalFormatting>
  <conditionalFormatting sqref="Z150:Z152">
    <cfRule type="cellIs" dxfId="1528" priority="1445" operator="equal">
      <formula>"NÃO"</formula>
    </cfRule>
    <cfRule type="cellIs" dxfId="1527" priority="1446" operator="equal">
      <formula>"SIM"</formula>
    </cfRule>
  </conditionalFormatting>
  <conditionalFormatting sqref="Z150:Z152">
    <cfRule type="cellIs" dxfId="1526" priority="1444" operator="equal">
      <formula>"OPORTUNIDADE"</formula>
    </cfRule>
  </conditionalFormatting>
  <conditionalFormatting sqref="Z150:Z152">
    <cfRule type="cellIs" dxfId="1525" priority="1442" operator="equal">
      <formula>"NÃO"</formula>
    </cfRule>
    <cfRule type="cellIs" dxfId="1524" priority="1443" operator="equal">
      <formula>"SIM"</formula>
    </cfRule>
  </conditionalFormatting>
  <conditionalFormatting sqref="Z150:Z152">
    <cfRule type="cellIs" dxfId="1523" priority="1441" operator="equal">
      <formula>"OPORTUNIDADE"</formula>
    </cfRule>
  </conditionalFormatting>
  <conditionalFormatting sqref="Z150:Z152">
    <cfRule type="cellIs" dxfId="1522" priority="1439" operator="equal">
      <formula>"NÃO"</formula>
    </cfRule>
    <cfRule type="cellIs" dxfId="1521" priority="1440" operator="equal">
      <formula>"SIM"</formula>
    </cfRule>
  </conditionalFormatting>
  <conditionalFormatting sqref="Z150:Z152">
    <cfRule type="cellIs" dxfId="1520" priority="1438" operator="equal">
      <formula>"OPORTUNIDADE"</formula>
    </cfRule>
  </conditionalFormatting>
  <conditionalFormatting sqref="Z150:Z152">
    <cfRule type="cellIs" dxfId="1519" priority="1436" operator="equal">
      <formula>"NÃO"</formula>
    </cfRule>
    <cfRule type="cellIs" dxfId="1518" priority="1437" operator="equal">
      <formula>"SIM"</formula>
    </cfRule>
  </conditionalFormatting>
  <conditionalFormatting sqref="Z150:Z152">
    <cfRule type="cellIs" dxfId="1517" priority="1435" operator="equal">
      <formula>"OPORTUNIDADE"</formula>
    </cfRule>
  </conditionalFormatting>
  <conditionalFormatting sqref="Z150:Z152">
    <cfRule type="cellIs" dxfId="1516" priority="1433" operator="equal">
      <formula>"NÃO"</formula>
    </cfRule>
    <cfRule type="cellIs" dxfId="1515" priority="1434" operator="equal">
      <formula>"SIM"</formula>
    </cfRule>
  </conditionalFormatting>
  <conditionalFormatting sqref="Z150:Z152">
    <cfRule type="cellIs" dxfId="1514" priority="1432" operator="equal">
      <formula>"OPORTUNIDADE"</formula>
    </cfRule>
  </conditionalFormatting>
  <conditionalFormatting sqref="Z150:Z152">
    <cfRule type="cellIs" dxfId="1513" priority="1430" operator="equal">
      <formula>"NÃO"</formula>
    </cfRule>
    <cfRule type="cellIs" dxfId="1512" priority="1431" operator="equal">
      <formula>"SIM"</formula>
    </cfRule>
  </conditionalFormatting>
  <conditionalFormatting sqref="Z150:Z152">
    <cfRule type="cellIs" dxfId="1511" priority="1429" operator="equal">
      <formula>"OPORTUNIDADE"</formula>
    </cfRule>
  </conditionalFormatting>
  <conditionalFormatting sqref="Z150:Z152">
    <cfRule type="cellIs" dxfId="1510" priority="1427" operator="equal">
      <formula>"NÃO"</formula>
    </cfRule>
    <cfRule type="cellIs" dxfId="1509" priority="1428" operator="equal">
      <formula>"SIM"</formula>
    </cfRule>
  </conditionalFormatting>
  <conditionalFormatting sqref="Z150:Z152">
    <cfRule type="cellIs" dxfId="1508" priority="1426" operator="equal">
      <formula>"OPORTUNIDADE"</formula>
    </cfRule>
  </conditionalFormatting>
  <conditionalFormatting sqref="Z150:Z152">
    <cfRule type="cellIs" dxfId="1507" priority="1424" operator="equal">
      <formula>"NÃO"</formula>
    </cfRule>
    <cfRule type="cellIs" dxfId="1506" priority="1425" operator="equal">
      <formula>"SIM"</formula>
    </cfRule>
  </conditionalFormatting>
  <conditionalFormatting sqref="Z150:Z152">
    <cfRule type="cellIs" dxfId="1505" priority="1423" operator="equal">
      <formula>"OPORTUNIDADE"</formula>
    </cfRule>
  </conditionalFormatting>
  <conditionalFormatting sqref="Z150:Z152">
    <cfRule type="cellIs" dxfId="1504" priority="1421" operator="equal">
      <formula>"NÃO"</formula>
    </cfRule>
    <cfRule type="cellIs" dxfId="1503" priority="1422" operator="equal">
      <formula>"SIM"</formula>
    </cfRule>
  </conditionalFormatting>
  <conditionalFormatting sqref="Z150:Z152">
    <cfRule type="cellIs" dxfId="1502" priority="1420" operator="equal">
      <formula>"OPORTUNIDADE"</formula>
    </cfRule>
  </conditionalFormatting>
  <conditionalFormatting sqref="Z150:Z152">
    <cfRule type="cellIs" dxfId="1501" priority="1418" operator="equal">
      <formula>"NÃO"</formula>
    </cfRule>
    <cfRule type="cellIs" dxfId="1500" priority="1419" operator="equal">
      <formula>"SIM"</formula>
    </cfRule>
  </conditionalFormatting>
  <conditionalFormatting sqref="Z150:Z152">
    <cfRule type="cellIs" dxfId="1499" priority="1417" operator="equal">
      <formula>"OPORTUNIDADE"</formula>
    </cfRule>
  </conditionalFormatting>
  <conditionalFormatting sqref="Z150:Z152">
    <cfRule type="cellIs" dxfId="1498" priority="1415" operator="equal">
      <formula>"NÃO"</formula>
    </cfRule>
    <cfRule type="cellIs" dxfId="1497" priority="1416" operator="equal">
      <formula>"SIM"</formula>
    </cfRule>
  </conditionalFormatting>
  <conditionalFormatting sqref="Z150:Z152">
    <cfRule type="cellIs" dxfId="1496" priority="1414" operator="equal">
      <formula>"OPORTUNIDADE"</formula>
    </cfRule>
  </conditionalFormatting>
  <conditionalFormatting sqref="Z150:Z152">
    <cfRule type="cellIs" dxfId="1495" priority="1412" operator="equal">
      <formula>"NÃO"</formula>
    </cfRule>
    <cfRule type="cellIs" dxfId="1494" priority="1413" operator="equal">
      <formula>"SIM"</formula>
    </cfRule>
  </conditionalFormatting>
  <conditionalFormatting sqref="Z150:Z152">
    <cfRule type="cellIs" dxfId="1493" priority="1411" operator="equal">
      <formula>"OPORTUNIDADE"</formula>
    </cfRule>
  </conditionalFormatting>
  <conditionalFormatting sqref="Z150:Z152">
    <cfRule type="cellIs" dxfId="1492" priority="1409" operator="equal">
      <formula>"NÃO"</formula>
    </cfRule>
    <cfRule type="cellIs" dxfId="1491" priority="1410" operator="equal">
      <formula>"SIM"</formula>
    </cfRule>
  </conditionalFormatting>
  <conditionalFormatting sqref="Z150:Z152">
    <cfRule type="cellIs" dxfId="1490" priority="1408" operator="equal">
      <formula>"OPORTUNIDADE"</formula>
    </cfRule>
  </conditionalFormatting>
  <conditionalFormatting sqref="Z150:Z152">
    <cfRule type="cellIs" dxfId="1489" priority="1406" operator="equal">
      <formula>"NÃO"</formula>
    </cfRule>
    <cfRule type="cellIs" dxfId="1488" priority="1407" operator="equal">
      <formula>"SIM"</formula>
    </cfRule>
  </conditionalFormatting>
  <conditionalFormatting sqref="Y150:Y152">
    <cfRule type="cellIs" dxfId="1487" priority="1405" operator="equal">
      <formula>"OPORTUNIDADE"</formula>
    </cfRule>
  </conditionalFormatting>
  <conditionalFormatting sqref="Y150:Y152">
    <cfRule type="cellIs" dxfId="1486" priority="1403" operator="equal">
      <formula>"NÃO"</formula>
    </cfRule>
    <cfRule type="cellIs" dxfId="1485" priority="1404" operator="equal">
      <formula>"SIM"</formula>
    </cfRule>
  </conditionalFormatting>
  <conditionalFormatting sqref="Z150:Z152">
    <cfRule type="cellIs" dxfId="1484" priority="1402" operator="equal">
      <formula>"OPORTUNIDADE"</formula>
    </cfRule>
  </conditionalFormatting>
  <conditionalFormatting sqref="Z150:Z152">
    <cfRule type="cellIs" dxfId="1483" priority="1400" operator="equal">
      <formula>"NÃO"</formula>
    </cfRule>
    <cfRule type="cellIs" dxfId="1482" priority="1401" operator="equal">
      <formula>"SIM"</formula>
    </cfRule>
  </conditionalFormatting>
  <conditionalFormatting sqref="Z150:Z152">
    <cfRule type="cellIs" dxfId="1481" priority="1399" operator="equal">
      <formula>"OPORTUNIDADE"</formula>
    </cfRule>
  </conditionalFormatting>
  <conditionalFormatting sqref="Z150:Z152">
    <cfRule type="cellIs" dxfId="1480" priority="1397" operator="equal">
      <formula>"NÃO"</formula>
    </cfRule>
    <cfRule type="cellIs" dxfId="1479" priority="1398" operator="equal">
      <formula>"SIM"</formula>
    </cfRule>
  </conditionalFormatting>
  <conditionalFormatting sqref="Z150:Z152">
    <cfRule type="cellIs" dxfId="1478" priority="1396" operator="equal">
      <formula>"OPORTUNIDADE"</formula>
    </cfRule>
  </conditionalFormatting>
  <conditionalFormatting sqref="Z150:Z152">
    <cfRule type="cellIs" dxfId="1477" priority="1394" operator="equal">
      <formula>"NÃO"</formula>
    </cfRule>
    <cfRule type="cellIs" dxfId="1476" priority="1395" operator="equal">
      <formula>"SIM"</formula>
    </cfRule>
  </conditionalFormatting>
  <conditionalFormatting sqref="Z150:Z152">
    <cfRule type="cellIs" dxfId="1475" priority="1393" operator="equal">
      <formula>"OPORTUNIDADE"</formula>
    </cfRule>
  </conditionalFormatting>
  <conditionalFormatting sqref="Z150:Z152">
    <cfRule type="cellIs" dxfId="1474" priority="1391" operator="equal">
      <formula>"NÃO"</formula>
    </cfRule>
    <cfRule type="cellIs" dxfId="1473" priority="1392" operator="equal">
      <formula>"SIM"</formula>
    </cfRule>
  </conditionalFormatting>
  <conditionalFormatting sqref="Z150:Z152">
    <cfRule type="cellIs" dxfId="1472" priority="1390" operator="equal">
      <formula>"OPORTUNIDADE"</formula>
    </cfRule>
  </conditionalFormatting>
  <conditionalFormatting sqref="Z150:Z152">
    <cfRule type="cellIs" dxfId="1471" priority="1388" operator="equal">
      <formula>"NÃO"</formula>
    </cfRule>
    <cfRule type="cellIs" dxfId="1470" priority="1389" operator="equal">
      <formula>"SIM"</formula>
    </cfRule>
  </conditionalFormatting>
  <conditionalFormatting sqref="Y150:Y152">
    <cfRule type="cellIs" dxfId="1469" priority="1387" operator="equal">
      <formula>"OPORTUNIDADE"</formula>
    </cfRule>
  </conditionalFormatting>
  <conditionalFormatting sqref="Y150:Y152">
    <cfRule type="cellIs" dxfId="1468" priority="1385" operator="equal">
      <formula>"NÃO"</formula>
    </cfRule>
    <cfRule type="cellIs" dxfId="1467" priority="1386" operator="equal">
      <formula>"SIM"</formula>
    </cfRule>
  </conditionalFormatting>
  <conditionalFormatting sqref="Z150:Z152">
    <cfRule type="cellIs" dxfId="1466" priority="1384" operator="equal">
      <formula>"OPORTUNIDADE"</formula>
    </cfRule>
  </conditionalFormatting>
  <conditionalFormatting sqref="Z150:Z152">
    <cfRule type="cellIs" dxfId="1465" priority="1382" operator="equal">
      <formula>"NÃO"</formula>
    </cfRule>
    <cfRule type="cellIs" dxfId="1464" priority="1383" operator="equal">
      <formula>"SIM"</formula>
    </cfRule>
  </conditionalFormatting>
  <conditionalFormatting sqref="Z150:Z152">
    <cfRule type="cellIs" dxfId="1463" priority="1381" operator="equal">
      <formula>"OPORTUNIDADE"</formula>
    </cfRule>
  </conditionalFormatting>
  <conditionalFormatting sqref="Z150:Z152">
    <cfRule type="cellIs" dxfId="1462" priority="1379" operator="equal">
      <formula>"NÃO"</formula>
    </cfRule>
    <cfRule type="cellIs" dxfId="1461" priority="1380" operator="equal">
      <formula>"SIM"</formula>
    </cfRule>
  </conditionalFormatting>
  <conditionalFormatting sqref="Z150:Z152">
    <cfRule type="cellIs" dxfId="1460" priority="1378" operator="equal">
      <formula>"OPORTUNIDADE"</formula>
    </cfRule>
  </conditionalFormatting>
  <conditionalFormatting sqref="Z150:Z152">
    <cfRule type="cellIs" dxfId="1459" priority="1376" operator="equal">
      <formula>"NÃO"</formula>
    </cfRule>
    <cfRule type="cellIs" dxfId="1458" priority="1377" operator="equal">
      <formula>"SIM"</formula>
    </cfRule>
  </conditionalFormatting>
  <conditionalFormatting sqref="Z150:Z152">
    <cfRule type="cellIs" dxfId="1457" priority="1375" operator="equal">
      <formula>"OPORTUNIDADE"</formula>
    </cfRule>
  </conditionalFormatting>
  <conditionalFormatting sqref="Z150:Z152">
    <cfRule type="cellIs" dxfId="1456" priority="1373" operator="equal">
      <formula>"NÃO"</formula>
    </cfRule>
    <cfRule type="cellIs" dxfId="1455" priority="1374" operator="equal">
      <formula>"SIM"</formula>
    </cfRule>
  </conditionalFormatting>
  <conditionalFormatting sqref="Z150:Z152">
    <cfRule type="cellIs" dxfId="1454" priority="1372" operator="equal">
      <formula>"OPORTUNIDADE"</formula>
    </cfRule>
  </conditionalFormatting>
  <conditionalFormatting sqref="Z150:Z152">
    <cfRule type="cellIs" dxfId="1453" priority="1370" operator="equal">
      <formula>"NÃO"</formula>
    </cfRule>
    <cfRule type="cellIs" dxfId="1452" priority="1371" operator="equal">
      <formula>"SIM"</formula>
    </cfRule>
  </conditionalFormatting>
  <conditionalFormatting sqref="Z150:Z152">
    <cfRule type="cellIs" dxfId="1451" priority="1369" operator="equal">
      <formula>"OPORTUNIDADE"</formula>
    </cfRule>
  </conditionalFormatting>
  <conditionalFormatting sqref="Z150:Z152">
    <cfRule type="cellIs" dxfId="1450" priority="1367" operator="equal">
      <formula>"NÃO"</formula>
    </cfRule>
    <cfRule type="cellIs" dxfId="1449" priority="1368" operator="equal">
      <formula>"SIM"</formula>
    </cfRule>
  </conditionalFormatting>
  <conditionalFormatting sqref="Z150:Z152">
    <cfRule type="cellIs" dxfId="1448" priority="1366" operator="equal">
      <formula>"OPORTUNIDADE"</formula>
    </cfRule>
  </conditionalFormatting>
  <conditionalFormatting sqref="Z150:Z152">
    <cfRule type="cellIs" dxfId="1447" priority="1364" operator="equal">
      <formula>"NÃO"</formula>
    </cfRule>
    <cfRule type="cellIs" dxfId="1446" priority="1365" operator="equal">
      <formula>"SIM"</formula>
    </cfRule>
  </conditionalFormatting>
  <conditionalFormatting sqref="Z150:Z152">
    <cfRule type="cellIs" dxfId="1445" priority="1363" operator="equal">
      <formula>"OPORTUNIDADE"</formula>
    </cfRule>
  </conditionalFormatting>
  <conditionalFormatting sqref="Z150:Z152">
    <cfRule type="cellIs" dxfId="1444" priority="1361" operator="equal">
      <formula>"NÃO"</formula>
    </cfRule>
    <cfRule type="cellIs" dxfId="1443" priority="1362" operator="equal">
      <formula>"SIM"</formula>
    </cfRule>
  </conditionalFormatting>
  <conditionalFormatting sqref="Z150:Z152">
    <cfRule type="cellIs" dxfId="1442" priority="1360" operator="equal">
      <formula>"OPORTUNIDADE"</formula>
    </cfRule>
  </conditionalFormatting>
  <conditionalFormatting sqref="Z150:Z152">
    <cfRule type="cellIs" dxfId="1441" priority="1358" operator="equal">
      <formula>"NÃO"</formula>
    </cfRule>
    <cfRule type="cellIs" dxfId="1440" priority="1359" operator="equal">
      <formula>"SIM"</formula>
    </cfRule>
  </conditionalFormatting>
  <conditionalFormatting sqref="Z150:Z152">
    <cfRule type="cellIs" dxfId="1439" priority="1357" operator="equal">
      <formula>"OPORTUNIDADE"</formula>
    </cfRule>
  </conditionalFormatting>
  <conditionalFormatting sqref="Z150:Z152">
    <cfRule type="cellIs" dxfId="1438" priority="1355" operator="equal">
      <formula>"NÃO"</formula>
    </cfRule>
    <cfRule type="cellIs" dxfId="1437" priority="1356" operator="equal">
      <formula>"SIM"</formula>
    </cfRule>
  </conditionalFormatting>
  <conditionalFormatting sqref="Y155:Y156">
    <cfRule type="cellIs" dxfId="1436" priority="1352" operator="equal">
      <formula>"OPORTUNIDADE"</formula>
    </cfRule>
  </conditionalFormatting>
  <conditionalFormatting sqref="Y155:Y156">
    <cfRule type="cellIs" dxfId="1435" priority="1350" operator="equal">
      <formula>"NÃO"</formula>
    </cfRule>
    <cfRule type="cellIs" dxfId="1434" priority="1351" operator="equal">
      <formula>"SIM"</formula>
    </cfRule>
  </conditionalFormatting>
  <conditionalFormatting sqref="Y155:Y156">
    <cfRule type="cellIs" dxfId="1433" priority="1349" operator="equal">
      <formula>"OPORTUNIDADE"</formula>
    </cfRule>
  </conditionalFormatting>
  <conditionalFormatting sqref="Y155:Y156">
    <cfRule type="cellIs" dxfId="1432" priority="1347" operator="equal">
      <formula>"NÃO"</formula>
    </cfRule>
    <cfRule type="cellIs" dxfId="1431" priority="1348" operator="equal">
      <formula>"SIM"</formula>
    </cfRule>
  </conditionalFormatting>
  <conditionalFormatting sqref="Y155:Y156">
    <cfRule type="cellIs" dxfId="1430" priority="1346" operator="equal">
      <formula>"OPORTUNIDADE"</formula>
    </cfRule>
  </conditionalFormatting>
  <conditionalFormatting sqref="Y155:Y156">
    <cfRule type="cellIs" dxfId="1429" priority="1344" operator="equal">
      <formula>"NÃO"</formula>
    </cfRule>
    <cfRule type="cellIs" dxfId="1428" priority="1345" operator="equal">
      <formula>"SIM"</formula>
    </cfRule>
  </conditionalFormatting>
  <conditionalFormatting sqref="Z155:Z156">
    <cfRule type="cellIs" dxfId="1427" priority="1343" operator="equal">
      <formula>"OPORTUNIDADE"</formula>
    </cfRule>
  </conditionalFormatting>
  <conditionalFormatting sqref="Z155:Z156">
    <cfRule type="cellIs" dxfId="1426" priority="1341" operator="equal">
      <formula>"NÃO"</formula>
    </cfRule>
    <cfRule type="cellIs" dxfId="1425" priority="1342" operator="equal">
      <formula>"SIM"</formula>
    </cfRule>
  </conditionalFormatting>
  <conditionalFormatting sqref="Z155:Z156">
    <cfRule type="cellIs" dxfId="1424" priority="1340" operator="equal">
      <formula>"OPORTUNIDADE"</formula>
    </cfRule>
  </conditionalFormatting>
  <conditionalFormatting sqref="Z155:Z156">
    <cfRule type="cellIs" dxfId="1423" priority="1338" operator="equal">
      <formula>"NÃO"</formula>
    </cfRule>
    <cfRule type="cellIs" dxfId="1422" priority="1339" operator="equal">
      <formula>"SIM"</formula>
    </cfRule>
  </conditionalFormatting>
  <conditionalFormatting sqref="Z155:Z156">
    <cfRule type="cellIs" dxfId="1421" priority="1337" operator="equal">
      <formula>"OPORTUNIDADE"</formula>
    </cfRule>
  </conditionalFormatting>
  <conditionalFormatting sqref="Z155:Z156">
    <cfRule type="cellIs" dxfId="1420" priority="1335" operator="equal">
      <formula>"NÃO"</formula>
    </cfRule>
    <cfRule type="cellIs" dxfId="1419" priority="1336" operator="equal">
      <formula>"SIM"</formula>
    </cfRule>
  </conditionalFormatting>
  <conditionalFormatting sqref="Z155:Z156">
    <cfRule type="cellIs" dxfId="1418" priority="1334" operator="equal">
      <formula>"OPORTUNIDADE"</formula>
    </cfRule>
  </conditionalFormatting>
  <conditionalFormatting sqref="Z155:Z156">
    <cfRule type="cellIs" dxfId="1417" priority="1332" operator="equal">
      <formula>"NÃO"</formula>
    </cfRule>
    <cfRule type="cellIs" dxfId="1416" priority="1333" operator="equal">
      <formula>"SIM"</formula>
    </cfRule>
  </conditionalFormatting>
  <conditionalFormatting sqref="Z155:Z156">
    <cfRule type="cellIs" dxfId="1415" priority="1331" operator="equal">
      <formula>"OPORTUNIDADE"</formula>
    </cfRule>
  </conditionalFormatting>
  <conditionalFormatting sqref="Z155:Z156">
    <cfRule type="cellIs" dxfId="1414" priority="1329" operator="equal">
      <formula>"NÃO"</formula>
    </cfRule>
    <cfRule type="cellIs" dxfId="1413" priority="1330" operator="equal">
      <formula>"SIM"</formula>
    </cfRule>
  </conditionalFormatting>
  <conditionalFormatting sqref="Z155:Z156">
    <cfRule type="cellIs" dxfId="1412" priority="1328" operator="equal">
      <formula>"OPORTUNIDADE"</formula>
    </cfRule>
  </conditionalFormatting>
  <conditionalFormatting sqref="Z155:Z156">
    <cfRule type="cellIs" dxfId="1411" priority="1326" operator="equal">
      <formula>"NÃO"</formula>
    </cfRule>
    <cfRule type="cellIs" dxfId="1410" priority="1327" operator="equal">
      <formula>"SIM"</formula>
    </cfRule>
  </conditionalFormatting>
  <conditionalFormatting sqref="Z155:Z156">
    <cfRule type="cellIs" dxfId="1409" priority="1325" operator="equal">
      <formula>"OPORTUNIDADE"</formula>
    </cfRule>
  </conditionalFormatting>
  <conditionalFormatting sqref="Z155:Z156">
    <cfRule type="cellIs" dxfId="1408" priority="1323" operator="equal">
      <formula>"NÃO"</formula>
    </cfRule>
    <cfRule type="cellIs" dxfId="1407" priority="1324" operator="equal">
      <formula>"SIM"</formula>
    </cfRule>
  </conditionalFormatting>
  <conditionalFormatting sqref="Z155:Z156">
    <cfRule type="cellIs" dxfId="1406" priority="1322" operator="equal">
      <formula>"OPORTUNIDADE"</formula>
    </cfRule>
  </conditionalFormatting>
  <conditionalFormatting sqref="Z155:Z156">
    <cfRule type="cellIs" dxfId="1405" priority="1320" operator="equal">
      <formula>"NÃO"</formula>
    </cfRule>
    <cfRule type="cellIs" dxfId="1404" priority="1321" operator="equal">
      <formula>"SIM"</formula>
    </cfRule>
  </conditionalFormatting>
  <conditionalFormatting sqref="Z155:Z156">
    <cfRule type="cellIs" dxfId="1403" priority="1319" operator="equal">
      <formula>"OPORTUNIDADE"</formula>
    </cfRule>
  </conditionalFormatting>
  <conditionalFormatting sqref="Z155:Z156">
    <cfRule type="cellIs" dxfId="1402" priority="1317" operator="equal">
      <formula>"NÃO"</formula>
    </cfRule>
    <cfRule type="cellIs" dxfId="1401" priority="1318" operator="equal">
      <formula>"SIM"</formula>
    </cfRule>
  </conditionalFormatting>
  <conditionalFormatting sqref="Z155:Z156">
    <cfRule type="cellIs" dxfId="1400" priority="1316" operator="equal">
      <formula>"OPORTUNIDADE"</formula>
    </cfRule>
  </conditionalFormatting>
  <conditionalFormatting sqref="Z155:Z156">
    <cfRule type="cellIs" dxfId="1399" priority="1314" operator="equal">
      <formula>"NÃO"</formula>
    </cfRule>
    <cfRule type="cellIs" dxfId="1398" priority="1315" operator="equal">
      <formula>"SIM"</formula>
    </cfRule>
  </conditionalFormatting>
  <conditionalFormatting sqref="Z155:Z156">
    <cfRule type="cellIs" dxfId="1397" priority="1313" operator="equal">
      <formula>"OPORTUNIDADE"</formula>
    </cfRule>
  </conditionalFormatting>
  <conditionalFormatting sqref="Z155:Z156">
    <cfRule type="cellIs" dxfId="1396" priority="1311" operator="equal">
      <formula>"NÃO"</formula>
    </cfRule>
    <cfRule type="cellIs" dxfId="1395" priority="1312" operator="equal">
      <formula>"SIM"</formula>
    </cfRule>
  </conditionalFormatting>
  <conditionalFormatting sqref="Z155:Z156">
    <cfRule type="cellIs" dxfId="1394" priority="1310" operator="equal">
      <formula>"OPORTUNIDADE"</formula>
    </cfRule>
  </conditionalFormatting>
  <conditionalFormatting sqref="Z155:Z156">
    <cfRule type="cellIs" dxfId="1393" priority="1308" operator="equal">
      <formula>"NÃO"</formula>
    </cfRule>
    <cfRule type="cellIs" dxfId="1392" priority="1309" operator="equal">
      <formula>"SIM"</formula>
    </cfRule>
  </conditionalFormatting>
  <conditionalFormatting sqref="Z155:Z156">
    <cfRule type="cellIs" dxfId="1391" priority="1307" operator="equal">
      <formula>"OPORTUNIDADE"</formula>
    </cfRule>
  </conditionalFormatting>
  <conditionalFormatting sqref="Z155:Z156">
    <cfRule type="cellIs" dxfId="1390" priority="1305" operator="equal">
      <formula>"NÃO"</formula>
    </cfRule>
    <cfRule type="cellIs" dxfId="1389" priority="1306" operator="equal">
      <formula>"SIM"</formula>
    </cfRule>
  </conditionalFormatting>
  <conditionalFormatting sqref="Z155:Z156">
    <cfRule type="cellIs" dxfId="1388" priority="1304" operator="equal">
      <formula>"OPORTUNIDADE"</formula>
    </cfRule>
  </conditionalFormatting>
  <conditionalFormatting sqref="Z155:Z156">
    <cfRule type="cellIs" dxfId="1387" priority="1302" operator="equal">
      <formula>"NÃO"</formula>
    </cfRule>
    <cfRule type="cellIs" dxfId="1386" priority="1303" operator="equal">
      <formula>"SIM"</formula>
    </cfRule>
  </conditionalFormatting>
  <conditionalFormatting sqref="Z155:Z156">
    <cfRule type="cellIs" dxfId="1385" priority="1301" operator="equal">
      <formula>"OPORTUNIDADE"</formula>
    </cfRule>
  </conditionalFormatting>
  <conditionalFormatting sqref="Z155:Z156">
    <cfRule type="cellIs" dxfId="1384" priority="1299" operator="equal">
      <formula>"NÃO"</formula>
    </cfRule>
    <cfRule type="cellIs" dxfId="1383" priority="1300" operator="equal">
      <formula>"SIM"</formula>
    </cfRule>
  </conditionalFormatting>
  <conditionalFormatting sqref="Z155:Z156">
    <cfRule type="cellIs" dxfId="1382" priority="1298" operator="equal">
      <formula>"OPORTUNIDADE"</formula>
    </cfRule>
  </conditionalFormatting>
  <conditionalFormatting sqref="Z155:Z156">
    <cfRule type="cellIs" dxfId="1381" priority="1296" operator="equal">
      <formula>"NÃO"</formula>
    </cfRule>
    <cfRule type="cellIs" dxfId="1380" priority="1297" operator="equal">
      <formula>"SIM"</formula>
    </cfRule>
  </conditionalFormatting>
  <conditionalFormatting sqref="Z155:Z156">
    <cfRule type="cellIs" dxfId="1379" priority="1295" operator="equal">
      <formula>"OPORTUNIDADE"</formula>
    </cfRule>
  </conditionalFormatting>
  <conditionalFormatting sqref="Z155:Z156">
    <cfRule type="cellIs" dxfId="1378" priority="1293" operator="equal">
      <formula>"NÃO"</formula>
    </cfRule>
    <cfRule type="cellIs" dxfId="1377" priority="1294" operator="equal">
      <formula>"SIM"</formula>
    </cfRule>
  </conditionalFormatting>
  <conditionalFormatting sqref="Z155:Z156">
    <cfRule type="cellIs" dxfId="1376" priority="1292" operator="equal">
      <formula>"OPORTUNIDADE"</formula>
    </cfRule>
  </conditionalFormatting>
  <conditionalFormatting sqref="Z155:Z156">
    <cfRule type="cellIs" dxfId="1375" priority="1290" operator="equal">
      <formula>"NÃO"</formula>
    </cfRule>
    <cfRule type="cellIs" dxfId="1374" priority="1291" operator="equal">
      <formula>"SIM"</formula>
    </cfRule>
  </conditionalFormatting>
  <conditionalFormatting sqref="Y155:Y156">
    <cfRule type="cellIs" dxfId="1373" priority="1289" operator="equal">
      <formula>"OPORTUNIDADE"</formula>
    </cfRule>
  </conditionalFormatting>
  <conditionalFormatting sqref="Y155:Y156">
    <cfRule type="cellIs" dxfId="1372" priority="1287" operator="equal">
      <formula>"NÃO"</formula>
    </cfRule>
    <cfRule type="cellIs" dxfId="1371" priority="1288" operator="equal">
      <formula>"SIM"</formula>
    </cfRule>
  </conditionalFormatting>
  <conditionalFormatting sqref="Z155:Z156">
    <cfRule type="cellIs" dxfId="1370" priority="1286" operator="equal">
      <formula>"OPORTUNIDADE"</formula>
    </cfRule>
  </conditionalFormatting>
  <conditionalFormatting sqref="Z155:Z156">
    <cfRule type="cellIs" dxfId="1369" priority="1284" operator="equal">
      <formula>"NÃO"</formula>
    </cfRule>
    <cfRule type="cellIs" dxfId="1368" priority="1285" operator="equal">
      <formula>"SIM"</formula>
    </cfRule>
  </conditionalFormatting>
  <conditionalFormatting sqref="Z155:Z156">
    <cfRule type="cellIs" dxfId="1367" priority="1283" operator="equal">
      <formula>"OPORTUNIDADE"</formula>
    </cfRule>
  </conditionalFormatting>
  <conditionalFormatting sqref="Z155:Z156">
    <cfRule type="cellIs" dxfId="1366" priority="1281" operator="equal">
      <formula>"NÃO"</formula>
    </cfRule>
    <cfRule type="cellIs" dxfId="1365" priority="1282" operator="equal">
      <formula>"SIM"</formula>
    </cfRule>
  </conditionalFormatting>
  <conditionalFormatting sqref="Z155:Z156">
    <cfRule type="cellIs" dxfId="1364" priority="1280" operator="equal">
      <formula>"OPORTUNIDADE"</formula>
    </cfRule>
  </conditionalFormatting>
  <conditionalFormatting sqref="Z155:Z156">
    <cfRule type="cellIs" dxfId="1363" priority="1278" operator="equal">
      <formula>"NÃO"</formula>
    </cfRule>
    <cfRule type="cellIs" dxfId="1362" priority="1279" operator="equal">
      <formula>"SIM"</formula>
    </cfRule>
  </conditionalFormatting>
  <conditionalFormatting sqref="Z155:Z156">
    <cfRule type="cellIs" dxfId="1361" priority="1277" operator="equal">
      <formula>"OPORTUNIDADE"</formula>
    </cfRule>
  </conditionalFormatting>
  <conditionalFormatting sqref="Z155:Z156">
    <cfRule type="cellIs" dxfId="1360" priority="1275" operator="equal">
      <formula>"NÃO"</formula>
    </cfRule>
    <cfRule type="cellIs" dxfId="1359" priority="1276" operator="equal">
      <formula>"SIM"</formula>
    </cfRule>
  </conditionalFormatting>
  <conditionalFormatting sqref="Z155:Z156">
    <cfRule type="cellIs" dxfId="1358" priority="1274" operator="equal">
      <formula>"OPORTUNIDADE"</formula>
    </cfRule>
  </conditionalFormatting>
  <conditionalFormatting sqref="Z155:Z156">
    <cfRule type="cellIs" dxfId="1357" priority="1272" operator="equal">
      <formula>"NÃO"</formula>
    </cfRule>
    <cfRule type="cellIs" dxfId="1356" priority="1273" operator="equal">
      <formula>"SIM"</formula>
    </cfRule>
  </conditionalFormatting>
  <conditionalFormatting sqref="Y155:Y156">
    <cfRule type="cellIs" dxfId="1355" priority="1271" operator="equal">
      <formula>"OPORTUNIDADE"</formula>
    </cfRule>
  </conditionalFormatting>
  <conditionalFormatting sqref="Y155:Y156">
    <cfRule type="cellIs" dxfId="1354" priority="1269" operator="equal">
      <formula>"NÃO"</formula>
    </cfRule>
    <cfRule type="cellIs" dxfId="1353" priority="1270" operator="equal">
      <formula>"SIM"</formula>
    </cfRule>
  </conditionalFormatting>
  <conditionalFormatting sqref="Z155:Z156">
    <cfRule type="cellIs" dxfId="1352" priority="1268" operator="equal">
      <formula>"OPORTUNIDADE"</formula>
    </cfRule>
  </conditionalFormatting>
  <conditionalFormatting sqref="Z155:Z156">
    <cfRule type="cellIs" dxfId="1351" priority="1266" operator="equal">
      <formula>"NÃO"</formula>
    </cfRule>
    <cfRule type="cellIs" dxfId="1350" priority="1267" operator="equal">
      <formula>"SIM"</formula>
    </cfRule>
  </conditionalFormatting>
  <conditionalFormatting sqref="Z155:Z156">
    <cfRule type="cellIs" dxfId="1349" priority="1265" operator="equal">
      <formula>"OPORTUNIDADE"</formula>
    </cfRule>
  </conditionalFormatting>
  <conditionalFormatting sqref="Z155:Z156">
    <cfRule type="cellIs" dxfId="1348" priority="1263" operator="equal">
      <formula>"NÃO"</formula>
    </cfRule>
    <cfRule type="cellIs" dxfId="1347" priority="1264" operator="equal">
      <formula>"SIM"</formula>
    </cfRule>
  </conditionalFormatting>
  <conditionalFormatting sqref="Z155:Z156">
    <cfRule type="cellIs" dxfId="1346" priority="1262" operator="equal">
      <formula>"OPORTUNIDADE"</formula>
    </cfRule>
  </conditionalFormatting>
  <conditionalFormatting sqref="Z155:Z156">
    <cfRule type="cellIs" dxfId="1345" priority="1260" operator="equal">
      <formula>"NÃO"</formula>
    </cfRule>
    <cfRule type="cellIs" dxfId="1344" priority="1261" operator="equal">
      <formula>"SIM"</formula>
    </cfRule>
  </conditionalFormatting>
  <conditionalFormatting sqref="Z155:Z156">
    <cfRule type="cellIs" dxfId="1343" priority="1259" operator="equal">
      <formula>"OPORTUNIDADE"</formula>
    </cfRule>
  </conditionalFormatting>
  <conditionalFormatting sqref="Z155:Z156">
    <cfRule type="cellIs" dxfId="1342" priority="1257" operator="equal">
      <formula>"NÃO"</formula>
    </cfRule>
    <cfRule type="cellIs" dxfId="1341" priority="1258" operator="equal">
      <formula>"SIM"</formula>
    </cfRule>
  </conditionalFormatting>
  <conditionalFormatting sqref="Y155:Y156">
    <cfRule type="cellIs" dxfId="1340" priority="1256" operator="equal">
      <formula>"OPORTUNIDADE"</formula>
    </cfRule>
  </conditionalFormatting>
  <conditionalFormatting sqref="Y155:Y156">
    <cfRule type="cellIs" dxfId="1339" priority="1254" operator="equal">
      <formula>"NÃO"</formula>
    </cfRule>
    <cfRule type="cellIs" dxfId="1338" priority="1255" operator="equal">
      <formula>"SIM"</formula>
    </cfRule>
  </conditionalFormatting>
  <conditionalFormatting sqref="Z155:Z156">
    <cfRule type="cellIs" dxfId="1337" priority="1253" operator="equal">
      <formula>"OPORTUNIDADE"</formula>
    </cfRule>
  </conditionalFormatting>
  <conditionalFormatting sqref="Z155:Z156">
    <cfRule type="cellIs" dxfId="1336" priority="1251" operator="equal">
      <formula>"NÃO"</formula>
    </cfRule>
    <cfRule type="cellIs" dxfId="1335" priority="1252" operator="equal">
      <formula>"SIM"</formula>
    </cfRule>
  </conditionalFormatting>
  <conditionalFormatting sqref="Y155:Z155">
    <cfRule type="cellIs" dxfId="1334" priority="1250" operator="equal">
      <formula>"OPORTUNIDADE"</formula>
    </cfRule>
  </conditionalFormatting>
  <conditionalFormatting sqref="Y155:Z155">
    <cfRule type="cellIs" dxfId="1333" priority="1248" operator="equal">
      <formula>"NÃO"</formula>
    </cfRule>
    <cfRule type="cellIs" dxfId="1332" priority="1249" operator="equal">
      <formula>"SIM"</formula>
    </cfRule>
  </conditionalFormatting>
  <conditionalFormatting sqref="Y155:Z155">
    <cfRule type="cellIs" dxfId="1331" priority="1247" operator="equal">
      <formula>"OPORTUNIDADE"</formula>
    </cfRule>
  </conditionalFormatting>
  <conditionalFormatting sqref="Y155:Z155">
    <cfRule type="cellIs" dxfId="1330" priority="1245" operator="equal">
      <formula>"NÃO"</formula>
    </cfRule>
    <cfRule type="cellIs" dxfId="1329" priority="1246" operator="equal">
      <formula>"SIM"</formula>
    </cfRule>
  </conditionalFormatting>
  <conditionalFormatting sqref="Y155:Z155">
    <cfRule type="cellIs" dxfId="1328" priority="1244" operator="equal">
      <formula>"OPORTUNIDADE"</formula>
    </cfRule>
  </conditionalFormatting>
  <conditionalFormatting sqref="Y155:Z155">
    <cfRule type="cellIs" dxfId="1327" priority="1242" operator="equal">
      <formula>"NÃO"</formula>
    </cfRule>
    <cfRule type="cellIs" dxfId="1326" priority="1243" operator="equal">
      <formula>"SIM"</formula>
    </cfRule>
  </conditionalFormatting>
  <conditionalFormatting sqref="Y156:Z156">
    <cfRule type="cellIs" dxfId="1325" priority="1241" operator="equal">
      <formula>"OPORTUNIDADE"</formula>
    </cfRule>
  </conditionalFormatting>
  <conditionalFormatting sqref="Y156:Z156">
    <cfRule type="cellIs" dxfId="1324" priority="1239" operator="equal">
      <formula>"NÃO"</formula>
    </cfRule>
    <cfRule type="cellIs" dxfId="1323" priority="1240" operator="equal">
      <formula>"SIM"</formula>
    </cfRule>
  </conditionalFormatting>
  <conditionalFormatting sqref="Y156:Z156">
    <cfRule type="cellIs" dxfId="1322" priority="1238" operator="equal">
      <formula>"OPORTUNIDADE"</formula>
    </cfRule>
  </conditionalFormatting>
  <conditionalFormatting sqref="Y156:Z156">
    <cfRule type="cellIs" dxfId="1321" priority="1236" operator="equal">
      <formula>"NÃO"</formula>
    </cfRule>
    <cfRule type="cellIs" dxfId="1320" priority="1237" operator="equal">
      <formula>"SIM"</formula>
    </cfRule>
  </conditionalFormatting>
  <conditionalFormatting sqref="Y156:Z156">
    <cfRule type="cellIs" dxfId="1319" priority="1235" operator="equal">
      <formula>"OPORTUNIDADE"</formula>
    </cfRule>
  </conditionalFormatting>
  <conditionalFormatting sqref="Y156:Z156">
    <cfRule type="cellIs" dxfId="1318" priority="1233" operator="equal">
      <formula>"NÃO"</formula>
    </cfRule>
    <cfRule type="cellIs" dxfId="1317" priority="1234" operator="equal">
      <formula>"SIM"</formula>
    </cfRule>
  </conditionalFormatting>
  <conditionalFormatting sqref="BP142">
    <cfRule type="iconSet" priority="123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3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16" priority="1217" operator="equal">
      <formula>"OPORTUNIDADE"</formula>
    </cfRule>
  </conditionalFormatting>
  <conditionalFormatting sqref="Z164">
    <cfRule type="cellIs" dxfId="1315" priority="1215" operator="equal">
      <formula>"NÃO"</formula>
    </cfRule>
    <cfRule type="cellIs" dxfId="1314" priority="1216" operator="equal">
      <formula>"SIM"</formula>
    </cfRule>
  </conditionalFormatting>
  <conditionalFormatting sqref="Z164">
    <cfRule type="cellIs" dxfId="1313" priority="1214" operator="equal">
      <formula>"OPORTUNIDADE"</formula>
    </cfRule>
  </conditionalFormatting>
  <conditionalFormatting sqref="Z164">
    <cfRule type="cellIs" dxfId="1312" priority="1212" operator="equal">
      <formula>"NÃO"</formula>
    </cfRule>
    <cfRule type="cellIs" dxfId="1311" priority="1213" operator="equal">
      <formula>"SIM"</formula>
    </cfRule>
  </conditionalFormatting>
  <conditionalFormatting sqref="Z164">
    <cfRule type="cellIs" dxfId="1310" priority="1211" operator="equal">
      <formula>"OPORTUNIDADE"</formula>
    </cfRule>
  </conditionalFormatting>
  <conditionalFormatting sqref="Z164">
    <cfRule type="cellIs" dxfId="1309" priority="1209" operator="equal">
      <formula>"NÃO"</formula>
    </cfRule>
    <cfRule type="cellIs" dxfId="1308" priority="1210" operator="equal">
      <formula>"SIM"</formula>
    </cfRule>
  </conditionalFormatting>
  <conditionalFormatting sqref="Z164">
    <cfRule type="cellIs" dxfId="1307" priority="1208" operator="equal">
      <formula>"OPORTUNIDADE"</formula>
    </cfRule>
  </conditionalFormatting>
  <conditionalFormatting sqref="Z164">
    <cfRule type="cellIs" dxfId="1306" priority="1206" operator="equal">
      <formula>"NÃO"</formula>
    </cfRule>
    <cfRule type="cellIs" dxfId="1305" priority="1207" operator="equal">
      <formula>"SIM"</formula>
    </cfRule>
  </conditionalFormatting>
  <conditionalFormatting sqref="Z164">
    <cfRule type="cellIs" dxfId="1304" priority="1205" operator="equal">
      <formula>"OPORTUNIDADE"</formula>
    </cfRule>
  </conditionalFormatting>
  <conditionalFormatting sqref="Z164">
    <cfRule type="cellIs" dxfId="1303" priority="1203" operator="equal">
      <formula>"NÃO"</formula>
    </cfRule>
    <cfRule type="cellIs" dxfId="1302" priority="1204" operator="equal">
      <formula>"SIM"</formula>
    </cfRule>
  </conditionalFormatting>
  <conditionalFormatting sqref="Z164">
    <cfRule type="cellIs" dxfId="1301" priority="1202" operator="equal">
      <formula>"OPORTUNIDADE"</formula>
    </cfRule>
  </conditionalFormatting>
  <conditionalFormatting sqref="Z164">
    <cfRule type="cellIs" dxfId="1300" priority="1200" operator="equal">
      <formula>"NÃO"</formula>
    </cfRule>
    <cfRule type="cellIs" dxfId="1299" priority="1201" operator="equal">
      <formula>"SIM"</formula>
    </cfRule>
  </conditionalFormatting>
  <conditionalFormatting sqref="Y164:Y165">
    <cfRule type="cellIs" dxfId="1298" priority="1199" operator="equal">
      <formula>"OPORTUNIDADE"</formula>
    </cfRule>
  </conditionalFormatting>
  <conditionalFormatting sqref="Y164:Y165">
    <cfRule type="cellIs" dxfId="1297" priority="1197" operator="equal">
      <formula>"NÃO"</formula>
    </cfRule>
    <cfRule type="cellIs" dxfId="1296" priority="1198" operator="equal">
      <formula>"SIM"</formula>
    </cfRule>
  </conditionalFormatting>
  <conditionalFormatting sqref="Z164">
    <cfRule type="cellIs" dxfId="1295" priority="1196" operator="equal">
      <formula>"OPORTUNIDADE"</formula>
    </cfRule>
  </conditionalFormatting>
  <conditionalFormatting sqref="Z164">
    <cfRule type="cellIs" dxfId="1294" priority="1194" operator="equal">
      <formula>"NÃO"</formula>
    </cfRule>
    <cfRule type="cellIs" dxfId="1293" priority="1195" operator="equal">
      <formula>"SIM"</formula>
    </cfRule>
  </conditionalFormatting>
  <conditionalFormatting sqref="Z164">
    <cfRule type="cellIs" dxfId="1292" priority="1193" operator="equal">
      <formula>"OPORTUNIDADE"</formula>
    </cfRule>
  </conditionalFormatting>
  <conditionalFormatting sqref="Z164">
    <cfRule type="cellIs" dxfId="1291" priority="1191" operator="equal">
      <formula>"NÃO"</formula>
    </cfRule>
    <cfRule type="cellIs" dxfId="1290" priority="1192" operator="equal">
      <formula>"SIM"</formula>
    </cfRule>
  </conditionalFormatting>
  <conditionalFormatting sqref="Z164">
    <cfRule type="cellIs" dxfId="1289" priority="1190" operator="equal">
      <formula>"OPORTUNIDADE"</formula>
    </cfRule>
  </conditionalFormatting>
  <conditionalFormatting sqref="Z164">
    <cfRule type="cellIs" dxfId="1288" priority="1188" operator="equal">
      <formula>"NÃO"</formula>
    </cfRule>
    <cfRule type="cellIs" dxfId="1287" priority="1189" operator="equal">
      <formula>"SIM"</formula>
    </cfRule>
  </conditionalFormatting>
  <conditionalFormatting sqref="Z164">
    <cfRule type="cellIs" dxfId="1286" priority="1187" operator="equal">
      <formula>"OPORTUNIDADE"</formula>
    </cfRule>
  </conditionalFormatting>
  <conditionalFormatting sqref="Z164">
    <cfRule type="cellIs" dxfId="1285" priority="1185" operator="equal">
      <formula>"NÃO"</formula>
    </cfRule>
    <cfRule type="cellIs" dxfId="1284" priority="1186" operator="equal">
      <formula>"SIM"</formula>
    </cfRule>
  </conditionalFormatting>
  <conditionalFormatting sqref="Z164">
    <cfRule type="cellIs" dxfId="1283" priority="1184" operator="equal">
      <formula>"OPORTUNIDADE"</formula>
    </cfRule>
  </conditionalFormatting>
  <conditionalFormatting sqref="Z164">
    <cfRule type="cellIs" dxfId="1282" priority="1182" operator="equal">
      <formula>"NÃO"</formula>
    </cfRule>
    <cfRule type="cellIs" dxfId="1281" priority="1183" operator="equal">
      <formula>"SIM"</formula>
    </cfRule>
  </conditionalFormatting>
  <conditionalFormatting sqref="Z164">
    <cfRule type="cellIs" dxfId="1280" priority="1181" operator="equal">
      <formula>"OPORTUNIDADE"</formula>
    </cfRule>
  </conditionalFormatting>
  <conditionalFormatting sqref="Z164">
    <cfRule type="cellIs" dxfId="1279" priority="1179" operator="equal">
      <formula>"NÃO"</formula>
    </cfRule>
    <cfRule type="cellIs" dxfId="1278" priority="1180" operator="equal">
      <formula>"SIM"</formula>
    </cfRule>
  </conditionalFormatting>
  <conditionalFormatting sqref="Z164">
    <cfRule type="cellIs" dxfId="1277" priority="1178" operator="equal">
      <formula>"OPORTUNIDADE"</formula>
    </cfRule>
  </conditionalFormatting>
  <conditionalFormatting sqref="Z164">
    <cfRule type="cellIs" dxfId="1276" priority="1176" operator="equal">
      <formula>"NÃO"</formula>
    </cfRule>
    <cfRule type="cellIs" dxfId="1275" priority="1177" operator="equal">
      <formula>"SIM"</formula>
    </cfRule>
  </conditionalFormatting>
  <conditionalFormatting sqref="Z164">
    <cfRule type="cellIs" dxfId="1274" priority="1175" operator="equal">
      <formula>"OPORTUNIDADE"</formula>
    </cfRule>
  </conditionalFormatting>
  <conditionalFormatting sqref="Z164">
    <cfRule type="cellIs" dxfId="1273" priority="1173" operator="equal">
      <formula>"NÃO"</formula>
    </cfRule>
    <cfRule type="cellIs" dxfId="1272" priority="1174" operator="equal">
      <formula>"SIM"</formula>
    </cfRule>
  </conditionalFormatting>
  <conditionalFormatting sqref="Z164">
    <cfRule type="cellIs" dxfId="1271" priority="1172" operator="equal">
      <formula>"OPORTUNIDADE"</formula>
    </cfRule>
  </conditionalFormatting>
  <conditionalFormatting sqref="Z164">
    <cfRule type="cellIs" dxfId="1270" priority="1170" operator="equal">
      <formula>"NÃO"</formula>
    </cfRule>
    <cfRule type="cellIs" dxfId="1269" priority="1171" operator="equal">
      <formula>"SIM"</formula>
    </cfRule>
  </conditionalFormatting>
  <conditionalFormatting sqref="Z164">
    <cfRule type="cellIs" dxfId="1268" priority="1169" operator="equal">
      <formula>"OPORTUNIDADE"</formula>
    </cfRule>
  </conditionalFormatting>
  <conditionalFormatting sqref="Z164">
    <cfRule type="cellIs" dxfId="1267" priority="1167" operator="equal">
      <formula>"NÃO"</formula>
    </cfRule>
    <cfRule type="cellIs" dxfId="1266" priority="1168" operator="equal">
      <formula>"SIM"</formula>
    </cfRule>
  </conditionalFormatting>
  <conditionalFormatting sqref="Z164">
    <cfRule type="cellIs" dxfId="1265" priority="1166" operator="equal">
      <formula>"OPORTUNIDADE"</formula>
    </cfRule>
  </conditionalFormatting>
  <conditionalFormatting sqref="Z164">
    <cfRule type="cellIs" dxfId="1264" priority="1164" operator="equal">
      <formula>"NÃO"</formula>
    </cfRule>
    <cfRule type="cellIs" dxfId="1263" priority="1165" operator="equal">
      <formula>"SIM"</formula>
    </cfRule>
  </conditionalFormatting>
  <conditionalFormatting sqref="Z164">
    <cfRule type="cellIs" dxfId="1262" priority="1163" operator="equal">
      <formula>"OPORTUNIDADE"</formula>
    </cfRule>
  </conditionalFormatting>
  <conditionalFormatting sqref="Z164">
    <cfRule type="cellIs" dxfId="1261" priority="1161" operator="equal">
      <formula>"NÃO"</formula>
    </cfRule>
    <cfRule type="cellIs" dxfId="1260" priority="1162" operator="equal">
      <formula>"SIM"</formula>
    </cfRule>
  </conditionalFormatting>
  <conditionalFormatting sqref="Z164">
    <cfRule type="cellIs" dxfId="1259" priority="1160" operator="equal">
      <formula>"OPORTUNIDADE"</formula>
    </cfRule>
  </conditionalFormatting>
  <conditionalFormatting sqref="Z164">
    <cfRule type="cellIs" dxfId="1258" priority="1158" operator="equal">
      <formula>"NÃO"</formula>
    </cfRule>
    <cfRule type="cellIs" dxfId="1257" priority="1159" operator="equal">
      <formula>"SIM"</formula>
    </cfRule>
  </conditionalFormatting>
  <conditionalFormatting sqref="Z164">
    <cfRule type="cellIs" dxfId="1256" priority="1157" operator="equal">
      <formula>"OPORTUNIDADE"</formula>
    </cfRule>
  </conditionalFormatting>
  <conditionalFormatting sqref="Z164">
    <cfRule type="cellIs" dxfId="1255" priority="1155" operator="equal">
      <formula>"NÃO"</formula>
    </cfRule>
    <cfRule type="cellIs" dxfId="1254" priority="1156" operator="equal">
      <formula>"SIM"</formula>
    </cfRule>
  </conditionalFormatting>
  <conditionalFormatting sqref="Z164">
    <cfRule type="cellIs" dxfId="1253" priority="1154" operator="equal">
      <formula>"OPORTUNIDADE"</formula>
    </cfRule>
  </conditionalFormatting>
  <conditionalFormatting sqref="Z164">
    <cfRule type="cellIs" dxfId="1252" priority="1152" operator="equal">
      <formula>"NÃO"</formula>
    </cfRule>
    <cfRule type="cellIs" dxfId="1251" priority="1153" operator="equal">
      <formula>"SIM"</formula>
    </cfRule>
  </conditionalFormatting>
  <conditionalFormatting sqref="Z164">
    <cfRule type="cellIs" dxfId="1250" priority="1151" operator="equal">
      <formula>"OPORTUNIDADE"</formula>
    </cfRule>
  </conditionalFormatting>
  <conditionalFormatting sqref="Z164">
    <cfRule type="cellIs" dxfId="1249" priority="1149" operator="equal">
      <formula>"NÃO"</formula>
    </cfRule>
    <cfRule type="cellIs" dxfId="1248" priority="1150" operator="equal">
      <formula>"SIM"</formula>
    </cfRule>
  </conditionalFormatting>
  <conditionalFormatting sqref="Z164">
    <cfRule type="cellIs" dxfId="1247" priority="1148" operator="equal">
      <formula>"OPORTUNIDADE"</formula>
    </cfRule>
  </conditionalFormatting>
  <conditionalFormatting sqref="Z164">
    <cfRule type="cellIs" dxfId="1246" priority="1146" operator="equal">
      <formula>"NÃO"</formula>
    </cfRule>
    <cfRule type="cellIs" dxfId="1245" priority="1147" operator="equal">
      <formula>"SIM"</formula>
    </cfRule>
  </conditionalFormatting>
  <conditionalFormatting sqref="Z164">
    <cfRule type="cellIs" dxfId="1244" priority="1145" operator="equal">
      <formula>"OPORTUNIDADE"</formula>
    </cfRule>
  </conditionalFormatting>
  <conditionalFormatting sqref="Z164">
    <cfRule type="cellIs" dxfId="1243" priority="1143" operator="equal">
      <formula>"NÃO"</formula>
    </cfRule>
    <cfRule type="cellIs" dxfId="1242" priority="1144" operator="equal">
      <formula>"SIM"</formula>
    </cfRule>
  </conditionalFormatting>
  <conditionalFormatting sqref="Y164:Y165">
    <cfRule type="cellIs" dxfId="1241" priority="1142" operator="equal">
      <formula>"OPORTUNIDADE"</formula>
    </cfRule>
  </conditionalFormatting>
  <conditionalFormatting sqref="Y164:Y165">
    <cfRule type="cellIs" dxfId="1240" priority="1140" operator="equal">
      <formula>"NÃO"</formula>
    </cfRule>
    <cfRule type="cellIs" dxfId="1239" priority="1141" operator="equal">
      <formula>"SIM"</formula>
    </cfRule>
  </conditionalFormatting>
  <conditionalFormatting sqref="Z164">
    <cfRule type="cellIs" dxfId="1238" priority="1139" operator="equal">
      <formula>"OPORTUNIDADE"</formula>
    </cfRule>
  </conditionalFormatting>
  <conditionalFormatting sqref="Z164">
    <cfRule type="cellIs" dxfId="1237" priority="1137" operator="equal">
      <formula>"NÃO"</formula>
    </cfRule>
    <cfRule type="cellIs" dxfId="1236" priority="1138" operator="equal">
      <formula>"SIM"</formula>
    </cfRule>
  </conditionalFormatting>
  <conditionalFormatting sqref="Z164">
    <cfRule type="cellIs" dxfId="1235" priority="1136" operator="equal">
      <formula>"OPORTUNIDADE"</formula>
    </cfRule>
  </conditionalFormatting>
  <conditionalFormatting sqref="Z164">
    <cfRule type="cellIs" dxfId="1234" priority="1134" operator="equal">
      <formula>"NÃO"</formula>
    </cfRule>
    <cfRule type="cellIs" dxfId="1233" priority="1135" operator="equal">
      <formula>"SIM"</formula>
    </cfRule>
  </conditionalFormatting>
  <conditionalFormatting sqref="Z164">
    <cfRule type="cellIs" dxfId="1232" priority="1133" operator="equal">
      <formula>"OPORTUNIDADE"</formula>
    </cfRule>
  </conditionalFormatting>
  <conditionalFormatting sqref="Z164">
    <cfRule type="cellIs" dxfId="1231" priority="1131" operator="equal">
      <formula>"NÃO"</formula>
    </cfRule>
    <cfRule type="cellIs" dxfId="1230" priority="1132" operator="equal">
      <formula>"SIM"</formula>
    </cfRule>
  </conditionalFormatting>
  <conditionalFormatting sqref="Z164">
    <cfRule type="cellIs" dxfId="1229" priority="1130" operator="equal">
      <formula>"OPORTUNIDADE"</formula>
    </cfRule>
  </conditionalFormatting>
  <conditionalFormatting sqref="Z164">
    <cfRule type="cellIs" dxfId="1228" priority="1128" operator="equal">
      <formula>"NÃO"</formula>
    </cfRule>
    <cfRule type="cellIs" dxfId="1227" priority="1129" operator="equal">
      <formula>"SIM"</formula>
    </cfRule>
  </conditionalFormatting>
  <conditionalFormatting sqref="Z164">
    <cfRule type="cellIs" dxfId="1226" priority="1127" operator="equal">
      <formula>"OPORTUNIDADE"</formula>
    </cfRule>
  </conditionalFormatting>
  <conditionalFormatting sqref="Z164">
    <cfRule type="cellIs" dxfId="1225" priority="1125" operator="equal">
      <formula>"NÃO"</formula>
    </cfRule>
    <cfRule type="cellIs" dxfId="1224" priority="1126" operator="equal">
      <formula>"SIM"</formula>
    </cfRule>
  </conditionalFormatting>
  <conditionalFormatting sqref="Y164:Y165">
    <cfRule type="cellIs" dxfId="1223" priority="1124" operator="equal">
      <formula>"OPORTUNIDADE"</formula>
    </cfRule>
  </conditionalFormatting>
  <conditionalFormatting sqref="Y164:Y165">
    <cfRule type="cellIs" dxfId="1222" priority="1122" operator="equal">
      <formula>"NÃO"</formula>
    </cfRule>
    <cfRule type="cellIs" dxfId="1221" priority="1123" operator="equal">
      <formula>"SIM"</formula>
    </cfRule>
  </conditionalFormatting>
  <conditionalFormatting sqref="Z164">
    <cfRule type="cellIs" dxfId="1220" priority="1121" operator="equal">
      <formula>"OPORTUNIDADE"</formula>
    </cfRule>
  </conditionalFormatting>
  <conditionalFormatting sqref="Z164">
    <cfRule type="cellIs" dxfId="1219" priority="1119" operator="equal">
      <formula>"NÃO"</formula>
    </cfRule>
    <cfRule type="cellIs" dxfId="1218" priority="1120" operator="equal">
      <formula>"SIM"</formula>
    </cfRule>
  </conditionalFormatting>
  <conditionalFormatting sqref="Z164">
    <cfRule type="cellIs" dxfId="1217" priority="1118" operator="equal">
      <formula>"OPORTUNIDADE"</formula>
    </cfRule>
  </conditionalFormatting>
  <conditionalFormatting sqref="Z164">
    <cfRule type="cellIs" dxfId="1216" priority="1116" operator="equal">
      <formula>"NÃO"</formula>
    </cfRule>
    <cfRule type="cellIs" dxfId="1215" priority="1117" operator="equal">
      <formula>"SIM"</formula>
    </cfRule>
  </conditionalFormatting>
  <conditionalFormatting sqref="Z164">
    <cfRule type="cellIs" dxfId="1214" priority="1115" operator="equal">
      <formula>"OPORTUNIDADE"</formula>
    </cfRule>
  </conditionalFormatting>
  <conditionalFormatting sqref="Z164">
    <cfRule type="cellIs" dxfId="1213" priority="1113" operator="equal">
      <formula>"NÃO"</formula>
    </cfRule>
    <cfRule type="cellIs" dxfId="1212" priority="1114" operator="equal">
      <formula>"SIM"</formula>
    </cfRule>
  </conditionalFormatting>
  <conditionalFormatting sqref="Z164">
    <cfRule type="cellIs" dxfId="1211" priority="1112" operator="equal">
      <formula>"OPORTUNIDADE"</formula>
    </cfRule>
  </conditionalFormatting>
  <conditionalFormatting sqref="Z164">
    <cfRule type="cellIs" dxfId="1210" priority="1110" operator="equal">
      <formula>"NÃO"</formula>
    </cfRule>
    <cfRule type="cellIs" dxfId="1209" priority="1111" operator="equal">
      <formula>"SIM"</formula>
    </cfRule>
  </conditionalFormatting>
  <conditionalFormatting sqref="Z164">
    <cfRule type="cellIs" dxfId="1208" priority="1109" operator="equal">
      <formula>"OPORTUNIDADE"</formula>
    </cfRule>
  </conditionalFormatting>
  <conditionalFormatting sqref="Z164">
    <cfRule type="cellIs" dxfId="1207" priority="1107" operator="equal">
      <formula>"NÃO"</formula>
    </cfRule>
    <cfRule type="cellIs" dxfId="1206" priority="1108" operator="equal">
      <formula>"SIM"</formula>
    </cfRule>
  </conditionalFormatting>
  <conditionalFormatting sqref="Z164">
    <cfRule type="cellIs" dxfId="1205" priority="1106" operator="equal">
      <formula>"OPORTUNIDADE"</formula>
    </cfRule>
  </conditionalFormatting>
  <conditionalFormatting sqref="Z164">
    <cfRule type="cellIs" dxfId="1204" priority="1104" operator="equal">
      <formula>"NÃO"</formula>
    </cfRule>
    <cfRule type="cellIs" dxfId="1203" priority="1105" operator="equal">
      <formula>"SIM"</formula>
    </cfRule>
  </conditionalFormatting>
  <conditionalFormatting sqref="Z164">
    <cfRule type="cellIs" dxfId="1202" priority="1103" operator="equal">
      <formula>"OPORTUNIDADE"</formula>
    </cfRule>
  </conditionalFormatting>
  <conditionalFormatting sqref="Z164">
    <cfRule type="cellIs" dxfId="1201" priority="1101" operator="equal">
      <formula>"NÃO"</formula>
    </cfRule>
    <cfRule type="cellIs" dxfId="1200" priority="1102" operator="equal">
      <formula>"SIM"</formula>
    </cfRule>
  </conditionalFormatting>
  <conditionalFormatting sqref="Z164">
    <cfRule type="cellIs" dxfId="1199" priority="1100" operator="equal">
      <formula>"OPORTUNIDADE"</formula>
    </cfRule>
  </conditionalFormatting>
  <conditionalFormatting sqref="Z164">
    <cfRule type="cellIs" dxfId="1198" priority="1098" operator="equal">
      <formula>"NÃO"</formula>
    </cfRule>
    <cfRule type="cellIs" dxfId="1197" priority="1099" operator="equal">
      <formula>"SIM"</formula>
    </cfRule>
  </conditionalFormatting>
  <conditionalFormatting sqref="Z164">
    <cfRule type="cellIs" dxfId="1196" priority="1097" operator="equal">
      <formula>"OPORTUNIDADE"</formula>
    </cfRule>
  </conditionalFormatting>
  <conditionalFormatting sqref="Z164">
    <cfRule type="cellIs" dxfId="1195" priority="1095" operator="equal">
      <formula>"NÃO"</formula>
    </cfRule>
    <cfRule type="cellIs" dxfId="1194" priority="1096" operator="equal">
      <formula>"SIM"</formula>
    </cfRule>
  </conditionalFormatting>
  <conditionalFormatting sqref="Z164">
    <cfRule type="cellIs" dxfId="1193" priority="1094" operator="equal">
      <formula>"OPORTUNIDADE"</formula>
    </cfRule>
  </conditionalFormatting>
  <conditionalFormatting sqref="Z164">
    <cfRule type="cellIs" dxfId="1192" priority="1092" operator="equal">
      <formula>"NÃO"</formula>
    </cfRule>
    <cfRule type="cellIs" dxfId="1191" priority="1093" operator="equal">
      <formula>"SIM"</formula>
    </cfRule>
  </conditionalFormatting>
  <conditionalFormatting sqref="Y169">
    <cfRule type="cellIs" dxfId="1190" priority="1091" operator="equal">
      <formula>"OPORTUNIDADE"</formula>
    </cfRule>
  </conditionalFormatting>
  <conditionalFormatting sqref="Y169">
    <cfRule type="cellIs" dxfId="1189" priority="1089" operator="equal">
      <formula>"NÃO"</formula>
    </cfRule>
    <cfRule type="cellIs" dxfId="1188" priority="1090" operator="equal">
      <formula>"SIM"</formula>
    </cfRule>
  </conditionalFormatting>
  <conditionalFormatting sqref="Y169">
    <cfRule type="cellIs" dxfId="1187" priority="1088" operator="equal">
      <formula>"OPORTUNIDADE"</formula>
    </cfRule>
  </conditionalFormatting>
  <conditionalFormatting sqref="Y169">
    <cfRule type="cellIs" dxfId="1186" priority="1086" operator="equal">
      <formula>"NÃO"</formula>
    </cfRule>
    <cfRule type="cellIs" dxfId="1185" priority="1087" operator="equal">
      <formula>"SIM"</formula>
    </cfRule>
  </conditionalFormatting>
  <conditionalFormatting sqref="Y169">
    <cfRule type="cellIs" dxfId="1184" priority="1085" operator="equal">
      <formula>"OPORTUNIDADE"</formula>
    </cfRule>
  </conditionalFormatting>
  <conditionalFormatting sqref="Y169">
    <cfRule type="cellIs" dxfId="1183" priority="1083" operator="equal">
      <formula>"NÃO"</formula>
    </cfRule>
    <cfRule type="cellIs" dxfId="1182" priority="1084" operator="equal">
      <formula>"SIM"</formula>
    </cfRule>
  </conditionalFormatting>
  <conditionalFormatting sqref="Y173:Y177">
    <cfRule type="cellIs" dxfId="1181" priority="1082" operator="equal">
      <formula>"OPORTUNIDADE"</formula>
    </cfRule>
  </conditionalFormatting>
  <conditionalFormatting sqref="Y173:Y177">
    <cfRule type="cellIs" dxfId="1180" priority="1080" operator="equal">
      <formula>"NÃO"</formula>
    </cfRule>
    <cfRule type="cellIs" dxfId="1179" priority="1081" operator="equal">
      <formula>"SIM"</formula>
    </cfRule>
  </conditionalFormatting>
  <conditionalFormatting sqref="Y173:Y177">
    <cfRule type="cellIs" dxfId="1178" priority="1079" operator="equal">
      <formula>"OPORTUNIDADE"</formula>
    </cfRule>
  </conditionalFormatting>
  <conditionalFormatting sqref="Y173:Y177">
    <cfRule type="cellIs" dxfId="1177" priority="1077" operator="equal">
      <formula>"NÃO"</formula>
    </cfRule>
    <cfRule type="cellIs" dxfId="1176" priority="1078" operator="equal">
      <formula>"SIM"</formula>
    </cfRule>
  </conditionalFormatting>
  <conditionalFormatting sqref="Y173:Y177">
    <cfRule type="cellIs" dxfId="1175" priority="1076" operator="equal">
      <formula>"OPORTUNIDADE"</formula>
    </cfRule>
  </conditionalFormatting>
  <conditionalFormatting sqref="Y173:Y177">
    <cfRule type="cellIs" dxfId="1174" priority="1074" operator="equal">
      <formula>"NÃO"</formula>
    </cfRule>
    <cfRule type="cellIs" dxfId="1173" priority="1075" operator="equal">
      <formula>"SIM"</formula>
    </cfRule>
  </conditionalFormatting>
  <conditionalFormatting sqref="Y175:Y181">
    <cfRule type="cellIs" dxfId="1172" priority="1073" operator="equal">
      <formula>"OPORTUNIDADE"</formula>
    </cfRule>
  </conditionalFormatting>
  <conditionalFormatting sqref="Y175:Y181">
    <cfRule type="cellIs" dxfId="1171" priority="1071" operator="equal">
      <formula>"NÃO"</formula>
    </cfRule>
    <cfRule type="cellIs" dxfId="1170" priority="1072" operator="equal">
      <formula>"SIM"</formula>
    </cfRule>
  </conditionalFormatting>
  <conditionalFormatting sqref="Y175:Y181">
    <cfRule type="cellIs" dxfId="1169" priority="1070" operator="equal">
      <formula>"OPORTUNIDADE"</formula>
    </cfRule>
  </conditionalFormatting>
  <conditionalFormatting sqref="Y175:Y181">
    <cfRule type="cellIs" dxfId="1168" priority="1068" operator="equal">
      <formula>"NÃO"</formula>
    </cfRule>
    <cfRule type="cellIs" dxfId="1167" priority="1069" operator="equal">
      <formula>"SIM"</formula>
    </cfRule>
  </conditionalFormatting>
  <conditionalFormatting sqref="Y175:Y181">
    <cfRule type="cellIs" dxfId="1166" priority="1067" operator="equal">
      <formula>"OPORTUNIDADE"</formula>
    </cfRule>
  </conditionalFormatting>
  <conditionalFormatting sqref="Y175:Y181">
    <cfRule type="cellIs" dxfId="1165" priority="1065" operator="equal">
      <formula>"NÃO"</formula>
    </cfRule>
    <cfRule type="cellIs" dxfId="1164" priority="1066" operator="equal">
      <formula>"SIM"</formula>
    </cfRule>
  </conditionalFormatting>
  <conditionalFormatting sqref="Z175:Z179">
    <cfRule type="cellIs" dxfId="1163" priority="1064" operator="equal">
      <formula>"OPORTUNIDADE"</formula>
    </cfRule>
  </conditionalFormatting>
  <conditionalFormatting sqref="Z175:Z179">
    <cfRule type="cellIs" dxfId="1162" priority="1062" operator="equal">
      <formula>"NÃO"</formula>
    </cfRule>
    <cfRule type="cellIs" dxfId="1161" priority="1063" operator="equal">
      <formula>"SIM"</formula>
    </cfRule>
  </conditionalFormatting>
  <conditionalFormatting sqref="Z175:Z179">
    <cfRule type="cellIs" dxfId="1160" priority="1061" operator="equal">
      <formula>"OPORTUNIDADE"</formula>
    </cfRule>
  </conditionalFormatting>
  <conditionalFormatting sqref="Z175:Z179">
    <cfRule type="cellIs" dxfId="1159" priority="1059" operator="equal">
      <formula>"NÃO"</formula>
    </cfRule>
    <cfRule type="cellIs" dxfId="1158" priority="1060" operator="equal">
      <formula>"SIM"</formula>
    </cfRule>
  </conditionalFormatting>
  <conditionalFormatting sqref="Z175:Z179">
    <cfRule type="cellIs" dxfId="1157" priority="1058" operator="equal">
      <formula>"OPORTUNIDADE"</formula>
    </cfRule>
  </conditionalFormatting>
  <conditionalFormatting sqref="Z175:Z179">
    <cfRule type="cellIs" dxfId="1156" priority="1056" operator="equal">
      <formula>"NÃO"</formula>
    </cfRule>
    <cfRule type="cellIs" dxfId="1155" priority="1057" operator="equal">
      <formula>"SIM"</formula>
    </cfRule>
  </conditionalFormatting>
  <conditionalFormatting sqref="Z175:Z179">
    <cfRule type="cellIs" dxfId="1154" priority="1055" operator="equal">
      <formula>"OPORTUNIDADE"</formula>
    </cfRule>
  </conditionalFormatting>
  <conditionalFormatting sqref="Z175:Z179">
    <cfRule type="cellIs" dxfId="1153" priority="1053" operator="equal">
      <formula>"NÃO"</formula>
    </cfRule>
    <cfRule type="cellIs" dxfId="1152" priority="1054" operator="equal">
      <formula>"SIM"</formula>
    </cfRule>
  </conditionalFormatting>
  <conditionalFormatting sqref="Z175:Z179">
    <cfRule type="cellIs" dxfId="1151" priority="1052" operator="equal">
      <formula>"OPORTUNIDADE"</formula>
    </cfRule>
  </conditionalFormatting>
  <conditionalFormatting sqref="Z175:Z179">
    <cfRule type="cellIs" dxfId="1150" priority="1050" operator="equal">
      <formula>"NÃO"</formula>
    </cfRule>
    <cfRule type="cellIs" dxfId="1149" priority="1051" operator="equal">
      <formula>"SIM"</formula>
    </cfRule>
  </conditionalFormatting>
  <conditionalFormatting sqref="Z175:Z179">
    <cfRule type="cellIs" dxfId="1148" priority="1049" operator="equal">
      <formula>"OPORTUNIDADE"</formula>
    </cfRule>
  </conditionalFormatting>
  <conditionalFormatting sqref="Z175:Z179">
    <cfRule type="cellIs" dxfId="1147" priority="1047" operator="equal">
      <formula>"NÃO"</formula>
    </cfRule>
    <cfRule type="cellIs" dxfId="1146" priority="1048" operator="equal">
      <formula>"SIM"</formula>
    </cfRule>
  </conditionalFormatting>
  <conditionalFormatting sqref="Z175:Z179">
    <cfRule type="cellIs" dxfId="1145" priority="1046" operator="equal">
      <formula>"OPORTUNIDADE"</formula>
    </cfRule>
  </conditionalFormatting>
  <conditionalFormatting sqref="Z175:Z179">
    <cfRule type="cellIs" dxfId="1144" priority="1044" operator="equal">
      <formula>"NÃO"</formula>
    </cfRule>
    <cfRule type="cellIs" dxfId="1143" priority="1045" operator="equal">
      <formula>"SIM"</formula>
    </cfRule>
  </conditionalFormatting>
  <conditionalFormatting sqref="Z175:Z179">
    <cfRule type="cellIs" dxfId="1142" priority="1043" operator="equal">
      <formula>"OPORTUNIDADE"</formula>
    </cfRule>
  </conditionalFormatting>
  <conditionalFormatting sqref="Z175:Z179">
    <cfRule type="cellIs" dxfId="1141" priority="1041" operator="equal">
      <formula>"NÃO"</formula>
    </cfRule>
    <cfRule type="cellIs" dxfId="1140" priority="1042" operator="equal">
      <formula>"SIM"</formula>
    </cfRule>
  </conditionalFormatting>
  <conditionalFormatting sqref="Z175:Z179">
    <cfRule type="cellIs" dxfId="1139" priority="1040" operator="equal">
      <formula>"OPORTUNIDADE"</formula>
    </cfRule>
  </conditionalFormatting>
  <conditionalFormatting sqref="Z175:Z179">
    <cfRule type="cellIs" dxfId="1138" priority="1038" operator="equal">
      <formula>"NÃO"</formula>
    </cfRule>
    <cfRule type="cellIs" dxfId="1137" priority="1039" operator="equal">
      <formula>"SIM"</formula>
    </cfRule>
  </conditionalFormatting>
  <conditionalFormatting sqref="Z175:Z179">
    <cfRule type="cellIs" dxfId="1136" priority="1037" operator="equal">
      <formula>"OPORTUNIDADE"</formula>
    </cfRule>
  </conditionalFormatting>
  <conditionalFormatting sqref="Z175:Z179">
    <cfRule type="cellIs" dxfId="1135" priority="1035" operator="equal">
      <formula>"NÃO"</formula>
    </cfRule>
    <cfRule type="cellIs" dxfId="1134" priority="1036" operator="equal">
      <formula>"SIM"</formula>
    </cfRule>
  </conditionalFormatting>
  <conditionalFormatting sqref="Z175:Z179">
    <cfRule type="cellIs" dxfId="1133" priority="1034" operator="equal">
      <formula>"OPORTUNIDADE"</formula>
    </cfRule>
  </conditionalFormatting>
  <conditionalFormatting sqref="Z175:Z179">
    <cfRule type="cellIs" dxfId="1132" priority="1032" operator="equal">
      <formula>"NÃO"</formula>
    </cfRule>
    <cfRule type="cellIs" dxfId="1131" priority="1033" operator="equal">
      <formula>"SIM"</formula>
    </cfRule>
  </conditionalFormatting>
  <conditionalFormatting sqref="Z175:Z179">
    <cfRule type="cellIs" dxfId="1130" priority="1031" operator="equal">
      <formula>"OPORTUNIDADE"</formula>
    </cfRule>
  </conditionalFormatting>
  <conditionalFormatting sqref="Z175:Z179">
    <cfRule type="cellIs" dxfId="1129" priority="1029" operator="equal">
      <formula>"NÃO"</formula>
    </cfRule>
    <cfRule type="cellIs" dxfId="1128" priority="1030" operator="equal">
      <formula>"SIM"</formula>
    </cfRule>
  </conditionalFormatting>
  <conditionalFormatting sqref="Z175:Z179">
    <cfRule type="cellIs" dxfId="1127" priority="1028" operator="equal">
      <formula>"OPORTUNIDADE"</formula>
    </cfRule>
  </conditionalFormatting>
  <conditionalFormatting sqref="Z175:Z179">
    <cfRule type="cellIs" dxfId="1126" priority="1026" operator="equal">
      <formula>"NÃO"</formula>
    </cfRule>
    <cfRule type="cellIs" dxfId="1125" priority="1027" operator="equal">
      <formula>"SIM"</formula>
    </cfRule>
  </conditionalFormatting>
  <conditionalFormatting sqref="Z175:Z179">
    <cfRule type="cellIs" dxfId="1124" priority="1025" operator="equal">
      <formula>"OPORTUNIDADE"</formula>
    </cfRule>
  </conditionalFormatting>
  <conditionalFormatting sqref="Z175:Z179">
    <cfRule type="cellIs" dxfId="1123" priority="1023" operator="equal">
      <formula>"NÃO"</formula>
    </cfRule>
    <cfRule type="cellIs" dxfId="1122" priority="1024" operator="equal">
      <formula>"SIM"</formula>
    </cfRule>
  </conditionalFormatting>
  <conditionalFormatting sqref="Z175:Z179">
    <cfRule type="cellIs" dxfId="1121" priority="1022" operator="equal">
      <formula>"OPORTUNIDADE"</formula>
    </cfRule>
  </conditionalFormatting>
  <conditionalFormatting sqref="Z175:Z179">
    <cfRule type="cellIs" dxfId="1120" priority="1020" operator="equal">
      <formula>"NÃO"</formula>
    </cfRule>
    <cfRule type="cellIs" dxfId="1119" priority="1021" operator="equal">
      <formula>"SIM"</formula>
    </cfRule>
  </conditionalFormatting>
  <conditionalFormatting sqref="Z175:Z179">
    <cfRule type="cellIs" dxfId="1118" priority="1019" operator="equal">
      <formula>"OPORTUNIDADE"</formula>
    </cfRule>
  </conditionalFormatting>
  <conditionalFormatting sqref="Z175:Z179">
    <cfRule type="cellIs" dxfId="1117" priority="1017" operator="equal">
      <formula>"NÃO"</formula>
    </cfRule>
    <cfRule type="cellIs" dxfId="1116" priority="1018" operator="equal">
      <formula>"SIM"</formula>
    </cfRule>
  </conditionalFormatting>
  <conditionalFormatting sqref="Z175:Z179">
    <cfRule type="cellIs" dxfId="1115" priority="1016" operator="equal">
      <formula>"OPORTUNIDADE"</formula>
    </cfRule>
  </conditionalFormatting>
  <conditionalFormatting sqref="Z175:Z179">
    <cfRule type="cellIs" dxfId="1114" priority="1014" operator="equal">
      <formula>"NÃO"</formula>
    </cfRule>
    <cfRule type="cellIs" dxfId="1113" priority="1015" operator="equal">
      <formula>"SIM"</formula>
    </cfRule>
  </conditionalFormatting>
  <conditionalFormatting sqref="Z175:Z179">
    <cfRule type="cellIs" dxfId="1112" priority="1013" operator="equal">
      <formula>"OPORTUNIDADE"</formula>
    </cfRule>
  </conditionalFormatting>
  <conditionalFormatting sqref="Z175:Z179">
    <cfRule type="cellIs" dxfId="1111" priority="1011" operator="equal">
      <formula>"NÃO"</formula>
    </cfRule>
    <cfRule type="cellIs" dxfId="1110" priority="1012" operator="equal">
      <formula>"SIM"</formula>
    </cfRule>
  </conditionalFormatting>
  <conditionalFormatting sqref="Y175:Y179">
    <cfRule type="cellIs" dxfId="1109" priority="1010" operator="equal">
      <formula>"OPORTUNIDADE"</formula>
    </cfRule>
  </conditionalFormatting>
  <conditionalFormatting sqref="Y175:Y179">
    <cfRule type="cellIs" dxfId="1108" priority="1008" operator="equal">
      <formula>"NÃO"</formula>
    </cfRule>
    <cfRule type="cellIs" dxfId="1107" priority="1009" operator="equal">
      <formula>"SIM"</formula>
    </cfRule>
  </conditionalFormatting>
  <conditionalFormatting sqref="Z175:Z179">
    <cfRule type="cellIs" dxfId="1106" priority="1007" operator="equal">
      <formula>"OPORTUNIDADE"</formula>
    </cfRule>
  </conditionalFormatting>
  <conditionalFormatting sqref="Z175:Z179">
    <cfRule type="cellIs" dxfId="1105" priority="1005" operator="equal">
      <formula>"NÃO"</formula>
    </cfRule>
    <cfRule type="cellIs" dxfId="1104" priority="1006" operator="equal">
      <formula>"SIM"</formula>
    </cfRule>
  </conditionalFormatting>
  <conditionalFormatting sqref="Z175:Z179">
    <cfRule type="cellIs" dxfId="1103" priority="1004" operator="equal">
      <formula>"OPORTUNIDADE"</formula>
    </cfRule>
  </conditionalFormatting>
  <conditionalFormatting sqref="Z175:Z179">
    <cfRule type="cellIs" dxfId="1102" priority="1002" operator="equal">
      <formula>"NÃO"</formula>
    </cfRule>
    <cfRule type="cellIs" dxfId="1101" priority="1003" operator="equal">
      <formula>"SIM"</formula>
    </cfRule>
  </conditionalFormatting>
  <conditionalFormatting sqref="Z175:Z179">
    <cfRule type="cellIs" dxfId="1100" priority="1001" operator="equal">
      <formula>"OPORTUNIDADE"</formula>
    </cfRule>
  </conditionalFormatting>
  <conditionalFormatting sqref="Z175:Z179">
    <cfRule type="cellIs" dxfId="1099" priority="999" operator="equal">
      <formula>"NÃO"</formula>
    </cfRule>
    <cfRule type="cellIs" dxfId="1098" priority="1000" operator="equal">
      <formula>"SIM"</formula>
    </cfRule>
  </conditionalFormatting>
  <conditionalFormatting sqref="Z175:Z179">
    <cfRule type="cellIs" dxfId="1097" priority="998" operator="equal">
      <formula>"OPORTUNIDADE"</formula>
    </cfRule>
  </conditionalFormatting>
  <conditionalFormatting sqref="Z175:Z179">
    <cfRule type="cellIs" dxfId="1096" priority="996" operator="equal">
      <formula>"NÃO"</formula>
    </cfRule>
    <cfRule type="cellIs" dxfId="1095" priority="997" operator="equal">
      <formula>"SIM"</formula>
    </cfRule>
  </conditionalFormatting>
  <conditionalFormatting sqref="Z175:Z179">
    <cfRule type="cellIs" dxfId="1094" priority="995" operator="equal">
      <formula>"OPORTUNIDADE"</formula>
    </cfRule>
  </conditionalFormatting>
  <conditionalFormatting sqref="Z175:Z179">
    <cfRule type="cellIs" dxfId="1093" priority="993" operator="equal">
      <formula>"NÃO"</formula>
    </cfRule>
    <cfRule type="cellIs" dxfId="1092" priority="994" operator="equal">
      <formula>"SIM"</formula>
    </cfRule>
  </conditionalFormatting>
  <conditionalFormatting sqref="Y175:Y179">
    <cfRule type="cellIs" dxfId="1091" priority="992" operator="equal">
      <formula>"OPORTUNIDADE"</formula>
    </cfRule>
  </conditionalFormatting>
  <conditionalFormatting sqref="Y175:Y179">
    <cfRule type="cellIs" dxfId="1090" priority="990" operator="equal">
      <formula>"NÃO"</formula>
    </cfRule>
    <cfRule type="cellIs" dxfId="1089" priority="991" operator="equal">
      <formula>"SIM"</formula>
    </cfRule>
  </conditionalFormatting>
  <conditionalFormatting sqref="Z175:Z180">
    <cfRule type="cellIs" dxfId="1088" priority="989" operator="equal">
      <formula>"OPORTUNIDADE"</formula>
    </cfRule>
  </conditionalFormatting>
  <conditionalFormatting sqref="Z175:Z180">
    <cfRule type="cellIs" dxfId="1087" priority="987" operator="equal">
      <formula>"NÃO"</formula>
    </cfRule>
    <cfRule type="cellIs" dxfId="1086" priority="988" operator="equal">
      <formula>"SIM"</formula>
    </cfRule>
  </conditionalFormatting>
  <conditionalFormatting sqref="Z175:Z180">
    <cfRule type="cellIs" dxfId="1085" priority="986" operator="equal">
      <formula>"OPORTUNIDADE"</formula>
    </cfRule>
  </conditionalFormatting>
  <conditionalFormatting sqref="Z175:Z180">
    <cfRule type="cellIs" dxfId="1084" priority="984" operator="equal">
      <formula>"NÃO"</formula>
    </cfRule>
    <cfRule type="cellIs" dxfId="1083" priority="985" operator="equal">
      <formula>"SIM"</formula>
    </cfRule>
  </conditionalFormatting>
  <conditionalFormatting sqref="Z175:Z180">
    <cfRule type="cellIs" dxfId="1082" priority="983" operator="equal">
      <formula>"OPORTUNIDADE"</formula>
    </cfRule>
  </conditionalFormatting>
  <conditionalFormatting sqref="Z175:Z180">
    <cfRule type="cellIs" dxfId="1081" priority="981" operator="equal">
      <formula>"NÃO"</formula>
    </cfRule>
    <cfRule type="cellIs" dxfId="1080" priority="982" operator="equal">
      <formula>"SIM"</formula>
    </cfRule>
  </conditionalFormatting>
  <conditionalFormatting sqref="Z175:Z180">
    <cfRule type="cellIs" dxfId="1079" priority="980" operator="equal">
      <formula>"OPORTUNIDADE"</formula>
    </cfRule>
  </conditionalFormatting>
  <conditionalFormatting sqref="Z175:Z180">
    <cfRule type="cellIs" dxfId="1078" priority="978" operator="equal">
      <formula>"NÃO"</formula>
    </cfRule>
    <cfRule type="cellIs" dxfId="1077" priority="979" operator="equal">
      <formula>"SIM"</formula>
    </cfRule>
  </conditionalFormatting>
  <conditionalFormatting sqref="Y175:Y181">
    <cfRule type="cellIs" dxfId="1076" priority="977" operator="equal">
      <formula>"OPORTUNIDADE"</formula>
    </cfRule>
  </conditionalFormatting>
  <conditionalFormatting sqref="Y175:Y181">
    <cfRule type="cellIs" dxfId="1075" priority="975" operator="equal">
      <formula>"NÃO"</formula>
    </cfRule>
    <cfRule type="cellIs" dxfId="1074" priority="976" operator="equal">
      <formula>"SIM"</formula>
    </cfRule>
  </conditionalFormatting>
  <conditionalFormatting sqref="Z175:Z180">
    <cfRule type="cellIs" dxfId="1073" priority="974" operator="equal">
      <formula>"OPORTUNIDADE"</formula>
    </cfRule>
  </conditionalFormatting>
  <conditionalFormatting sqref="Z175:Z180">
    <cfRule type="cellIs" dxfId="1072" priority="972" operator="equal">
      <formula>"NÃO"</formula>
    </cfRule>
    <cfRule type="cellIs" dxfId="1071" priority="973" operator="equal">
      <formula>"SIM"</formula>
    </cfRule>
  </conditionalFormatting>
  <conditionalFormatting sqref="Y175:Z175">
    <cfRule type="cellIs" dxfId="1070" priority="971" operator="equal">
      <formula>"OPORTUNIDADE"</formula>
    </cfRule>
  </conditionalFormatting>
  <conditionalFormatting sqref="Y175:Z175">
    <cfRule type="cellIs" dxfId="1069" priority="969" operator="equal">
      <formula>"NÃO"</formula>
    </cfRule>
    <cfRule type="cellIs" dxfId="1068" priority="970" operator="equal">
      <formula>"SIM"</formula>
    </cfRule>
  </conditionalFormatting>
  <conditionalFormatting sqref="Y176:Z176">
    <cfRule type="cellIs" dxfId="1067" priority="968" operator="equal">
      <formula>"OPORTUNIDADE"</formula>
    </cfRule>
  </conditionalFormatting>
  <conditionalFormatting sqref="Y176:Z176">
    <cfRule type="cellIs" dxfId="1066" priority="966" operator="equal">
      <formula>"NÃO"</formula>
    </cfRule>
    <cfRule type="cellIs" dxfId="1065" priority="967" operator="equal">
      <formula>"SIM"</formula>
    </cfRule>
  </conditionalFormatting>
  <conditionalFormatting sqref="Y176:Z176">
    <cfRule type="cellIs" dxfId="1064" priority="965" operator="equal">
      <formula>"OPORTUNIDADE"</formula>
    </cfRule>
  </conditionalFormatting>
  <conditionalFormatting sqref="Y176:Z176">
    <cfRule type="cellIs" dxfId="1063" priority="963" operator="equal">
      <formula>"NÃO"</formula>
    </cfRule>
    <cfRule type="cellIs" dxfId="1062" priority="964" operator="equal">
      <formula>"SIM"</formula>
    </cfRule>
  </conditionalFormatting>
  <conditionalFormatting sqref="Y175:Z175">
    <cfRule type="cellIs" dxfId="1061" priority="962" operator="equal">
      <formula>"OPORTUNIDADE"</formula>
    </cfRule>
  </conditionalFormatting>
  <conditionalFormatting sqref="Y175:Z175">
    <cfRule type="cellIs" dxfId="1060" priority="960" operator="equal">
      <formula>"NÃO"</formula>
    </cfRule>
    <cfRule type="cellIs" dxfId="1059" priority="961" operator="equal">
      <formula>"SIM"</formula>
    </cfRule>
  </conditionalFormatting>
  <conditionalFormatting sqref="Y175:Z175">
    <cfRule type="cellIs" dxfId="1058" priority="959" operator="equal">
      <formula>"OPORTUNIDADE"</formula>
    </cfRule>
  </conditionalFormatting>
  <conditionalFormatting sqref="Y175:Z175">
    <cfRule type="cellIs" dxfId="1057" priority="957" operator="equal">
      <formula>"NÃO"</formula>
    </cfRule>
    <cfRule type="cellIs" dxfId="1056" priority="958" operator="equal">
      <formula>"SIM"</formula>
    </cfRule>
  </conditionalFormatting>
  <conditionalFormatting sqref="Y176:Z176">
    <cfRule type="cellIs" dxfId="1055" priority="956" operator="equal">
      <formula>"OPORTUNIDADE"</formula>
    </cfRule>
  </conditionalFormatting>
  <conditionalFormatting sqref="Y176:Z176">
    <cfRule type="cellIs" dxfId="1054" priority="954" operator="equal">
      <formula>"NÃO"</formula>
    </cfRule>
    <cfRule type="cellIs" dxfId="1053" priority="955" operator="equal">
      <formula>"SIM"</formula>
    </cfRule>
  </conditionalFormatting>
  <conditionalFormatting sqref="Y176:Z176">
    <cfRule type="cellIs" dxfId="1052" priority="953" operator="equal">
      <formula>"OPORTUNIDADE"</formula>
    </cfRule>
  </conditionalFormatting>
  <conditionalFormatting sqref="Y176:Z176">
    <cfRule type="cellIs" dxfId="1051" priority="951" operator="equal">
      <formula>"NÃO"</formula>
    </cfRule>
    <cfRule type="cellIs" dxfId="1050" priority="952" operator="equal">
      <formula>"SIM"</formula>
    </cfRule>
  </conditionalFormatting>
  <conditionalFormatting sqref="Y176:Z176">
    <cfRule type="cellIs" dxfId="1049" priority="950" operator="equal">
      <formula>"OPORTUNIDADE"</formula>
    </cfRule>
  </conditionalFormatting>
  <conditionalFormatting sqref="Y176:Z176">
    <cfRule type="cellIs" dxfId="1048" priority="948" operator="equal">
      <formula>"NÃO"</formula>
    </cfRule>
    <cfRule type="cellIs" dxfId="1047" priority="949" operator="equal">
      <formula>"SIM"</formula>
    </cfRule>
  </conditionalFormatting>
  <conditionalFormatting sqref="Y177:Z177">
    <cfRule type="cellIs" dxfId="1046" priority="947" operator="equal">
      <formula>"OPORTUNIDADE"</formula>
    </cfRule>
  </conditionalFormatting>
  <conditionalFormatting sqref="Y177:Z177">
    <cfRule type="cellIs" dxfId="1045" priority="945" operator="equal">
      <formula>"NÃO"</formula>
    </cfRule>
    <cfRule type="cellIs" dxfId="1044" priority="946" operator="equal">
      <formula>"SIM"</formula>
    </cfRule>
  </conditionalFormatting>
  <conditionalFormatting sqref="Y177:Z177">
    <cfRule type="cellIs" dxfId="1043" priority="944" operator="equal">
      <formula>"OPORTUNIDADE"</formula>
    </cfRule>
  </conditionalFormatting>
  <conditionalFormatting sqref="Y177:Z177">
    <cfRule type="cellIs" dxfId="1042" priority="942" operator="equal">
      <formula>"NÃO"</formula>
    </cfRule>
    <cfRule type="cellIs" dxfId="1041" priority="943" operator="equal">
      <formula>"SIM"</formula>
    </cfRule>
  </conditionalFormatting>
  <conditionalFormatting sqref="Y176:Z176">
    <cfRule type="cellIs" dxfId="1040" priority="941" operator="equal">
      <formula>"OPORTUNIDADE"</formula>
    </cfRule>
  </conditionalFormatting>
  <conditionalFormatting sqref="Y176:Z176">
    <cfRule type="cellIs" dxfId="1039" priority="939" operator="equal">
      <formula>"NÃO"</formula>
    </cfRule>
    <cfRule type="cellIs" dxfId="1038" priority="940" operator="equal">
      <formula>"SIM"</formula>
    </cfRule>
  </conditionalFormatting>
  <conditionalFormatting sqref="Y176:Z176">
    <cfRule type="cellIs" dxfId="1037" priority="938" operator="equal">
      <formula>"OPORTUNIDADE"</formula>
    </cfRule>
  </conditionalFormatting>
  <conditionalFormatting sqref="Y176:Z176">
    <cfRule type="cellIs" dxfId="1036" priority="936" operator="equal">
      <formula>"NÃO"</formula>
    </cfRule>
    <cfRule type="cellIs" dxfId="1035" priority="937" operator="equal">
      <formula>"SIM"</formula>
    </cfRule>
  </conditionalFormatting>
  <conditionalFormatting sqref="Y177:Z177">
    <cfRule type="cellIs" dxfId="1034" priority="935" operator="equal">
      <formula>"OPORTUNIDADE"</formula>
    </cfRule>
  </conditionalFormatting>
  <conditionalFormatting sqref="Y177:Z177">
    <cfRule type="cellIs" dxfId="1033" priority="933" operator="equal">
      <formula>"NÃO"</formula>
    </cfRule>
    <cfRule type="cellIs" dxfId="1032" priority="934" operator="equal">
      <formula>"SIM"</formula>
    </cfRule>
  </conditionalFormatting>
  <conditionalFormatting sqref="Y177:Z177">
    <cfRule type="cellIs" dxfId="1031" priority="932" operator="equal">
      <formula>"OPORTUNIDADE"</formula>
    </cfRule>
  </conditionalFormatting>
  <conditionalFormatting sqref="Y177:Z177">
    <cfRule type="cellIs" dxfId="1030" priority="930" operator="equal">
      <formula>"NÃO"</formula>
    </cfRule>
    <cfRule type="cellIs" dxfId="1029" priority="931" operator="equal">
      <formula>"SIM"</formula>
    </cfRule>
  </conditionalFormatting>
  <conditionalFormatting sqref="Y170">
    <cfRule type="cellIs" dxfId="1028" priority="929" operator="equal">
      <formula>"OPORTUNIDADE"</formula>
    </cfRule>
  </conditionalFormatting>
  <conditionalFormatting sqref="Y170">
    <cfRule type="cellIs" dxfId="1027" priority="927" operator="equal">
      <formula>"NÃO"</formula>
    </cfRule>
    <cfRule type="cellIs" dxfId="1026" priority="928" operator="equal">
      <formula>"SIM"</formula>
    </cfRule>
  </conditionalFormatting>
  <conditionalFormatting sqref="Y170">
    <cfRule type="cellIs" dxfId="1025" priority="926" operator="equal">
      <formula>"OPORTUNIDADE"</formula>
    </cfRule>
  </conditionalFormatting>
  <conditionalFormatting sqref="Y170">
    <cfRule type="cellIs" dxfId="1024" priority="924" operator="equal">
      <formula>"NÃO"</formula>
    </cfRule>
    <cfRule type="cellIs" dxfId="1023" priority="925" operator="equal">
      <formula>"SIM"</formula>
    </cfRule>
  </conditionalFormatting>
  <conditionalFormatting sqref="Y170">
    <cfRule type="cellIs" dxfId="1022" priority="923" operator="equal">
      <formula>"OPORTUNIDADE"</formula>
    </cfRule>
  </conditionalFormatting>
  <conditionalFormatting sqref="Y170">
    <cfRule type="cellIs" dxfId="1021" priority="921" operator="equal">
      <formula>"NÃO"</formula>
    </cfRule>
    <cfRule type="cellIs" dxfId="1020" priority="922" operator="equal">
      <formula>"SIM"</formula>
    </cfRule>
  </conditionalFormatting>
  <conditionalFormatting sqref="Z170">
    <cfRule type="cellIs" dxfId="1019" priority="920" operator="equal">
      <formula>"OPORTUNIDADE"</formula>
    </cfRule>
  </conditionalFormatting>
  <conditionalFormatting sqref="Z170">
    <cfRule type="cellIs" dxfId="1018" priority="918" operator="equal">
      <formula>"NÃO"</formula>
    </cfRule>
    <cfRule type="cellIs" dxfId="1017" priority="919" operator="equal">
      <formula>"SIM"</formula>
    </cfRule>
  </conditionalFormatting>
  <conditionalFormatting sqref="Z170">
    <cfRule type="cellIs" dxfId="1016" priority="917" operator="equal">
      <formula>"OPORTUNIDADE"</formula>
    </cfRule>
  </conditionalFormatting>
  <conditionalFormatting sqref="Z170">
    <cfRule type="cellIs" dxfId="1015" priority="915" operator="equal">
      <formula>"NÃO"</formula>
    </cfRule>
    <cfRule type="cellIs" dxfId="1014" priority="916" operator="equal">
      <formula>"SIM"</formula>
    </cfRule>
  </conditionalFormatting>
  <conditionalFormatting sqref="Z170">
    <cfRule type="cellIs" dxfId="1013" priority="914" operator="equal">
      <formula>"OPORTUNIDADE"</formula>
    </cfRule>
  </conditionalFormatting>
  <conditionalFormatting sqref="Z170">
    <cfRule type="cellIs" dxfId="1012" priority="912" operator="equal">
      <formula>"NÃO"</formula>
    </cfRule>
    <cfRule type="cellIs" dxfId="1011" priority="913" operator="equal">
      <formula>"SIM"</formula>
    </cfRule>
  </conditionalFormatting>
  <conditionalFormatting sqref="Z170">
    <cfRule type="cellIs" dxfId="1010" priority="911" operator="equal">
      <formula>"OPORTUNIDADE"</formula>
    </cfRule>
  </conditionalFormatting>
  <conditionalFormatting sqref="Z170">
    <cfRule type="cellIs" dxfId="1009" priority="909" operator="equal">
      <formula>"NÃO"</formula>
    </cfRule>
    <cfRule type="cellIs" dxfId="1008" priority="910" operator="equal">
      <formula>"SIM"</formula>
    </cfRule>
  </conditionalFormatting>
  <conditionalFormatting sqref="Z170">
    <cfRule type="cellIs" dxfId="1007" priority="908" operator="equal">
      <formula>"OPORTUNIDADE"</formula>
    </cfRule>
  </conditionalFormatting>
  <conditionalFormatting sqref="Z170">
    <cfRule type="cellIs" dxfId="1006" priority="906" operator="equal">
      <formula>"NÃO"</formula>
    </cfRule>
    <cfRule type="cellIs" dxfId="1005" priority="907" operator="equal">
      <formula>"SIM"</formula>
    </cfRule>
  </conditionalFormatting>
  <conditionalFormatting sqref="Z170">
    <cfRule type="cellIs" dxfId="1004" priority="905" operator="equal">
      <formula>"OPORTUNIDADE"</formula>
    </cfRule>
  </conditionalFormatting>
  <conditionalFormatting sqref="Z170">
    <cfRule type="cellIs" dxfId="1003" priority="903" operator="equal">
      <formula>"NÃO"</formula>
    </cfRule>
    <cfRule type="cellIs" dxfId="1002" priority="904" operator="equal">
      <formula>"SIM"</formula>
    </cfRule>
  </conditionalFormatting>
  <conditionalFormatting sqref="Z170">
    <cfRule type="cellIs" dxfId="1001" priority="902" operator="equal">
      <formula>"OPORTUNIDADE"</formula>
    </cfRule>
  </conditionalFormatting>
  <conditionalFormatting sqref="Z170">
    <cfRule type="cellIs" dxfId="1000" priority="900" operator="equal">
      <formula>"NÃO"</formula>
    </cfRule>
    <cfRule type="cellIs" dxfId="999" priority="901" operator="equal">
      <formula>"SIM"</formula>
    </cfRule>
  </conditionalFormatting>
  <conditionalFormatting sqref="Z170">
    <cfRule type="cellIs" dxfId="998" priority="899" operator="equal">
      <formula>"OPORTUNIDADE"</formula>
    </cfRule>
  </conditionalFormatting>
  <conditionalFormatting sqref="Z170">
    <cfRule type="cellIs" dxfId="997" priority="897" operator="equal">
      <formula>"NÃO"</formula>
    </cfRule>
    <cfRule type="cellIs" dxfId="996" priority="898" operator="equal">
      <formula>"SIM"</formula>
    </cfRule>
  </conditionalFormatting>
  <conditionalFormatting sqref="Z170">
    <cfRule type="cellIs" dxfId="995" priority="896" operator="equal">
      <formula>"OPORTUNIDADE"</formula>
    </cfRule>
  </conditionalFormatting>
  <conditionalFormatting sqref="Z170">
    <cfRule type="cellIs" dxfId="994" priority="894" operator="equal">
      <formula>"NÃO"</formula>
    </cfRule>
    <cfRule type="cellIs" dxfId="993" priority="895" operator="equal">
      <formula>"SIM"</formula>
    </cfRule>
  </conditionalFormatting>
  <conditionalFormatting sqref="Z170">
    <cfRule type="cellIs" dxfId="992" priority="893" operator="equal">
      <formula>"OPORTUNIDADE"</formula>
    </cfRule>
  </conditionalFormatting>
  <conditionalFormatting sqref="Z170">
    <cfRule type="cellIs" dxfId="991" priority="891" operator="equal">
      <formula>"NÃO"</formula>
    </cfRule>
    <cfRule type="cellIs" dxfId="990" priority="892" operator="equal">
      <formula>"SIM"</formula>
    </cfRule>
  </conditionalFormatting>
  <conditionalFormatting sqref="Z170">
    <cfRule type="cellIs" dxfId="989" priority="890" operator="equal">
      <formula>"OPORTUNIDADE"</formula>
    </cfRule>
  </conditionalFormatting>
  <conditionalFormatting sqref="Z170">
    <cfRule type="cellIs" dxfId="988" priority="888" operator="equal">
      <formula>"NÃO"</formula>
    </cfRule>
    <cfRule type="cellIs" dxfId="987" priority="889" operator="equal">
      <formula>"SIM"</formula>
    </cfRule>
  </conditionalFormatting>
  <conditionalFormatting sqref="Z170">
    <cfRule type="cellIs" dxfId="986" priority="887" operator="equal">
      <formula>"OPORTUNIDADE"</formula>
    </cfRule>
  </conditionalFormatting>
  <conditionalFormatting sqref="Z170">
    <cfRule type="cellIs" dxfId="985" priority="885" operator="equal">
      <formula>"NÃO"</formula>
    </cfRule>
    <cfRule type="cellIs" dxfId="984" priority="886" operator="equal">
      <formula>"SIM"</formula>
    </cfRule>
  </conditionalFormatting>
  <conditionalFormatting sqref="Z170">
    <cfRule type="cellIs" dxfId="983" priority="884" operator="equal">
      <formula>"OPORTUNIDADE"</formula>
    </cfRule>
  </conditionalFormatting>
  <conditionalFormatting sqref="Z170">
    <cfRule type="cellIs" dxfId="982" priority="882" operator="equal">
      <formula>"NÃO"</formula>
    </cfRule>
    <cfRule type="cellIs" dxfId="981" priority="883" operator="equal">
      <formula>"SIM"</formula>
    </cfRule>
  </conditionalFormatting>
  <conditionalFormatting sqref="Z170">
    <cfRule type="cellIs" dxfId="980" priority="881" operator="equal">
      <formula>"OPORTUNIDADE"</formula>
    </cfRule>
  </conditionalFormatting>
  <conditionalFormatting sqref="Z170">
    <cfRule type="cellIs" dxfId="979" priority="879" operator="equal">
      <formula>"NÃO"</formula>
    </cfRule>
    <cfRule type="cellIs" dxfId="978" priority="880" operator="equal">
      <formula>"SIM"</formula>
    </cfRule>
  </conditionalFormatting>
  <conditionalFormatting sqref="Z170">
    <cfRule type="cellIs" dxfId="977" priority="878" operator="equal">
      <formula>"OPORTUNIDADE"</formula>
    </cfRule>
  </conditionalFormatting>
  <conditionalFormatting sqref="Z170">
    <cfRule type="cellIs" dxfId="976" priority="876" operator="equal">
      <formula>"NÃO"</formula>
    </cfRule>
    <cfRule type="cellIs" dxfId="975" priority="877" operator="equal">
      <formula>"SIM"</formula>
    </cfRule>
  </conditionalFormatting>
  <conditionalFormatting sqref="Z170">
    <cfRule type="cellIs" dxfId="974" priority="875" operator="equal">
      <formula>"OPORTUNIDADE"</formula>
    </cfRule>
  </conditionalFormatting>
  <conditionalFormatting sqref="Z170">
    <cfRule type="cellIs" dxfId="973" priority="873" operator="equal">
      <formula>"NÃO"</formula>
    </cfRule>
    <cfRule type="cellIs" dxfId="972" priority="874" operator="equal">
      <formula>"SIM"</formula>
    </cfRule>
  </conditionalFormatting>
  <conditionalFormatting sqref="Z170">
    <cfRule type="cellIs" dxfId="971" priority="872" operator="equal">
      <formula>"OPORTUNIDADE"</formula>
    </cfRule>
  </conditionalFormatting>
  <conditionalFormatting sqref="Z170">
    <cfRule type="cellIs" dxfId="970" priority="870" operator="equal">
      <formula>"NÃO"</formula>
    </cfRule>
    <cfRule type="cellIs" dxfId="969" priority="871" operator="equal">
      <formula>"SIM"</formula>
    </cfRule>
  </conditionalFormatting>
  <conditionalFormatting sqref="Z170">
    <cfRule type="cellIs" dxfId="968" priority="869" operator="equal">
      <formula>"OPORTUNIDADE"</formula>
    </cfRule>
  </conditionalFormatting>
  <conditionalFormatting sqref="Z170">
    <cfRule type="cellIs" dxfId="967" priority="867" operator="equal">
      <formula>"NÃO"</formula>
    </cfRule>
    <cfRule type="cellIs" dxfId="966" priority="868" operator="equal">
      <formula>"SIM"</formula>
    </cfRule>
  </conditionalFormatting>
  <conditionalFormatting sqref="Y170">
    <cfRule type="cellIs" dxfId="965" priority="866" operator="equal">
      <formula>"OPORTUNIDADE"</formula>
    </cfRule>
  </conditionalFormatting>
  <conditionalFormatting sqref="Y170">
    <cfRule type="cellIs" dxfId="964" priority="864" operator="equal">
      <formula>"NÃO"</formula>
    </cfRule>
    <cfRule type="cellIs" dxfId="963" priority="865" operator="equal">
      <formula>"SIM"</formula>
    </cfRule>
  </conditionalFormatting>
  <conditionalFormatting sqref="Z170">
    <cfRule type="cellIs" dxfId="962" priority="863" operator="equal">
      <formula>"OPORTUNIDADE"</formula>
    </cfRule>
  </conditionalFormatting>
  <conditionalFormatting sqref="Z170">
    <cfRule type="cellIs" dxfId="961" priority="861" operator="equal">
      <formula>"NÃO"</formula>
    </cfRule>
    <cfRule type="cellIs" dxfId="960" priority="862" operator="equal">
      <formula>"SIM"</formula>
    </cfRule>
  </conditionalFormatting>
  <conditionalFormatting sqref="Z170">
    <cfRule type="cellIs" dxfId="959" priority="860" operator="equal">
      <formula>"OPORTUNIDADE"</formula>
    </cfRule>
  </conditionalFormatting>
  <conditionalFormatting sqref="Z170">
    <cfRule type="cellIs" dxfId="958" priority="858" operator="equal">
      <formula>"NÃO"</formula>
    </cfRule>
    <cfRule type="cellIs" dxfId="957" priority="859" operator="equal">
      <formula>"SIM"</formula>
    </cfRule>
  </conditionalFormatting>
  <conditionalFormatting sqref="Z170">
    <cfRule type="cellIs" dxfId="956" priority="857" operator="equal">
      <formula>"OPORTUNIDADE"</formula>
    </cfRule>
  </conditionalFormatting>
  <conditionalFormatting sqref="Z170">
    <cfRule type="cellIs" dxfId="955" priority="855" operator="equal">
      <formula>"NÃO"</formula>
    </cfRule>
    <cfRule type="cellIs" dxfId="954" priority="856" operator="equal">
      <formula>"SIM"</formula>
    </cfRule>
  </conditionalFormatting>
  <conditionalFormatting sqref="Z170">
    <cfRule type="cellIs" dxfId="953" priority="854" operator="equal">
      <formula>"OPORTUNIDADE"</formula>
    </cfRule>
  </conditionalFormatting>
  <conditionalFormatting sqref="Z170">
    <cfRule type="cellIs" dxfId="952" priority="852" operator="equal">
      <formula>"NÃO"</formula>
    </cfRule>
    <cfRule type="cellIs" dxfId="951" priority="853" operator="equal">
      <formula>"SIM"</formula>
    </cfRule>
  </conditionalFormatting>
  <conditionalFormatting sqref="Z170">
    <cfRule type="cellIs" dxfId="950" priority="851" operator="equal">
      <formula>"OPORTUNIDADE"</formula>
    </cfRule>
  </conditionalFormatting>
  <conditionalFormatting sqref="Z170">
    <cfRule type="cellIs" dxfId="949" priority="849" operator="equal">
      <formula>"NÃO"</formula>
    </cfRule>
    <cfRule type="cellIs" dxfId="948" priority="850" operator="equal">
      <formula>"SIM"</formula>
    </cfRule>
  </conditionalFormatting>
  <conditionalFormatting sqref="Y170">
    <cfRule type="cellIs" dxfId="947" priority="848" operator="equal">
      <formula>"OPORTUNIDADE"</formula>
    </cfRule>
  </conditionalFormatting>
  <conditionalFormatting sqref="Y170">
    <cfRule type="cellIs" dxfId="946" priority="846" operator="equal">
      <formula>"NÃO"</formula>
    </cfRule>
    <cfRule type="cellIs" dxfId="945" priority="847" operator="equal">
      <formula>"SIM"</formula>
    </cfRule>
  </conditionalFormatting>
  <conditionalFormatting sqref="Z170">
    <cfRule type="cellIs" dxfId="944" priority="845" operator="equal">
      <formula>"OPORTUNIDADE"</formula>
    </cfRule>
  </conditionalFormatting>
  <conditionalFormatting sqref="Z170">
    <cfRule type="cellIs" dxfId="943" priority="843" operator="equal">
      <formula>"NÃO"</formula>
    </cfRule>
    <cfRule type="cellIs" dxfId="942" priority="844" operator="equal">
      <formula>"SIM"</formula>
    </cfRule>
  </conditionalFormatting>
  <conditionalFormatting sqref="Z170">
    <cfRule type="cellIs" dxfId="941" priority="842" operator="equal">
      <formula>"OPORTUNIDADE"</formula>
    </cfRule>
  </conditionalFormatting>
  <conditionalFormatting sqref="Z170">
    <cfRule type="cellIs" dxfId="940" priority="840" operator="equal">
      <formula>"NÃO"</formula>
    </cfRule>
    <cfRule type="cellIs" dxfId="939" priority="841" operator="equal">
      <formula>"SIM"</formula>
    </cfRule>
  </conditionalFormatting>
  <conditionalFormatting sqref="Z170">
    <cfRule type="cellIs" dxfId="938" priority="839" operator="equal">
      <formula>"OPORTUNIDADE"</formula>
    </cfRule>
  </conditionalFormatting>
  <conditionalFormatting sqref="Z170">
    <cfRule type="cellIs" dxfId="937" priority="837" operator="equal">
      <formula>"NÃO"</formula>
    </cfRule>
    <cfRule type="cellIs" dxfId="936" priority="838" operator="equal">
      <formula>"SIM"</formula>
    </cfRule>
  </conditionalFormatting>
  <conditionalFormatting sqref="Z170">
    <cfRule type="cellIs" dxfId="935" priority="836" operator="equal">
      <formula>"OPORTUNIDADE"</formula>
    </cfRule>
  </conditionalFormatting>
  <conditionalFormatting sqref="Z170">
    <cfRule type="cellIs" dxfId="934" priority="834" operator="equal">
      <formula>"NÃO"</formula>
    </cfRule>
    <cfRule type="cellIs" dxfId="933" priority="835" operator="equal">
      <formula>"SIM"</formula>
    </cfRule>
  </conditionalFormatting>
  <conditionalFormatting sqref="Y170">
    <cfRule type="cellIs" dxfId="932" priority="833" operator="equal">
      <formula>"OPORTUNIDADE"</formula>
    </cfRule>
  </conditionalFormatting>
  <conditionalFormatting sqref="Y170">
    <cfRule type="cellIs" dxfId="931" priority="831" operator="equal">
      <formula>"NÃO"</formula>
    </cfRule>
    <cfRule type="cellIs" dxfId="930" priority="832" operator="equal">
      <formula>"SIM"</formula>
    </cfRule>
  </conditionalFormatting>
  <conditionalFormatting sqref="Z170">
    <cfRule type="cellIs" dxfId="929" priority="830" operator="equal">
      <formula>"OPORTUNIDADE"</formula>
    </cfRule>
  </conditionalFormatting>
  <conditionalFormatting sqref="Z170">
    <cfRule type="cellIs" dxfId="928" priority="828" operator="equal">
      <formula>"NÃO"</formula>
    </cfRule>
    <cfRule type="cellIs" dxfId="927" priority="829" operator="equal">
      <formula>"SIM"</formula>
    </cfRule>
  </conditionalFormatting>
  <conditionalFormatting sqref="Y170:Z170">
    <cfRule type="cellIs" dxfId="926" priority="827" operator="equal">
      <formula>"OPORTUNIDADE"</formula>
    </cfRule>
  </conditionalFormatting>
  <conditionalFormatting sqref="Y170:Z170">
    <cfRule type="cellIs" dxfId="925" priority="825" operator="equal">
      <formula>"NÃO"</formula>
    </cfRule>
    <cfRule type="cellIs" dxfId="924" priority="826" operator="equal">
      <formula>"SIM"</formula>
    </cfRule>
  </conditionalFormatting>
  <conditionalFormatting sqref="Y170:Z170">
    <cfRule type="cellIs" dxfId="923" priority="824" operator="equal">
      <formula>"OPORTUNIDADE"</formula>
    </cfRule>
  </conditionalFormatting>
  <conditionalFormatting sqref="Y170:Z170">
    <cfRule type="cellIs" dxfId="922" priority="822" operator="equal">
      <formula>"NÃO"</formula>
    </cfRule>
    <cfRule type="cellIs" dxfId="921" priority="823" operator="equal">
      <formula>"SIM"</formula>
    </cfRule>
  </conditionalFormatting>
  <conditionalFormatting sqref="Y170:Z170">
    <cfRule type="cellIs" dxfId="920" priority="821" operator="equal">
      <formula>"OPORTUNIDADE"</formula>
    </cfRule>
  </conditionalFormatting>
  <conditionalFormatting sqref="Y170:Z170">
    <cfRule type="cellIs" dxfId="919" priority="819" operator="equal">
      <formula>"NÃO"</formula>
    </cfRule>
    <cfRule type="cellIs" dxfId="918" priority="820" operator="equal">
      <formula>"SIM"</formula>
    </cfRule>
  </conditionalFormatting>
  <conditionalFormatting sqref="Y170:Z170">
    <cfRule type="cellIs" dxfId="917" priority="818" operator="equal">
      <formula>"OPORTUNIDADE"</formula>
    </cfRule>
  </conditionalFormatting>
  <conditionalFormatting sqref="Y170:Z170">
    <cfRule type="cellIs" dxfId="916" priority="816" operator="equal">
      <formula>"NÃO"</formula>
    </cfRule>
    <cfRule type="cellIs" dxfId="915" priority="817" operator="equal">
      <formula>"SIM"</formula>
    </cfRule>
  </conditionalFormatting>
  <conditionalFormatting sqref="Y170:Z170">
    <cfRule type="cellIs" dxfId="914" priority="815" operator="equal">
      <formula>"OPORTUNIDADE"</formula>
    </cfRule>
  </conditionalFormatting>
  <conditionalFormatting sqref="Y170:Z170">
    <cfRule type="cellIs" dxfId="913" priority="813" operator="equal">
      <formula>"NÃO"</formula>
    </cfRule>
    <cfRule type="cellIs" dxfId="912" priority="814" operator="equal">
      <formula>"SIM"</formula>
    </cfRule>
  </conditionalFormatting>
  <conditionalFormatting sqref="Y170:Z170">
    <cfRule type="cellIs" dxfId="911" priority="812" operator="equal">
      <formula>"OPORTUNIDADE"</formula>
    </cfRule>
  </conditionalFormatting>
  <conditionalFormatting sqref="Y170:Z170">
    <cfRule type="cellIs" dxfId="910" priority="810" operator="equal">
      <formula>"NÃO"</formula>
    </cfRule>
    <cfRule type="cellIs" dxfId="909" priority="811" operator="equal">
      <formula>"SIM"</formula>
    </cfRule>
  </conditionalFormatting>
  <conditionalFormatting sqref="Y170:Z170">
    <cfRule type="cellIs" dxfId="908" priority="809" operator="equal">
      <formula>"OPORTUNIDADE"</formula>
    </cfRule>
  </conditionalFormatting>
  <conditionalFormatting sqref="Y170:Z170">
    <cfRule type="cellIs" dxfId="907" priority="807" operator="equal">
      <formula>"NÃO"</formula>
    </cfRule>
    <cfRule type="cellIs" dxfId="906" priority="808" operator="equal">
      <formula>"SIM"</formula>
    </cfRule>
  </conditionalFormatting>
  <conditionalFormatting sqref="Y166:Y167">
    <cfRule type="cellIs" dxfId="905" priority="806" operator="equal">
      <formula>"OPORTUNIDADE"</formula>
    </cfRule>
  </conditionalFormatting>
  <conditionalFormatting sqref="Y166:Y167">
    <cfRule type="cellIs" dxfId="904" priority="804" operator="equal">
      <formula>"NÃO"</formula>
    </cfRule>
    <cfRule type="cellIs" dxfId="903" priority="805" operator="equal">
      <formula>"SIM"</formula>
    </cfRule>
  </conditionalFormatting>
  <conditionalFormatting sqref="Y166:Y167">
    <cfRule type="cellIs" dxfId="902" priority="803" operator="equal">
      <formula>"OPORTUNIDADE"</formula>
    </cfRule>
  </conditionalFormatting>
  <conditionalFormatting sqref="Y166:Y167">
    <cfRule type="cellIs" dxfId="901" priority="801" operator="equal">
      <formula>"NÃO"</formula>
    </cfRule>
    <cfRule type="cellIs" dxfId="900" priority="802" operator="equal">
      <formula>"SIM"</formula>
    </cfRule>
  </conditionalFormatting>
  <conditionalFormatting sqref="Y166:Y167">
    <cfRule type="cellIs" dxfId="899" priority="800" operator="equal">
      <formula>"OPORTUNIDADE"</formula>
    </cfRule>
  </conditionalFormatting>
  <conditionalFormatting sqref="Y166:Y167">
    <cfRule type="cellIs" dxfId="898" priority="798" operator="equal">
      <formula>"NÃO"</formula>
    </cfRule>
    <cfRule type="cellIs" dxfId="897" priority="799" operator="equal">
      <formula>"SIM"</formula>
    </cfRule>
  </conditionalFormatting>
  <conditionalFormatting sqref="Z166">
    <cfRule type="cellIs" dxfId="896" priority="797" operator="equal">
      <formula>"OPORTUNIDADE"</formula>
    </cfRule>
  </conditionalFormatting>
  <conditionalFormatting sqref="Z166">
    <cfRule type="cellIs" dxfId="895" priority="795" operator="equal">
      <formula>"NÃO"</formula>
    </cfRule>
    <cfRule type="cellIs" dxfId="894" priority="796" operator="equal">
      <formula>"SIM"</formula>
    </cfRule>
  </conditionalFormatting>
  <conditionalFormatting sqref="Z166">
    <cfRule type="cellIs" dxfId="893" priority="794" operator="equal">
      <formula>"OPORTUNIDADE"</formula>
    </cfRule>
  </conditionalFormatting>
  <conditionalFormatting sqref="Z166">
    <cfRule type="cellIs" dxfId="892" priority="792" operator="equal">
      <formula>"NÃO"</formula>
    </cfRule>
    <cfRule type="cellIs" dxfId="891" priority="793" operator="equal">
      <formula>"SIM"</formula>
    </cfRule>
  </conditionalFormatting>
  <conditionalFormatting sqref="Z166">
    <cfRule type="cellIs" dxfId="890" priority="791" operator="equal">
      <formula>"OPORTUNIDADE"</formula>
    </cfRule>
  </conditionalFormatting>
  <conditionalFormatting sqref="Z166">
    <cfRule type="cellIs" dxfId="889" priority="789" operator="equal">
      <formula>"NÃO"</formula>
    </cfRule>
    <cfRule type="cellIs" dxfId="888" priority="790" operator="equal">
      <formula>"SIM"</formula>
    </cfRule>
  </conditionalFormatting>
  <conditionalFormatting sqref="Z166">
    <cfRule type="cellIs" dxfId="887" priority="788" operator="equal">
      <formula>"OPORTUNIDADE"</formula>
    </cfRule>
  </conditionalFormatting>
  <conditionalFormatting sqref="Z166">
    <cfRule type="cellIs" dxfId="886" priority="786" operator="equal">
      <formula>"NÃO"</formula>
    </cfRule>
    <cfRule type="cellIs" dxfId="885" priority="787" operator="equal">
      <formula>"SIM"</formula>
    </cfRule>
  </conditionalFormatting>
  <conditionalFormatting sqref="Z166">
    <cfRule type="cellIs" dxfId="884" priority="785" operator="equal">
      <formula>"OPORTUNIDADE"</formula>
    </cfRule>
  </conditionalFormatting>
  <conditionalFormatting sqref="Z166">
    <cfRule type="cellIs" dxfId="883" priority="783" operator="equal">
      <formula>"NÃO"</formula>
    </cfRule>
    <cfRule type="cellIs" dxfId="882" priority="784" operator="equal">
      <formula>"SIM"</formula>
    </cfRule>
  </conditionalFormatting>
  <conditionalFormatting sqref="Z166">
    <cfRule type="cellIs" dxfId="881" priority="782" operator="equal">
      <formula>"OPORTUNIDADE"</formula>
    </cfRule>
  </conditionalFormatting>
  <conditionalFormatting sqref="Z166">
    <cfRule type="cellIs" dxfId="880" priority="780" operator="equal">
      <formula>"NÃO"</formula>
    </cfRule>
    <cfRule type="cellIs" dxfId="879" priority="781" operator="equal">
      <formula>"SIM"</formula>
    </cfRule>
  </conditionalFormatting>
  <conditionalFormatting sqref="Z166">
    <cfRule type="cellIs" dxfId="878" priority="779" operator="equal">
      <formula>"OPORTUNIDADE"</formula>
    </cfRule>
  </conditionalFormatting>
  <conditionalFormatting sqref="Z166">
    <cfRule type="cellIs" dxfId="877" priority="777" operator="equal">
      <formula>"NÃO"</formula>
    </cfRule>
    <cfRule type="cellIs" dxfId="876" priority="778" operator="equal">
      <formula>"SIM"</formula>
    </cfRule>
  </conditionalFormatting>
  <conditionalFormatting sqref="Z166">
    <cfRule type="cellIs" dxfId="875" priority="776" operator="equal">
      <formula>"OPORTUNIDADE"</formula>
    </cfRule>
  </conditionalFormatting>
  <conditionalFormatting sqref="Z166">
    <cfRule type="cellIs" dxfId="874" priority="774" operator="equal">
      <formula>"NÃO"</formula>
    </cfRule>
    <cfRule type="cellIs" dxfId="873" priority="775" operator="equal">
      <formula>"SIM"</formula>
    </cfRule>
  </conditionalFormatting>
  <conditionalFormatting sqref="Z166">
    <cfRule type="cellIs" dxfId="872" priority="773" operator="equal">
      <formula>"OPORTUNIDADE"</formula>
    </cfRule>
  </conditionalFormatting>
  <conditionalFormatting sqref="Z166">
    <cfRule type="cellIs" dxfId="871" priority="771" operator="equal">
      <formula>"NÃO"</formula>
    </cfRule>
    <cfRule type="cellIs" dxfId="870" priority="772" operator="equal">
      <formula>"SIM"</formula>
    </cfRule>
  </conditionalFormatting>
  <conditionalFormatting sqref="Z166">
    <cfRule type="cellIs" dxfId="869" priority="770" operator="equal">
      <formula>"OPORTUNIDADE"</formula>
    </cfRule>
  </conditionalFormatting>
  <conditionalFormatting sqref="Z166">
    <cfRule type="cellIs" dxfId="868" priority="768" operator="equal">
      <formula>"NÃO"</formula>
    </cfRule>
    <cfRule type="cellIs" dxfId="867" priority="769" operator="equal">
      <formula>"SIM"</formula>
    </cfRule>
  </conditionalFormatting>
  <conditionalFormatting sqref="Z166">
    <cfRule type="cellIs" dxfId="866" priority="767" operator="equal">
      <formula>"OPORTUNIDADE"</formula>
    </cfRule>
  </conditionalFormatting>
  <conditionalFormatting sqref="Z166">
    <cfRule type="cellIs" dxfId="865" priority="765" operator="equal">
      <formula>"NÃO"</formula>
    </cfRule>
    <cfRule type="cellIs" dxfId="864" priority="766" operator="equal">
      <formula>"SIM"</formula>
    </cfRule>
  </conditionalFormatting>
  <conditionalFormatting sqref="Z166">
    <cfRule type="cellIs" dxfId="863" priority="764" operator="equal">
      <formula>"OPORTUNIDADE"</formula>
    </cfRule>
  </conditionalFormatting>
  <conditionalFormatting sqref="Z166">
    <cfRule type="cellIs" dxfId="862" priority="762" operator="equal">
      <formula>"NÃO"</formula>
    </cfRule>
    <cfRule type="cellIs" dxfId="861" priority="763" operator="equal">
      <formula>"SIM"</formula>
    </cfRule>
  </conditionalFormatting>
  <conditionalFormatting sqref="Z166">
    <cfRule type="cellIs" dxfId="860" priority="761" operator="equal">
      <formula>"OPORTUNIDADE"</formula>
    </cfRule>
  </conditionalFormatting>
  <conditionalFormatting sqref="Z166">
    <cfRule type="cellIs" dxfId="859" priority="759" operator="equal">
      <formula>"NÃO"</formula>
    </cfRule>
    <cfRule type="cellIs" dxfId="858" priority="760" operator="equal">
      <formula>"SIM"</formula>
    </cfRule>
  </conditionalFormatting>
  <conditionalFormatting sqref="Z166">
    <cfRule type="cellIs" dxfId="857" priority="758" operator="equal">
      <formula>"OPORTUNIDADE"</formula>
    </cfRule>
  </conditionalFormatting>
  <conditionalFormatting sqref="Z166">
    <cfRule type="cellIs" dxfId="856" priority="756" operator="equal">
      <formula>"NÃO"</formula>
    </cfRule>
    <cfRule type="cellIs" dxfId="855" priority="757" operator="equal">
      <formula>"SIM"</formula>
    </cfRule>
  </conditionalFormatting>
  <conditionalFormatting sqref="Z166">
    <cfRule type="cellIs" dxfId="854" priority="755" operator="equal">
      <formula>"OPORTUNIDADE"</formula>
    </cfRule>
  </conditionalFormatting>
  <conditionalFormatting sqref="Z166">
    <cfRule type="cellIs" dxfId="853" priority="753" operator="equal">
      <formula>"NÃO"</formula>
    </cfRule>
    <cfRule type="cellIs" dxfId="852" priority="754" operator="equal">
      <formula>"SIM"</formula>
    </cfRule>
  </conditionalFormatting>
  <conditionalFormatting sqref="Z166">
    <cfRule type="cellIs" dxfId="851" priority="752" operator="equal">
      <formula>"OPORTUNIDADE"</formula>
    </cfRule>
  </conditionalFormatting>
  <conditionalFormatting sqref="Z166">
    <cfRule type="cellIs" dxfId="850" priority="750" operator="equal">
      <formula>"NÃO"</formula>
    </cfRule>
    <cfRule type="cellIs" dxfId="849" priority="751" operator="equal">
      <formula>"SIM"</formula>
    </cfRule>
  </conditionalFormatting>
  <conditionalFormatting sqref="Z166">
    <cfRule type="cellIs" dxfId="848" priority="749" operator="equal">
      <formula>"OPORTUNIDADE"</formula>
    </cfRule>
  </conditionalFormatting>
  <conditionalFormatting sqref="Z166">
    <cfRule type="cellIs" dxfId="847" priority="747" operator="equal">
      <formula>"NÃO"</formula>
    </cfRule>
    <cfRule type="cellIs" dxfId="846" priority="748" operator="equal">
      <formula>"SIM"</formula>
    </cfRule>
  </conditionalFormatting>
  <conditionalFormatting sqref="Z166">
    <cfRule type="cellIs" dxfId="845" priority="746" operator="equal">
      <formula>"OPORTUNIDADE"</formula>
    </cfRule>
  </conditionalFormatting>
  <conditionalFormatting sqref="Z166">
    <cfRule type="cellIs" dxfId="844" priority="744" operator="equal">
      <formula>"NÃO"</formula>
    </cfRule>
    <cfRule type="cellIs" dxfId="843" priority="745" operator="equal">
      <formula>"SIM"</formula>
    </cfRule>
  </conditionalFormatting>
  <conditionalFormatting sqref="Y166:Y167">
    <cfRule type="cellIs" dxfId="842" priority="743" operator="equal">
      <formula>"OPORTUNIDADE"</formula>
    </cfRule>
  </conditionalFormatting>
  <conditionalFormatting sqref="Y166:Y167">
    <cfRule type="cellIs" dxfId="841" priority="741" operator="equal">
      <formula>"NÃO"</formula>
    </cfRule>
    <cfRule type="cellIs" dxfId="840" priority="742" operator="equal">
      <formula>"SIM"</formula>
    </cfRule>
  </conditionalFormatting>
  <conditionalFormatting sqref="Z166">
    <cfRule type="cellIs" dxfId="839" priority="740" operator="equal">
      <formula>"OPORTUNIDADE"</formula>
    </cfRule>
  </conditionalFormatting>
  <conditionalFormatting sqref="Z166">
    <cfRule type="cellIs" dxfId="838" priority="738" operator="equal">
      <formula>"NÃO"</formula>
    </cfRule>
    <cfRule type="cellIs" dxfId="837" priority="739" operator="equal">
      <formula>"SIM"</formula>
    </cfRule>
  </conditionalFormatting>
  <conditionalFormatting sqref="Z166">
    <cfRule type="cellIs" dxfId="836" priority="737" operator="equal">
      <formula>"OPORTUNIDADE"</formula>
    </cfRule>
  </conditionalFormatting>
  <conditionalFormatting sqref="Z166">
    <cfRule type="cellIs" dxfId="835" priority="735" operator="equal">
      <formula>"NÃO"</formula>
    </cfRule>
    <cfRule type="cellIs" dxfId="834" priority="736" operator="equal">
      <formula>"SIM"</formula>
    </cfRule>
  </conditionalFormatting>
  <conditionalFormatting sqref="Z166">
    <cfRule type="cellIs" dxfId="833" priority="734" operator="equal">
      <formula>"OPORTUNIDADE"</formula>
    </cfRule>
  </conditionalFormatting>
  <conditionalFormatting sqref="Z166">
    <cfRule type="cellIs" dxfId="832" priority="732" operator="equal">
      <formula>"NÃO"</formula>
    </cfRule>
    <cfRule type="cellIs" dxfId="831" priority="733" operator="equal">
      <formula>"SIM"</formula>
    </cfRule>
  </conditionalFormatting>
  <conditionalFormatting sqref="Z166">
    <cfRule type="cellIs" dxfId="830" priority="731" operator="equal">
      <formula>"OPORTUNIDADE"</formula>
    </cfRule>
  </conditionalFormatting>
  <conditionalFormatting sqref="Z166">
    <cfRule type="cellIs" dxfId="829" priority="729" operator="equal">
      <formula>"NÃO"</formula>
    </cfRule>
    <cfRule type="cellIs" dxfId="828" priority="730" operator="equal">
      <formula>"SIM"</formula>
    </cfRule>
  </conditionalFormatting>
  <conditionalFormatting sqref="Z166">
    <cfRule type="cellIs" dxfId="827" priority="728" operator="equal">
      <formula>"OPORTUNIDADE"</formula>
    </cfRule>
  </conditionalFormatting>
  <conditionalFormatting sqref="Z166">
    <cfRule type="cellIs" dxfId="826" priority="726" operator="equal">
      <formula>"NÃO"</formula>
    </cfRule>
    <cfRule type="cellIs" dxfId="825" priority="727" operator="equal">
      <formula>"SIM"</formula>
    </cfRule>
  </conditionalFormatting>
  <conditionalFormatting sqref="Y166:Y167">
    <cfRule type="cellIs" dxfId="824" priority="725" operator="equal">
      <formula>"OPORTUNIDADE"</formula>
    </cfRule>
  </conditionalFormatting>
  <conditionalFormatting sqref="Y166:Y167">
    <cfRule type="cellIs" dxfId="823" priority="723" operator="equal">
      <formula>"NÃO"</formula>
    </cfRule>
    <cfRule type="cellIs" dxfId="822" priority="724" operator="equal">
      <formula>"SIM"</formula>
    </cfRule>
  </conditionalFormatting>
  <conditionalFormatting sqref="Z166">
    <cfRule type="cellIs" dxfId="821" priority="722" operator="equal">
      <formula>"OPORTUNIDADE"</formula>
    </cfRule>
  </conditionalFormatting>
  <conditionalFormatting sqref="Z166">
    <cfRule type="cellIs" dxfId="820" priority="720" operator="equal">
      <formula>"NÃO"</formula>
    </cfRule>
    <cfRule type="cellIs" dxfId="819" priority="721" operator="equal">
      <formula>"SIM"</formula>
    </cfRule>
  </conditionalFormatting>
  <conditionalFormatting sqref="Z166">
    <cfRule type="cellIs" dxfId="818" priority="719" operator="equal">
      <formula>"OPORTUNIDADE"</formula>
    </cfRule>
  </conditionalFormatting>
  <conditionalFormatting sqref="Z166">
    <cfRule type="cellIs" dxfId="817" priority="717" operator="equal">
      <formula>"NÃO"</formula>
    </cfRule>
    <cfRule type="cellIs" dxfId="816" priority="718" operator="equal">
      <formula>"SIM"</formula>
    </cfRule>
  </conditionalFormatting>
  <conditionalFormatting sqref="Z166">
    <cfRule type="cellIs" dxfId="815" priority="716" operator="equal">
      <formula>"OPORTUNIDADE"</formula>
    </cfRule>
  </conditionalFormatting>
  <conditionalFormatting sqref="Z166">
    <cfRule type="cellIs" dxfId="814" priority="714" operator="equal">
      <formula>"NÃO"</formula>
    </cfRule>
    <cfRule type="cellIs" dxfId="813" priority="715" operator="equal">
      <formula>"SIM"</formula>
    </cfRule>
  </conditionalFormatting>
  <conditionalFormatting sqref="Z166">
    <cfRule type="cellIs" dxfId="812" priority="713" operator="equal">
      <formula>"OPORTUNIDADE"</formula>
    </cfRule>
  </conditionalFormatting>
  <conditionalFormatting sqref="Z166">
    <cfRule type="cellIs" dxfId="811" priority="711" operator="equal">
      <formula>"NÃO"</formula>
    </cfRule>
    <cfRule type="cellIs" dxfId="810" priority="712" operator="equal">
      <formula>"SIM"</formula>
    </cfRule>
  </conditionalFormatting>
  <conditionalFormatting sqref="Y166:Y167">
    <cfRule type="cellIs" dxfId="809" priority="710" operator="equal">
      <formula>"OPORTUNIDADE"</formula>
    </cfRule>
  </conditionalFormatting>
  <conditionalFormatting sqref="Y166:Y167">
    <cfRule type="cellIs" dxfId="808" priority="708" operator="equal">
      <formula>"NÃO"</formula>
    </cfRule>
    <cfRule type="cellIs" dxfId="807" priority="709" operator="equal">
      <formula>"SIM"</formula>
    </cfRule>
  </conditionalFormatting>
  <conditionalFormatting sqref="Z166">
    <cfRule type="cellIs" dxfId="806" priority="707" operator="equal">
      <formula>"OPORTUNIDADE"</formula>
    </cfRule>
  </conditionalFormatting>
  <conditionalFormatting sqref="Z166">
    <cfRule type="cellIs" dxfId="805" priority="705" operator="equal">
      <formula>"NÃO"</formula>
    </cfRule>
    <cfRule type="cellIs" dxfId="804" priority="706" operator="equal">
      <formula>"SIM"</formula>
    </cfRule>
  </conditionalFormatting>
  <conditionalFormatting sqref="Y166:Z166">
    <cfRule type="cellIs" dxfId="803" priority="704" operator="equal">
      <formula>"OPORTUNIDADE"</formula>
    </cfRule>
  </conditionalFormatting>
  <conditionalFormatting sqref="Y166:Z166">
    <cfRule type="cellIs" dxfId="802" priority="702" operator="equal">
      <formula>"NÃO"</formula>
    </cfRule>
    <cfRule type="cellIs" dxfId="801" priority="703" operator="equal">
      <formula>"SIM"</formula>
    </cfRule>
  </conditionalFormatting>
  <conditionalFormatting sqref="Y166:Z166">
    <cfRule type="cellIs" dxfId="800" priority="701" operator="equal">
      <formula>"OPORTUNIDADE"</formula>
    </cfRule>
  </conditionalFormatting>
  <conditionalFormatting sqref="Y166:Z166">
    <cfRule type="cellIs" dxfId="799" priority="699" operator="equal">
      <formula>"NÃO"</formula>
    </cfRule>
    <cfRule type="cellIs" dxfId="798" priority="700" operator="equal">
      <formula>"SIM"</formula>
    </cfRule>
  </conditionalFormatting>
  <conditionalFormatting sqref="Y166:Z166">
    <cfRule type="cellIs" dxfId="797" priority="698" operator="equal">
      <formula>"OPORTUNIDADE"</formula>
    </cfRule>
  </conditionalFormatting>
  <conditionalFormatting sqref="Y166:Z166">
    <cfRule type="cellIs" dxfId="796" priority="696" operator="equal">
      <formula>"NÃO"</formula>
    </cfRule>
    <cfRule type="cellIs" dxfId="795" priority="697" operator="equal">
      <formula>"SIM"</formula>
    </cfRule>
  </conditionalFormatting>
  <conditionalFormatting sqref="Y166:Z166">
    <cfRule type="cellIs" dxfId="794" priority="695" operator="equal">
      <formula>"OPORTUNIDADE"</formula>
    </cfRule>
  </conditionalFormatting>
  <conditionalFormatting sqref="Y166:Z166">
    <cfRule type="cellIs" dxfId="793" priority="693" operator="equal">
      <formula>"NÃO"</formula>
    </cfRule>
    <cfRule type="cellIs" dxfId="792" priority="694" operator="equal">
      <formula>"SIM"</formula>
    </cfRule>
  </conditionalFormatting>
  <conditionalFormatting sqref="Y166:Z166">
    <cfRule type="cellIs" dxfId="791" priority="692" operator="equal">
      <formula>"OPORTUNIDADE"</formula>
    </cfRule>
  </conditionalFormatting>
  <conditionalFormatting sqref="Y166:Z166">
    <cfRule type="cellIs" dxfId="790" priority="690" operator="equal">
      <formula>"NÃO"</formula>
    </cfRule>
    <cfRule type="cellIs" dxfId="789" priority="691" operator="equal">
      <formula>"SIM"</formula>
    </cfRule>
  </conditionalFormatting>
  <conditionalFormatting sqref="Y166:Z166">
    <cfRule type="cellIs" dxfId="788" priority="689" operator="equal">
      <formula>"OPORTUNIDADE"</formula>
    </cfRule>
  </conditionalFormatting>
  <conditionalFormatting sqref="Y166:Z166">
    <cfRule type="cellIs" dxfId="787" priority="687" operator="equal">
      <formula>"NÃO"</formula>
    </cfRule>
    <cfRule type="cellIs" dxfId="786" priority="688" operator="equal">
      <formula>"SIM"</formula>
    </cfRule>
  </conditionalFormatting>
  <conditionalFormatting sqref="Y166:Z166">
    <cfRule type="cellIs" dxfId="785" priority="686" operator="equal">
      <formula>"OPORTUNIDADE"</formula>
    </cfRule>
  </conditionalFormatting>
  <conditionalFormatting sqref="Y166:Z166">
    <cfRule type="cellIs" dxfId="784" priority="684" operator="equal">
      <formula>"NÃO"</formula>
    </cfRule>
    <cfRule type="cellIs" dxfId="783" priority="685" operator="equal">
      <formula>"SIM"</formula>
    </cfRule>
  </conditionalFormatting>
  <conditionalFormatting sqref="BK158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682" operator="equal">
      <formula>"OPORTUNIDADE"</formula>
    </cfRule>
  </conditionalFormatting>
  <conditionalFormatting sqref="Y176:Z176">
    <cfRule type="cellIs" dxfId="781" priority="680" operator="equal">
      <formula>"NÃO"</formula>
    </cfRule>
    <cfRule type="cellIs" dxfId="780" priority="681" operator="equal">
      <formula>"SIM"</formula>
    </cfRule>
  </conditionalFormatting>
  <conditionalFormatting sqref="Y177:Z177">
    <cfRule type="cellIs" dxfId="779" priority="679" operator="equal">
      <formula>"OPORTUNIDADE"</formula>
    </cfRule>
  </conditionalFormatting>
  <conditionalFormatting sqref="Y177:Z177">
    <cfRule type="cellIs" dxfId="778" priority="677" operator="equal">
      <formula>"NÃO"</formula>
    </cfRule>
    <cfRule type="cellIs" dxfId="777" priority="678" operator="equal">
      <formula>"SIM"</formula>
    </cfRule>
  </conditionalFormatting>
  <conditionalFormatting sqref="Y177:Z177">
    <cfRule type="cellIs" dxfId="776" priority="676" operator="equal">
      <formula>"OPORTUNIDADE"</formula>
    </cfRule>
  </conditionalFormatting>
  <conditionalFormatting sqref="Y177:Z177">
    <cfRule type="cellIs" dxfId="775" priority="674" operator="equal">
      <formula>"NÃO"</formula>
    </cfRule>
    <cfRule type="cellIs" dxfId="774" priority="675" operator="equal">
      <formula>"SIM"</formula>
    </cfRule>
  </conditionalFormatting>
  <conditionalFormatting sqref="Y176:Z176">
    <cfRule type="cellIs" dxfId="773" priority="673" operator="equal">
      <formula>"OPORTUNIDADE"</formula>
    </cfRule>
  </conditionalFormatting>
  <conditionalFormatting sqref="Y176:Z176">
    <cfRule type="cellIs" dxfId="772" priority="671" operator="equal">
      <formula>"NÃO"</formula>
    </cfRule>
    <cfRule type="cellIs" dxfId="771" priority="672" operator="equal">
      <formula>"SIM"</formula>
    </cfRule>
  </conditionalFormatting>
  <conditionalFormatting sqref="Y176:Z176">
    <cfRule type="cellIs" dxfId="770" priority="670" operator="equal">
      <formula>"OPORTUNIDADE"</formula>
    </cfRule>
  </conditionalFormatting>
  <conditionalFormatting sqref="Y176:Z176">
    <cfRule type="cellIs" dxfId="769" priority="668" operator="equal">
      <formula>"NÃO"</formula>
    </cfRule>
    <cfRule type="cellIs" dxfId="768" priority="669" operator="equal">
      <formula>"SIM"</formula>
    </cfRule>
  </conditionalFormatting>
  <conditionalFormatting sqref="Y177:Z177">
    <cfRule type="cellIs" dxfId="767" priority="667" operator="equal">
      <formula>"OPORTUNIDADE"</formula>
    </cfRule>
  </conditionalFormatting>
  <conditionalFormatting sqref="Y177:Z177">
    <cfRule type="cellIs" dxfId="766" priority="665" operator="equal">
      <formula>"NÃO"</formula>
    </cfRule>
    <cfRule type="cellIs" dxfId="765" priority="666" operator="equal">
      <formula>"SIM"</formula>
    </cfRule>
  </conditionalFormatting>
  <conditionalFormatting sqref="Y177:Z177">
    <cfRule type="cellIs" dxfId="764" priority="664" operator="equal">
      <formula>"OPORTUNIDADE"</formula>
    </cfRule>
  </conditionalFormatting>
  <conditionalFormatting sqref="Y177:Z177">
    <cfRule type="cellIs" dxfId="763" priority="662" operator="equal">
      <formula>"NÃO"</formula>
    </cfRule>
    <cfRule type="cellIs" dxfId="762" priority="663" operator="equal">
      <formula>"SIM"</formula>
    </cfRule>
  </conditionalFormatting>
  <conditionalFormatting sqref="Y177:Z177">
    <cfRule type="cellIs" dxfId="761" priority="661" operator="equal">
      <formula>"OPORTUNIDADE"</formula>
    </cfRule>
  </conditionalFormatting>
  <conditionalFormatting sqref="Y177:Z177">
    <cfRule type="cellIs" dxfId="760" priority="659" operator="equal">
      <formula>"NÃO"</formula>
    </cfRule>
    <cfRule type="cellIs" dxfId="759" priority="660" operator="equal">
      <formula>"SIM"</formula>
    </cfRule>
  </conditionalFormatting>
  <conditionalFormatting sqref="Y178:Z178">
    <cfRule type="cellIs" dxfId="758" priority="658" operator="equal">
      <formula>"OPORTUNIDADE"</formula>
    </cfRule>
  </conditionalFormatting>
  <conditionalFormatting sqref="Y178:Z178">
    <cfRule type="cellIs" dxfId="757" priority="656" operator="equal">
      <formula>"NÃO"</formula>
    </cfRule>
    <cfRule type="cellIs" dxfId="756" priority="657" operator="equal">
      <formula>"SIM"</formula>
    </cfRule>
  </conditionalFormatting>
  <conditionalFormatting sqref="Y178:Z178">
    <cfRule type="cellIs" dxfId="755" priority="655" operator="equal">
      <formula>"OPORTUNIDADE"</formula>
    </cfRule>
  </conditionalFormatting>
  <conditionalFormatting sqref="Y178:Z178">
    <cfRule type="cellIs" dxfId="754" priority="653" operator="equal">
      <formula>"NÃO"</formula>
    </cfRule>
    <cfRule type="cellIs" dxfId="753" priority="654" operator="equal">
      <formula>"SIM"</formula>
    </cfRule>
  </conditionalFormatting>
  <conditionalFormatting sqref="Y177:Z177">
    <cfRule type="cellIs" dxfId="752" priority="652" operator="equal">
      <formula>"OPORTUNIDADE"</formula>
    </cfRule>
  </conditionalFormatting>
  <conditionalFormatting sqref="Y177:Z177">
    <cfRule type="cellIs" dxfId="751" priority="650" operator="equal">
      <formula>"NÃO"</formula>
    </cfRule>
    <cfRule type="cellIs" dxfId="750" priority="651" operator="equal">
      <formula>"SIM"</formula>
    </cfRule>
  </conditionalFormatting>
  <conditionalFormatting sqref="Y177:Z177">
    <cfRule type="cellIs" dxfId="749" priority="649" operator="equal">
      <formula>"OPORTUNIDADE"</formula>
    </cfRule>
  </conditionalFormatting>
  <conditionalFormatting sqref="Y177:Z177">
    <cfRule type="cellIs" dxfId="748" priority="647" operator="equal">
      <formula>"NÃO"</formula>
    </cfRule>
    <cfRule type="cellIs" dxfId="747" priority="648" operator="equal">
      <formula>"SIM"</formula>
    </cfRule>
  </conditionalFormatting>
  <conditionalFormatting sqref="Y178:Z178">
    <cfRule type="cellIs" dxfId="746" priority="646" operator="equal">
      <formula>"OPORTUNIDADE"</formula>
    </cfRule>
  </conditionalFormatting>
  <conditionalFormatting sqref="Y178:Z178">
    <cfRule type="cellIs" dxfId="745" priority="644" operator="equal">
      <formula>"NÃO"</formula>
    </cfRule>
    <cfRule type="cellIs" dxfId="744" priority="645" operator="equal">
      <formula>"SIM"</formula>
    </cfRule>
  </conditionalFormatting>
  <conditionalFormatting sqref="Y178:Z178">
    <cfRule type="cellIs" dxfId="743" priority="643" operator="equal">
      <formula>"OPORTUNIDADE"</formula>
    </cfRule>
  </conditionalFormatting>
  <conditionalFormatting sqref="Y178:Z178">
    <cfRule type="cellIs" dxfId="742" priority="641" operator="equal">
      <formula>"NÃO"</formula>
    </cfRule>
    <cfRule type="cellIs" dxfId="741" priority="642" operator="equal">
      <formula>"SIM"</formula>
    </cfRule>
  </conditionalFormatting>
  <conditionalFormatting sqref="Z174">
    <cfRule type="cellIs" dxfId="740" priority="640" operator="equal">
      <formula>"OPORTUNIDADE"</formula>
    </cfRule>
  </conditionalFormatting>
  <conditionalFormatting sqref="Z174">
    <cfRule type="cellIs" dxfId="739" priority="638" operator="equal">
      <formula>"NÃO"</formula>
    </cfRule>
    <cfRule type="cellIs" dxfId="738" priority="639" operator="equal">
      <formula>"SIM"</formula>
    </cfRule>
  </conditionalFormatting>
  <conditionalFormatting sqref="Z174">
    <cfRule type="cellIs" dxfId="737" priority="637" operator="equal">
      <formula>"OPORTUNIDADE"</formula>
    </cfRule>
  </conditionalFormatting>
  <conditionalFormatting sqref="Z174">
    <cfRule type="cellIs" dxfId="736" priority="635" operator="equal">
      <formula>"NÃO"</formula>
    </cfRule>
    <cfRule type="cellIs" dxfId="735" priority="636" operator="equal">
      <formula>"SIM"</formula>
    </cfRule>
  </conditionalFormatting>
  <conditionalFormatting sqref="Z174">
    <cfRule type="cellIs" dxfId="734" priority="634" operator="equal">
      <formula>"OPORTUNIDADE"</formula>
    </cfRule>
  </conditionalFormatting>
  <conditionalFormatting sqref="Z174">
    <cfRule type="cellIs" dxfId="733" priority="632" operator="equal">
      <formula>"NÃO"</formula>
    </cfRule>
    <cfRule type="cellIs" dxfId="732" priority="633" operator="equal">
      <formula>"SIM"</formula>
    </cfRule>
  </conditionalFormatting>
  <conditionalFormatting sqref="Z174">
    <cfRule type="cellIs" dxfId="731" priority="631" operator="equal">
      <formula>"OPORTUNIDADE"</formula>
    </cfRule>
  </conditionalFormatting>
  <conditionalFormatting sqref="Z174">
    <cfRule type="cellIs" dxfId="730" priority="629" operator="equal">
      <formula>"NÃO"</formula>
    </cfRule>
    <cfRule type="cellIs" dxfId="729" priority="630" operator="equal">
      <formula>"SIM"</formula>
    </cfRule>
  </conditionalFormatting>
  <conditionalFormatting sqref="Z174">
    <cfRule type="cellIs" dxfId="728" priority="628" operator="equal">
      <formula>"OPORTUNIDADE"</formula>
    </cfRule>
  </conditionalFormatting>
  <conditionalFormatting sqref="Z174">
    <cfRule type="cellIs" dxfId="727" priority="626" operator="equal">
      <formula>"NÃO"</formula>
    </cfRule>
    <cfRule type="cellIs" dxfId="726" priority="627" operator="equal">
      <formula>"SIM"</formula>
    </cfRule>
  </conditionalFormatting>
  <conditionalFormatting sqref="Z174">
    <cfRule type="cellIs" dxfId="725" priority="625" operator="equal">
      <formula>"OPORTUNIDADE"</formula>
    </cfRule>
  </conditionalFormatting>
  <conditionalFormatting sqref="Z174">
    <cfRule type="cellIs" dxfId="724" priority="623" operator="equal">
      <formula>"NÃO"</formula>
    </cfRule>
    <cfRule type="cellIs" dxfId="723" priority="624" operator="equal">
      <formula>"SIM"</formula>
    </cfRule>
  </conditionalFormatting>
  <conditionalFormatting sqref="Y174">
    <cfRule type="cellIs" dxfId="722" priority="622" operator="equal">
      <formula>"OPORTUNIDADE"</formula>
    </cfRule>
  </conditionalFormatting>
  <conditionalFormatting sqref="Y174">
    <cfRule type="cellIs" dxfId="721" priority="620" operator="equal">
      <formula>"NÃO"</formula>
    </cfRule>
    <cfRule type="cellIs" dxfId="720" priority="621" operator="equal">
      <formula>"SIM"</formula>
    </cfRule>
  </conditionalFormatting>
  <conditionalFormatting sqref="Z174">
    <cfRule type="cellIs" dxfId="719" priority="619" operator="equal">
      <formula>"OPORTUNIDADE"</formula>
    </cfRule>
  </conditionalFormatting>
  <conditionalFormatting sqref="Z174">
    <cfRule type="cellIs" dxfId="718" priority="617" operator="equal">
      <formula>"NÃO"</formula>
    </cfRule>
    <cfRule type="cellIs" dxfId="717" priority="618" operator="equal">
      <formula>"SIM"</formula>
    </cfRule>
  </conditionalFormatting>
  <conditionalFormatting sqref="Z174">
    <cfRule type="cellIs" dxfId="716" priority="616" operator="equal">
      <formula>"OPORTUNIDADE"</formula>
    </cfRule>
  </conditionalFormatting>
  <conditionalFormatting sqref="Z174">
    <cfRule type="cellIs" dxfId="715" priority="614" operator="equal">
      <formula>"NÃO"</formula>
    </cfRule>
    <cfRule type="cellIs" dxfId="714" priority="615" operator="equal">
      <formula>"SIM"</formula>
    </cfRule>
  </conditionalFormatting>
  <conditionalFormatting sqref="Z174">
    <cfRule type="cellIs" dxfId="713" priority="613" operator="equal">
      <formula>"OPORTUNIDADE"</formula>
    </cfRule>
  </conditionalFormatting>
  <conditionalFormatting sqref="Z174">
    <cfRule type="cellIs" dxfId="712" priority="611" operator="equal">
      <formula>"NÃO"</formula>
    </cfRule>
    <cfRule type="cellIs" dxfId="711" priority="612" operator="equal">
      <formula>"SIM"</formula>
    </cfRule>
  </conditionalFormatting>
  <conditionalFormatting sqref="Z174">
    <cfRule type="cellIs" dxfId="710" priority="610" operator="equal">
      <formula>"OPORTUNIDADE"</formula>
    </cfRule>
  </conditionalFormatting>
  <conditionalFormatting sqref="Z174">
    <cfRule type="cellIs" dxfId="709" priority="608" operator="equal">
      <formula>"NÃO"</formula>
    </cfRule>
    <cfRule type="cellIs" dxfId="708" priority="609" operator="equal">
      <formula>"SIM"</formula>
    </cfRule>
  </conditionalFormatting>
  <conditionalFormatting sqref="Z174">
    <cfRule type="cellIs" dxfId="707" priority="607" operator="equal">
      <formula>"OPORTUNIDADE"</formula>
    </cfRule>
  </conditionalFormatting>
  <conditionalFormatting sqref="Z174">
    <cfRule type="cellIs" dxfId="706" priority="605" operator="equal">
      <formula>"NÃO"</formula>
    </cfRule>
    <cfRule type="cellIs" dxfId="705" priority="606" operator="equal">
      <formula>"SIM"</formula>
    </cfRule>
  </conditionalFormatting>
  <conditionalFormatting sqref="Z174">
    <cfRule type="cellIs" dxfId="704" priority="604" operator="equal">
      <formula>"OPORTUNIDADE"</formula>
    </cfRule>
  </conditionalFormatting>
  <conditionalFormatting sqref="Z174">
    <cfRule type="cellIs" dxfId="703" priority="602" operator="equal">
      <formula>"NÃO"</formula>
    </cfRule>
    <cfRule type="cellIs" dxfId="702" priority="603" operator="equal">
      <formula>"SIM"</formula>
    </cfRule>
  </conditionalFormatting>
  <conditionalFormatting sqref="Z174">
    <cfRule type="cellIs" dxfId="701" priority="601" operator="equal">
      <formula>"OPORTUNIDADE"</formula>
    </cfRule>
  </conditionalFormatting>
  <conditionalFormatting sqref="Z174">
    <cfRule type="cellIs" dxfId="700" priority="599" operator="equal">
      <formula>"NÃO"</formula>
    </cfRule>
    <cfRule type="cellIs" dxfId="699" priority="600" operator="equal">
      <formula>"SIM"</formula>
    </cfRule>
  </conditionalFormatting>
  <conditionalFormatting sqref="Z174">
    <cfRule type="cellIs" dxfId="698" priority="598" operator="equal">
      <formula>"OPORTUNIDADE"</formula>
    </cfRule>
  </conditionalFormatting>
  <conditionalFormatting sqref="Z174">
    <cfRule type="cellIs" dxfId="697" priority="596" operator="equal">
      <formula>"NÃO"</formula>
    </cfRule>
    <cfRule type="cellIs" dxfId="696" priority="597" operator="equal">
      <formula>"SIM"</formula>
    </cfRule>
  </conditionalFormatting>
  <conditionalFormatting sqref="Z174">
    <cfRule type="cellIs" dxfId="695" priority="595" operator="equal">
      <formula>"OPORTUNIDADE"</formula>
    </cfRule>
  </conditionalFormatting>
  <conditionalFormatting sqref="Z174">
    <cfRule type="cellIs" dxfId="694" priority="593" operator="equal">
      <formula>"NÃO"</formula>
    </cfRule>
    <cfRule type="cellIs" dxfId="693" priority="594" operator="equal">
      <formula>"SIM"</formula>
    </cfRule>
  </conditionalFormatting>
  <conditionalFormatting sqref="Z174">
    <cfRule type="cellIs" dxfId="692" priority="592" operator="equal">
      <formula>"OPORTUNIDADE"</formula>
    </cfRule>
  </conditionalFormatting>
  <conditionalFormatting sqref="Z174">
    <cfRule type="cellIs" dxfId="691" priority="590" operator="equal">
      <formula>"NÃO"</formula>
    </cfRule>
    <cfRule type="cellIs" dxfId="690" priority="591" operator="equal">
      <formula>"SIM"</formula>
    </cfRule>
  </conditionalFormatting>
  <conditionalFormatting sqref="Z174">
    <cfRule type="cellIs" dxfId="689" priority="589" operator="equal">
      <formula>"OPORTUNIDADE"</formula>
    </cfRule>
  </conditionalFormatting>
  <conditionalFormatting sqref="Z174">
    <cfRule type="cellIs" dxfId="688" priority="587" operator="equal">
      <formula>"NÃO"</formula>
    </cfRule>
    <cfRule type="cellIs" dxfId="687" priority="588" operator="equal">
      <formula>"SIM"</formula>
    </cfRule>
  </conditionalFormatting>
  <conditionalFormatting sqref="Z174">
    <cfRule type="cellIs" dxfId="686" priority="586" operator="equal">
      <formula>"OPORTUNIDADE"</formula>
    </cfRule>
  </conditionalFormatting>
  <conditionalFormatting sqref="Z174">
    <cfRule type="cellIs" dxfId="685" priority="584" operator="equal">
      <formula>"NÃO"</formula>
    </cfRule>
    <cfRule type="cellIs" dxfId="684" priority="585" operator="equal">
      <formula>"SIM"</formula>
    </cfRule>
  </conditionalFormatting>
  <conditionalFormatting sqref="Z174">
    <cfRule type="cellIs" dxfId="683" priority="583" operator="equal">
      <formula>"OPORTUNIDADE"</formula>
    </cfRule>
  </conditionalFormatting>
  <conditionalFormatting sqref="Z174">
    <cfRule type="cellIs" dxfId="682" priority="581" operator="equal">
      <formula>"NÃO"</formula>
    </cfRule>
    <cfRule type="cellIs" dxfId="681" priority="582" operator="equal">
      <formula>"SIM"</formula>
    </cfRule>
  </conditionalFormatting>
  <conditionalFormatting sqref="Z174">
    <cfRule type="cellIs" dxfId="680" priority="580" operator="equal">
      <formula>"OPORTUNIDADE"</formula>
    </cfRule>
  </conditionalFormatting>
  <conditionalFormatting sqref="Z174">
    <cfRule type="cellIs" dxfId="679" priority="578" operator="equal">
      <formula>"NÃO"</formula>
    </cfRule>
    <cfRule type="cellIs" dxfId="678" priority="579" operator="equal">
      <formula>"SIM"</formula>
    </cfRule>
  </conditionalFormatting>
  <conditionalFormatting sqref="Z174">
    <cfRule type="cellIs" dxfId="677" priority="577" operator="equal">
      <formula>"OPORTUNIDADE"</formula>
    </cfRule>
  </conditionalFormatting>
  <conditionalFormatting sqref="Z174">
    <cfRule type="cellIs" dxfId="676" priority="575" operator="equal">
      <formula>"NÃO"</formula>
    </cfRule>
    <cfRule type="cellIs" dxfId="675" priority="576" operator="equal">
      <formula>"SIM"</formula>
    </cfRule>
  </conditionalFormatting>
  <conditionalFormatting sqref="Z174">
    <cfRule type="cellIs" dxfId="674" priority="574" operator="equal">
      <formula>"OPORTUNIDADE"</formula>
    </cfRule>
  </conditionalFormatting>
  <conditionalFormatting sqref="Z174">
    <cfRule type="cellIs" dxfId="673" priority="572" operator="equal">
      <formula>"NÃO"</formula>
    </cfRule>
    <cfRule type="cellIs" dxfId="672" priority="573" operator="equal">
      <formula>"SIM"</formula>
    </cfRule>
  </conditionalFormatting>
  <conditionalFormatting sqref="Z174">
    <cfRule type="cellIs" dxfId="671" priority="571" operator="equal">
      <formula>"OPORTUNIDADE"</formula>
    </cfRule>
  </conditionalFormatting>
  <conditionalFormatting sqref="Z174">
    <cfRule type="cellIs" dxfId="670" priority="569" operator="equal">
      <formula>"NÃO"</formula>
    </cfRule>
    <cfRule type="cellIs" dxfId="669" priority="570" operator="equal">
      <formula>"SIM"</formula>
    </cfRule>
  </conditionalFormatting>
  <conditionalFormatting sqref="Z174">
    <cfRule type="cellIs" dxfId="668" priority="568" operator="equal">
      <formula>"OPORTUNIDADE"</formula>
    </cfRule>
  </conditionalFormatting>
  <conditionalFormatting sqref="Z174">
    <cfRule type="cellIs" dxfId="667" priority="566" operator="equal">
      <formula>"NÃO"</formula>
    </cfRule>
    <cfRule type="cellIs" dxfId="666" priority="567" operator="equal">
      <formula>"SIM"</formula>
    </cfRule>
  </conditionalFormatting>
  <conditionalFormatting sqref="Y174">
    <cfRule type="cellIs" dxfId="665" priority="565" operator="equal">
      <formula>"OPORTUNIDADE"</formula>
    </cfRule>
  </conditionalFormatting>
  <conditionalFormatting sqref="Y174">
    <cfRule type="cellIs" dxfId="664" priority="563" operator="equal">
      <formula>"NÃO"</formula>
    </cfRule>
    <cfRule type="cellIs" dxfId="663" priority="564" operator="equal">
      <formula>"SIM"</formula>
    </cfRule>
  </conditionalFormatting>
  <conditionalFormatting sqref="Z174">
    <cfRule type="cellIs" dxfId="662" priority="562" operator="equal">
      <formula>"OPORTUNIDADE"</formula>
    </cfRule>
  </conditionalFormatting>
  <conditionalFormatting sqref="Z174">
    <cfRule type="cellIs" dxfId="661" priority="560" operator="equal">
      <formula>"NÃO"</formula>
    </cfRule>
    <cfRule type="cellIs" dxfId="660" priority="561" operator="equal">
      <formula>"SIM"</formula>
    </cfRule>
  </conditionalFormatting>
  <conditionalFormatting sqref="Z174">
    <cfRule type="cellIs" dxfId="659" priority="559" operator="equal">
      <formula>"OPORTUNIDADE"</formula>
    </cfRule>
  </conditionalFormatting>
  <conditionalFormatting sqref="Z174">
    <cfRule type="cellIs" dxfId="658" priority="557" operator="equal">
      <formula>"NÃO"</formula>
    </cfRule>
    <cfRule type="cellIs" dxfId="657" priority="558" operator="equal">
      <formula>"SIM"</formula>
    </cfRule>
  </conditionalFormatting>
  <conditionalFormatting sqref="Z174">
    <cfRule type="cellIs" dxfId="656" priority="556" operator="equal">
      <formula>"OPORTUNIDADE"</formula>
    </cfRule>
  </conditionalFormatting>
  <conditionalFormatting sqref="Z174">
    <cfRule type="cellIs" dxfId="655" priority="554" operator="equal">
      <formula>"NÃO"</formula>
    </cfRule>
    <cfRule type="cellIs" dxfId="654" priority="555" operator="equal">
      <formula>"SIM"</formula>
    </cfRule>
  </conditionalFormatting>
  <conditionalFormatting sqref="Z174">
    <cfRule type="cellIs" dxfId="653" priority="553" operator="equal">
      <formula>"OPORTUNIDADE"</formula>
    </cfRule>
  </conditionalFormatting>
  <conditionalFormatting sqref="Z174">
    <cfRule type="cellIs" dxfId="652" priority="551" operator="equal">
      <formula>"NÃO"</formula>
    </cfRule>
    <cfRule type="cellIs" dxfId="651" priority="552" operator="equal">
      <formula>"SIM"</formula>
    </cfRule>
  </conditionalFormatting>
  <conditionalFormatting sqref="Z174">
    <cfRule type="cellIs" dxfId="650" priority="550" operator="equal">
      <formula>"OPORTUNIDADE"</formula>
    </cfRule>
  </conditionalFormatting>
  <conditionalFormatting sqref="Z174">
    <cfRule type="cellIs" dxfId="649" priority="548" operator="equal">
      <formula>"NÃO"</formula>
    </cfRule>
    <cfRule type="cellIs" dxfId="648" priority="549" operator="equal">
      <formula>"SIM"</formula>
    </cfRule>
  </conditionalFormatting>
  <conditionalFormatting sqref="Y174">
    <cfRule type="cellIs" dxfId="647" priority="547" operator="equal">
      <formula>"OPORTUNIDADE"</formula>
    </cfRule>
  </conditionalFormatting>
  <conditionalFormatting sqref="Y174">
    <cfRule type="cellIs" dxfId="646" priority="545" operator="equal">
      <formula>"NÃO"</formula>
    </cfRule>
    <cfRule type="cellIs" dxfId="645" priority="546" operator="equal">
      <formula>"SIM"</formula>
    </cfRule>
  </conditionalFormatting>
  <conditionalFormatting sqref="Z174">
    <cfRule type="cellIs" dxfId="644" priority="544" operator="equal">
      <formula>"OPORTUNIDADE"</formula>
    </cfRule>
  </conditionalFormatting>
  <conditionalFormatting sqref="Z174">
    <cfRule type="cellIs" dxfId="643" priority="542" operator="equal">
      <formula>"NÃO"</formula>
    </cfRule>
    <cfRule type="cellIs" dxfId="642" priority="543" operator="equal">
      <formula>"SIM"</formula>
    </cfRule>
  </conditionalFormatting>
  <conditionalFormatting sqref="Z174">
    <cfRule type="cellIs" dxfId="641" priority="541" operator="equal">
      <formula>"OPORTUNIDADE"</formula>
    </cfRule>
  </conditionalFormatting>
  <conditionalFormatting sqref="Z174">
    <cfRule type="cellIs" dxfId="640" priority="539" operator="equal">
      <formula>"NÃO"</formula>
    </cfRule>
    <cfRule type="cellIs" dxfId="639" priority="540" operator="equal">
      <formula>"SIM"</formula>
    </cfRule>
  </conditionalFormatting>
  <conditionalFormatting sqref="Z174">
    <cfRule type="cellIs" dxfId="638" priority="538" operator="equal">
      <formula>"OPORTUNIDADE"</formula>
    </cfRule>
  </conditionalFormatting>
  <conditionalFormatting sqref="Z174">
    <cfRule type="cellIs" dxfId="637" priority="536" operator="equal">
      <formula>"NÃO"</formula>
    </cfRule>
    <cfRule type="cellIs" dxfId="636" priority="537" operator="equal">
      <formula>"SIM"</formula>
    </cfRule>
  </conditionalFormatting>
  <conditionalFormatting sqref="Z174">
    <cfRule type="cellIs" dxfId="635" priority="535" operator="equal">
      <formula>"OPORTUNIDADE"</formula>
    </cfRule>
  </conditionalFormatting>
  <conditionalFormatting sqref="Z174">
    <cfRule type="cellIs" dxfId="634" priority="533" operator="equal">
      <formula>"NÃO"</formula>
    </cfRule>
    <cfRule type="cellIs" dxfId="633" priority="534" operator="equal">
      <formula>"SIM"</formula>
    </cfRule>
  </conditionalFormatting>
  <conditionalFormatting sqref="Z174">
    <cfRule type="cellIs" dxfId="632" priority="532" operator="equal">
      <formula>"OPORTUNIDADE"</formula>
    </cfRule>
  </conditionalFormatting>
  <conditionalFormatting sqref="Z174">
    <cfRule type="cellIs" dxfId="631" priority="530" operator="equal">
      <formula>"NÃO"</formula>
    </cfRule>
    <cfRule type="cellIs" dxfId="630" priority="531" operator="equal">
      <formula>"SIM"</formula>
    </cfRule>
  </conditionalFormatting>
  <conditionalFormatting sqref="Z174">
    <cfRule type="cellIs" dxfId="629" priority="529" operator="equal">
      <formula>"OPORTUNIDADE"</formula>
    </cfRule>
  </conditionalFormatting>
  <conditionalFormatting sqref="Z174">
    <cfRule type="cellIs" dxfId="628" priority="527" operator="equal">
      <formula>"NÃO"</formula>
    </cfRule>
    <cfRule type="cellIs" dxfId="627" priority="528" operator="equal">
      <formula>"SIM"</formula>
    </cfRule>
  </conditionalFormatting>
  <conditionalFormatting sqref="Z174">
    <cfRule type="cellIs" dxfId="626" priority="526" operator="equal">
      <formula>"OPORTUNIDADE"</formula>
    </cfRule>
  </conditionalFormatting>
  <conditionalFormatting sqref="Z174">
    <cfRule type="cellIs" dxfId="625" priority="524" operator="equal">
      <formula>"NÃO"</formula>
    </cfRule>
    <cfRule type="cellIs" dxfId="624" priority="525" operator="equal">
      <formula>"SIM"</formula>
    </cfRule>
  </conditionalFormatting>
  <conditionalFormatting sqref="Z174">
    <cfRule type="cellIs" dxfId="623" priority="523" operator="equal">
      <formula>"OPORTUNIDADE"</formula>
    </cfRule>
  </conditionalFormatting>
  <conditionalFormatting sqref="Z174">
    <cfRule type="cellIs" dxfId="622" priority="521" operator="equal">
      <formula>"NÃO"</formula>
    </cfRule>
    <cfRule type="cellIs" dxfId="621" priority="522" operator="equal">
      <formula>"SIM"</formula>
    </cfRule>
  </conditionalFormatting>
  <conditionalFormatting sqref="Z174">
    <cfRule type="cellIs" dxfId="620" priority="520" operator="equal">
      <formula>"OPORTUNIDADE"</formula>
    </cfRule>
  </conditionalFormatting>
  <conditionalFormatting sqref="Z174">
    <cfRule type="cellIs" dxfId="619" priority="518" operator="equal">
      <formula>"NÃO"</formula>
    </cfRule>
    <cfRule type="cellIs" dxfId="618" priority="519" operator="equal">
      <formula>"SIM"</formula>
    </cfRule>
  </conditionalFormatting>
  <conditionalFormatting sqref="Z174">
    <cfRule type="cellIs" dxfId="617" priority="517" operator="equal">
      <formula>"OPORTUNIDADE"</formula>
    </cfRule>
  </conditionalFormatting>
  <conditionalFormatting sqref="Z174">
    <cfRule type="cellIs" dxfId="616" priority="515" operator="equal">
      <formula>"NÃO"</formula>
    </cfRule>
    <cfRule type="cellIs" dxfId="615" priority="516" operator="equal">
      <formula>"SIM"</formula>
    </cfRule>
  </conditionalFormatting>
  <conditionalFormatting sqref="BK150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13" operator="equal">
      <formula>"OPORTUNIDADE"</formula>
    </cfRule>
  </conditionalFormatting>
  <conditionalFormatting sqref="Y167">
    <cfRule type="cellIs" dxfId="613" priority="511" operator="equal">
      <formula>"NÃO"</formula>
    </cfRule>
    <cfRule type="cellIs" dxfId="612" priority="512" operator="equal">
      <formula>"SIM"</formula>
    </cfRule>
  </conditionalFormatting>
  <conditionalFormatting sqref="Y167">
    <cfRule type="cellIs" dxfId="611" priority="510" operator="equal">
      <formula>"OPORTUNIDADE"</formula>
    </cfRule>
  </conditionalFormatting>
  <conditionalFormatting sqref="Y167">
    <cfRule type="cellIs" dxfId="610" priority="508" operator="equal">
      <formula>"NÃO"</formula>
    </cfRule>
    <cfRule type="cellIs" dxfId="609" priority="509" operator="equal">
      <formula>"SIM"</formula>
    </cfRule>
  </conditionalFormatting>
  <conditionalFormatting sqref="Y167">
    <cfRule type="cellIs" dxfId="608" priority="507" operator="equal">
      <formula>"OPORTUNIDADE"</formula>
    </cfRule>
  </conditionalFormatting>
  <conditionalFormatting sqref="Y167">
    <cfRule type="cellIs" dxfId="607" priority="505" operator="equal">
      <formula>"NÃO"</formula>
    </cfRule>
    <cfRule type="cellIs" dxfId="606" priority="506" operator="equal">
      <formula>"SIM"</formula>
    </cfRule>
  </conditionalFormatting>
  <conditionalFormatting sqref="Z167">
    <cfRule type="cellIs" dxfId="605" priority="504" operator="equal">
      <formula>"OPORTUNIDADE"</formula>
    </cfRule>
  </conditionalFormatting>
  <conditionalFormatting sqref="Z167">
    <cfRule type="cellIs" dxfId="604" priority="502" operator="equal">
      <formula>"NÃO"</formula>
    </cfRule>
    <cfRule type="cellIs" dxfId="603" priority="503" operator="equal">
      <formula>"SIM"</formula>
    </cfRule>
  </conditionalFormatting>
  <conditionalFormatting sqref="Z167">
    <cfRule type="cellIs" dxfId="602" priority="501" operator="equal">
      <formula>"OPORTUNIDADE"</formula>
    </cfRule>
  </conditionalFormatting>
  <conditionalFormatting sqref="Z167">
    <cfRule type="cellIs" dxfId="601" priority="499" operator="equal">
      <formula>"NÃO"</formula>
    </cfRule>
    <cfRule type="cellIs" dxfId="600" priority="500" operator="equal">
      <formula>"SIM"</formula>
    </cfRule>
  </conditionalFormatting>
  <conditionalFormatting sqref="Z167">
    <cfRule type="cellIs" dxfId="599" priority="498" operator="equal">
      <formula>"OPORTUNIDADE"</formula>
    </cfRule>
  </conditionalFormatting>
  <conditionalFormatting sqref="Z167">
    <cfRule type="cellIs" dxfId="598" priority="496" operator="equal">
      <formula>"NÃO"</formula>
    </cfRule>
    <cfRule type="cellIs" dxfId="597" priority="497" operator="equal">
      <formula>"SIM"</formula>
    </cfRule>
  </conditionalFormatting>
  <conditionalFormatting sqref="Z167">
    <cfRule type="cellIs" dxfId="596" priority="495" operator="equal">
      <formula>"OPORTUNIDADE"</formula>
    </cfRule>
  </conditionalFormatting>
  <conditionalFormatting sqref="Z167">
    <cfRule type="cellIs" dxfId="595" priority="493" operator="equal">
      <formula>"NÃO"</formula>
    </cfRule>
    <cfRule type="cellIs" dxfId="594" priority="494" operator="equal">
      <formula>"SIM"</formula>
    </cfRule>
  </conditionalFormatting>
  <conditionalFormatting sqref="Z167">
    <cfRule type="cellIs" dxfId="593" priority="492" operator="equal">
      <formula>"OPORTUNIDADE"</formula>
    </cfRule>
  </conditionalFormatting>
  <conditionalFormatting sqref="Z167">
    <cfRule type="cellIs" dxfId="592" priority="490" operator="equal">
      <formula>"NÃO"</formula>
    </cfRule>
    <cfRule type="cellIs" dxfId="591" priority="491" operator="equal">
      <formula>"SIM"</formula>
    </cfRule>
  </conditionalFormatting>
  <conditionalFormatting sqref="Z167">
    <cfRule type="cellIs" dxfId="590" priority="489" operator="equal">
      <formula>"OPORTUNIDADE"</formula>
    </cfRule>
  </conditionalFormatting>
  <conditionalFormatting sqref="Z167">
    <cfRule type="cellIs" dxfId="589" priority="487" operator="equal">
      <formula>"NÃO"</formula>
    </cfRule>
    <cfRule type="cellIs" dxfId="588" priority="488" operator="equal">
      <formula>"SIM"</formula>
    </cfRule>
  </conditionalFormatting>
  <conditionalFormatting sqref="Z167">
    <cfRule type="cellIs" dxfId="587" priority="486" operator="equal">
      <formula>"OPORTUNIDADE"</formula>
    </cfRule>
  </conditionalFormatting>
  <conditionalFormatting sqref="Z167">
    <cfRule type="cellIs" dxfId="586" priority="484" operator="equal">
      <formula>"NÃO"</formula>
    </cfRule>
    <cfRule type="cellIs" dxfId="585" priority="485" operator="equal">
      <formula>"SIM"</formula>
    </cfRule>
  </conditionalFormatting>
  <conditionalFormatting sqref="Z167">
    <cfRule type="cellIs" dxfId="584" priority="483" operator="equal">
      <formula>"OPORTUNIDADE"</formula>
    </cfRule>
  </conditionalFormatting>
  <conditionalFormatting sqref="Z167">
    <cfRule type="cellIs" dxfId="583" priority="481" operator="equal">
      <formula>"NÃO"</formula>
    </cfRule>
    <cfRule type="cellIs" dxfId="582" priority="482" operator="equal">
      <formula>"SIM"</formula>
    </cfRule>
  </conditionalFormatting>
  <conditionalFormatting sqref="Z167">
    <cfRule type="cellIs" dxfId="581" priority="480" operator="equal">
      <formula>"OPORTUNIDADE"</formula>
    </cfRule>
  </conditionalFormatting>
  <conditionalFormatting sqref="Z167">
    <cfRule type="cellIs" dxfId="580" priority="478" operator="equal">
      <formula>"NÃO"</formula>
    </cfRule>
    <cfRule type="cellIs" dxfId="579" priority="479" operator="equal">
      <formula>"SIM"</formula>
    </cfRule>
  </conditionalFormatting>
  <conditionalFormatting sqref="Z167">
    <cfRule type="cellIs" dxfId="578" priority="477" operator="equal">
      <formula>"OPORTUNIDADE"</formula>
    </cfRule>
  </conditionalFormatting>
  <conditionalFormatting sqref="Z167">
    <cfRule type="cellIs" dxfId="577" priority="475" operator="equal">
      <formula>"NÃO"</formula>
    </cfRule>
    <cfRule type="cellIs" dxfId="576" priority="476" operator="equal">
      <formula>"SIM"</formula>
    </cfRule>
  </conditionalFormatting>
  <conditionalFormatting sqref="Z167">
    <cfRule type="cellIs" dxfId="575" priority="474" operator="equal">
      <formula>"OPORTUNIDADE"</formula>
    </cfRule>
  </conditionalFormatting>
  <conditionalFormatting sqref="Z167">
    <cfRule type="cellIs" dxfId="574" priority="472" operator="equal">
      <formula>"NÃO"</formula>
    </cfRule>
    <cfRule type="cellIs" dxfId="573" priority="473" operator="equal">
      <formula>"SIM"</formula>
    </cfRule>
  </conditionalFormatting>
  <conditionalFormatting sqref="Z167">
    <cfRule type="cellIs" dxfId="572" priority="471" operator="equal">
      <formula>"OPORTUNIDADE"</formula>
    </cfRule>
  </conditionalFormatting>
  <conditionalFormatting sqref="Z167">
    <cfRule type="cellIs" dxfId="571" priority="469" operator="equal">
      <formula>"NÃO"</formula>
    </cfRule>
    <cfRule type="cellIs" dxfId="570" priority="470" operator="equal">
      <formula>"SIM"</formula>
    </cfRule>
  </conditionalFormatting>
  <conditionalFormatting sqref="Z167">
    <cfRule type="cellIs" dxfId="569" priority="468" operator="equal">
      <formula>"OPORTUNIDADE"</formula>
    </cfRule>
  </conditionalFormatting>
  <conditionalFormatting sqref="Z167">
    <cfRule type="cellIs" dxfId="568" priority="466" operator="equal">
      <formula>"NÃO"</formula>
    </cfRule>
    <cfRule type="cellIs" dxfId="567" priority="467" operator="equal">
      <formula>"SIM"</formula>
    </cfRule>
  </conditionalFormatting>
  <conditionalFormatting sqref="Z167">
    <cfRule type="cellIs" dxfId="566" priority="465" operator="equal">
      <formula>"OPORTUNIDADE"</formula>
    </cfRule>
  </conditionalFormatting>
  <conditionalFormatting sqref="Z167">
    <cfRule type="cellIs" dxfId="565" priority="463" operator="equal">
      <formula>"NÃO"</formula>
    </cfRule>
    <cfRule type="cellIs" dxfId="564" priority="464" operator="equal">
      <formula>"SIM"</formula>
    </cfRule>
  </conditionalFormatting>
  <conditionalFormatting sqref="Z167">
    <cfRule type="cellIs" dxfId="563" priority="462" operator="equal">
      <formula>"OPORTUNIDADE"</formula>
    </cfRule>
  </conditionalFormatting>
  <conditionalFormatting sqref="Z167">
    <cfRule type="cellIs" dxfId="562" priority="460" operator="equal">
      <formula>"NÃO"</formula>
    </cfRule>
    <cfRule type="cellIs" dxfId="561" priority="461" operator="equal">
      <formula>"SIM"</formula>
    </cfRule>
  </conditionalFormatting>
  <conditionalFormatting sqref="Z167">
    <cfRule type="cellIs" dxfId="560" priority="459" operator="equal">
      <formula>"OPORTUNIDADE"</formula>
    </cfRule>
  </conditionalFormatting>
  <conditionalFormatting sqref="Z167">
    <cfRule type="cellIs" dxfId="559" priority="457" operator="equal">
      <formula>"NÃO"</formula>
    </cfRule>
    <cfRule type="cellIs" dxfId="558" priority="458" operator="equal">
      <formula>"SIM"</formula>
    </cfRule>
  </conditionalFormatting>
  <conditionalFormatting sqref="Z167">
    <cfRule type="cellIs" dxfId="557" priority="456" operator="equal">
      <formula>"OPORTUNIDADE"</formula>
    </cfRule>
  </conditionalFormatting>
  <conditionalFormatting sqref="Z167">
    <cfRule type="cellIs" dxfId="556" priority="454" operator="equal">
      <formula>"NÃO"</formula>
    </cfRule>
    <cfRule type="cellIs" dxfId="555" priority="455" operator="equal">
      <formula>"SIM"</formula>
    </cfRule>
  </conditionalFormatting>
  <conditionalFormatting sqref="Z167">
    <cfRule type="cellIs" dxfId="554" priority="453" operator="equal">
      <formula>"OPORTUNIDADE"</formula>
    </cfRule>
  </conditionalFormatting>
  <conditionalFormatting sqref="Z167">
    <cfRule type="cellIs" dxfId="553" priority="451" operator="equal">
      <formula>"NÃO"</formula>
    </cfRule>
    <cfRule type="cellIs" dxfId="552" priority="452" operator="equal">
      <formula>"SIM"</formula>
    </cfRule>
  </conditionalFormatting>
  <conditionalFormatting sqref="Y167">
    <cfRule type="cellIs" dxfId="551" priority="450" operator="equal">
      <formula>"OPORTUNIDADE"</formula>
    </cfRule>
  </conditionalFormatting>
  <conditionalFormatting sqref="Y167">
    <cfRule type="cellIs" dxfId="550" priority="448" operator="equal">
      <formula>"NÃO"</formula>
    </cfRule>
    <cfRule type="cellIs" dxfId="549" priority="449" operator="equal">
      <formula>"SIM"</formula>
    </cfRule>
  </conditionalFormatting>
  <conditionalFormatting sqref="Z167">
    <cfRule type="cellIs" dxfId="548" priority="447" operator="equal">
      <formula>"OPORTUNIDADE"</formula>
    </cfRule>
  </conditionalFormatting>
  <conditionalFormatting sqref="Z167">
    <cfRule type="cellIs" dxfId="547" priority="445" operator="equal">
      <formula>"NÃO"</formula>
    </cfRule>
    <cfRule type="cellIs" dxfId="546" priority="446" operator="equal">
      <formula>"SIM"</formula>
    </cfRule>
  </conditionalFormatting>
  <conditionalFormatting sqref="Z167">
    <cfRule type="cellIs" dxfId="545" priority="444" operator="equal">
      <formula>"OPORTUNIDADE"</formula>
    </cfRule>
  </conditionalFormatting>
  <conditionalFormatting sqref="Z167">
    <cfRule type="cellIs" dxfId="544" priority="442" operator="equal">
      <formula>"NÃO"</formula>
    </cfRule>
    <cfRule type="cellIs" dxfId="543" priority="443" operator="equal">
      <formula>"SIM"</formula>
    </cfRule>
  </conditionalFormatting>
  <conditionalFormatting sqref="Z167">
    <cfRule type="cellIs" dxfId="542" priority="441" operator="equal">
      <formula>"OPORTUNIDADE"</formula>
    </cfRule>
  </conditionalFormatting>
  <conditionalFormatting sqref="Z167">
    <cfRule type="cellIs" dxfId="541" priority="439" operator="equal">
      <formula>"NÃO"</formula>
    </cfRule>
    <cfRule type="cellIs" dxfId="540" priority="440" operator="equal">
      <formula>"SIM"</formula>
    </cfRule>
  </conditionalFormatting>
  <conditionalFormatting sqref="Z167">
    <cfRule type="cellIs" dxfId="539" priority="438" operator="equal">
      <formula>"OPORTUNIDADE"</formula>
    </cfRule>
  </conditionalFormatting>
  <conditionalFormatting sqref="Z167">
    <cfRule type="cellIs" dxfId="538" priority="436" operator="equal">
      <formula>"NÃO"</formula>
    </cfRule>
    <cfRule type="cellIs" dxfId="537" priority="437" operator="equal">
      <formula>"SIM"</formula>
    </cfRule>
  </conditionalFormatting>
  <conditionalFormatting sqref="Z167">
    <cfRule type="cellIs" dxfId="536" priority="435" operator="equal">
      <formula>"OPORTUNIDADE"</formula>
    </cfRule>
  </conditionalFormatting>
  <conditionalFormatting sqref="Z167">
    <cfRule type="cellIs" dxfId="535" priority="433" operator="equal">
      <formula>"NÃO"</formula>
    </cfRule>
    <cfRule type="cellIs" dxfId="534" priority="434" operator="equal">
      <formula>"SIM"</formula>
    </cfRule>
  </conditionalFormatting>
  <conditionalFormatting sqref="Y167">
    <cfRule type="cellIs" dxfId="533" priority="432" operator="equal">
      <formula>"OPORTUNIDADE"</formula>
    </cfRule>
  </conditionalFormatting>
  <conditionalFormatting sqref="Y167">
    <cfRule type="cellIs" dxfId="532" priority="430" operator="equal">
      <formula>"NÃO"</formula>
    </cfRule>
    <cfRule type="cellIs" dxfId="531" priority="431" operator="equal">
      <formula>"SIM"</formula>
    </cfRule>
  </conditionalFormatting>
  <conditionalFormatting sqref="Z167">
    <cfRule type="cellIs" dxfId="530" priority="429" operator="equal">
      <formula>"OPORTUNIDADE"</formula>
    </cfRule>
  </conditionalFormatting>
  <conditionalFormatting sqref="Z167">
    <cfRule type="cellIs" dxfId="529" priority="427" operator="equal">
      <formula>"NÃO"</formula>
    </cfRule>
    <cfRule type="cellIs" dxfId="528" priority="428" operator="equal">
      <formula>"SIM"</formula>
    </cfRule>
  </conditionalFormatting>
  <conditionalFormatting sqref="Z167">
    <cfRule type="cellIs" dxfId="527" priority="426" operator="equal">
      <formula>"OPORTUNIDADE"</formula>
    </cfRule>
  </conditionalFormatting>
  <conditionalFormatting sqref="Z167">
    <cfRule type="cellIs" dxfId="526" priority="424" operator="equal">
      <formula>"NÃO"</formula>
    </cfRule>
    <cfRule type="cellIs" dxfId="525" priority="425" operator="equal">
      <formula>"SIM"</formula>
    </cfRule>
  </conditionalFormatting>
  <conditionalFormatting sqref="Z167">
    <cfRule type="cellIs" dxfId="524" priority="423" operator="equal">
      <formula>"OPORTUNIDADE"</formula>
    </cfRule>
  </conditionalFormatting>
  <conditionalFormatting sqref="Z167">
    <cfRule type="cellIs" dxfId="523" priority="421" operator="equal">
      <formula>"NÃO"</formula>
    </cfRule>
    <cfRule type="cellIs" dxfId="522" priority="422" operator="equal">
      <formula>"SIM"</formula>
    </cfRule>
  </conditionalFormatting>
  <conditionalFormatting sqref="Z167">
    <cfRule type="cellIs" dxfId="521" priority="420" operator="equal">
      <formula>"OPORTUNIDADE"</formula>
    </cfRule>
  </conditionalFormatting>
  <conditionalFormatting sqref="Z167">
    <cfRule type="cellIs" dxfId="520" priority="418" operator="equal">
      <formula>"NÃO"</formula>
    </cfRule>
    <cfRule type="cellIs" dxfId="519" priority="419" operator="equal">
      <formula>"SIM"</formula>
    </cfRule>
  </conditionalFormatting>
  <conditionalFormatting sqref="Y167">
    <cfRule type="cellIs" dxfId="518" priority="417" operator="equal">
      <formula>"OPORTUNIDADE"</formula>
    </cfRule>
  </conditionalFormatting>
  <conditionalFormatting sqref="Y167">
    <cfRule type="cellIs" dxfId="517" priority="415" operator="equal">
      <formula>"NÃO"</formula>
    </cfRule>
    <cfRule type="cellIs" dxfId="516" priority="416" operator="equal">
      <formula>"SIM"</formula>
    </cfRule>
  </conditionalFormatting>
  <conditionalFormatting sqref="Z167">
    <cfRule type="cellIs" dxfId="515" priority="414" operator="equal">
      <formula>"OPORTUNIDADE"</formula>
    </cfRule>
  </conditionalFormatting>
  <conditionalFormatting sqref="Z167">
    <cfRule type="cellIs" dxfId="514" priority="412" operator="equal">
      <formula>"NÃO"</formula>
    </cfRule>
    <cfRule type="cellIs" dxfId="513" priority="413" operator="equal">
      <formula>"SIM"</formula>
    </cfRule>
  </conditionalFormatting>
  <conditionalFormatting sqref="Y167:Z167">
    <cfRule type="cellIs" dxfId="512" priority="411" operator="equal">
      <formula>"OPORTUNIDADE"</formula>
    </cfRule>
  </conditionalFormatting>
  <conditionalFormatting sqref="Y167:Z167">
    <cfRule type="cellIs" dxfId="511" priority="409" operator="equal">
      <formula>"NÃO"</formula>
    </cfRule>
    <cfRule type="cellIs" dxfId="510" priority="410" operator="equal">
      <formula>"SIM"</formula>
    </cfRule>
  </conditionalFormatting>
  <conditionalFormatting sqref="Y167:Z167">
    <cfRule type="cellIs" dxfId="509" priority="408" operator="equal">
      <formula>"OPORTUNIDADE"</formula>
    </cfRule>
  </conditionalFormatting>
  <conditionalFormatting sqref="Y167:Z167">
    <cfRule type="cellIs" dxfId="508" priority="406" operator="equal">
      <formula>"NÃO"</formula>
    </cfRule>
    <cfRule type="cellIs" dxfId="507" priority="407" operator="equal">
      <formula>"SIM"</formula>
    </cfRule>
  </conditionalFormatting>
  <conditionalFormatting sqref="Y167:Z167">
    <cfRule type="cellIs" dxfId="506" priority="405" operator="equal">
      <formula>"OPORTUNIDADE"</formula>
    </cfRule>
  </conditionalFormatting>
  <conditionalFormatting sqref="Y167:Z167">
    <cfRule type="cellIs" dxfId="505" priority="403" operator="equal">
      <formula>"NÃO"</formula>
    </cfRule>
    <cfRule type="cellIs" dxfId="504" priority="404" operator="equal">
      <formula>"SIM"</formula>
    </cfRule>
  </conditionalFormatting>
  <conditionalFormatting sqref="Y167">
    <cfRule type="cellIs" dxfId="503" priority="402" operator="equal">
      <formula>"OPORTUNIDADE"</formula>
    </cfRule>
  </conditionalFormatting>
  <conditionalFormatting sqref="Y167">
    <cfRule type="cellIs" dxfId="502" priority="400" operator="equal">
      <formula>"NÃO"</formula>
    </cfRule>
    <cfRule type="cellIs" dxfId="501" priority="401" operator="equal">
      <formula>"SIM"</formula>
    </cfRule>
  </conditionalFormatting>
  <conditionalFormatting sqref="Y167">
    <cfRule type="cellIs" dxfId="500" priority="399" operator="equal">
      <formula>"OPORTUNIDADE"</formula>
    </cfRule>
  </conditionalFormatting>
  <conditionalFormatting sqref="Y167">
    <cfRule type="cellIs" dxfId="499" priority="397" operator="equal">
      <formula>"NÃO"</formula>
    </cfRule>
    <cfRule type="cellIs" dxfId="498" priority="398" operator="equal">
      <formula>"SIM"</formula>
    </cfRule>
  </conditionalFormatting>
  <conditionalFormatting sqref="Y167">
    <cfRule type="cellIs" dxfId="497" priority="396" operator="equal">
      <formula>"OPORTUNIDADE"</formula>
    </cfRule>
  </conditionalFormatting>
  <conditionalFormatting sqref="Y167">
    <cfRule type="cellIs" dxfId="496" priority="394" operator="equal">
      <formula>"NÃO"</formula>
    </cfRule>
    <cfRule type="cellIs" dxfId="495" priority="395" operator="equal">
      <formula>"SIM"</formula>
    </cfRule>
  </conditionalFormatting>
  <conditionalFormatting sqref="Y167">
    <cfRule type="cellIs" dxfId="494" priority="393" operator="equal">
      <formula>"OPORTUNIDADE"</formula>
    </cfRule>
  </conditionalFormatting>
  <conditionalFormatting sqref="Y167">
    <cfRule type="cellIs" dxfId="493" priority="391" operator="equal">
      <formula>"NÃO"</formula>
    </cfRule>
    <cfRule type="cellIs" dxfId="492" priority="392" operator="equal">
      <formula>"SIM"</formula>
    </cfRule>
  </conditionalFormatting>
  <conditionalFormatting sqref="Y167">
    <cfRule type="cellIs" dxfId="491" priority="390" operator="equal">
      <formula>"OPORTUNIDADE"</formula>
    </cfRule>
  </conditionalFormatting>
  <conditionalFormatting sqref="Y167">
    <cfRule type="cellIs" dxfId="490" priority="388" operator="equal">
      <formula>"NÃO"</formula>
    </cfRule>
    <cfRule type="cellIs" dxfId="489" priority="389" operator="equal">
      <formula>"SIM"</formula>
    </cfRule>
  </conditionalFormatting>
  <conditionalFormatting sqref="Y167">
    <cfRule type="cellIs" dxfId="488" priority="387" operator="equal">
      <formula>"OPORTUNIDADE"</formula>
    </cfRule>
  </conditionalFormatting>
  <conditionalFormatting sqref="Y167">
    <cfRule type="cellIs" dxfId="487" priority="385" operator="equal">
      <formula>"NÃO"</formula>
    </cfRule>
    <cfRule type="cellIs" dxfId="486" priority="386" operator="equal">
      <formula>"SIM"</formula>
    </cfRule>
  </conditionalFormatting>
  <conditionalFormatting sqref="Y167">
    <cfRule type="cellIs" dxfId="485" priority="384" operator="equal">
      <formula>"OPORTUNIDADE"</formula>
    </cfRule>
  </conditionalFormatting>
  <conditionalFormatting sqref="Y167">
    <cfRule type="cellIs" dxfId="484" priority="382" operator="equal">
      <formula>"NÃO"</formula>
    </cfRule>
    <cfRule type="cellIs" dxfId="483" priority="383" operator="equal">
      <formula>"SIM"</formula>
    </cfRule>
  </conditionalFormatting>
  <conditionalFormatting sqref="Y171">
    <cfRule type="cellIs" dxfId="482" priority="381" operator="equal">
      <formula>"OPORTUNIDADE"</formula>
    </cfRule>
  </conditionalFormatting>
  <conditionalFormatting sqref="Y171">
    <cfRule type="cellIs" dxfId="481" priority="379" operator="equal">
      <formula>"NÃO"</formula>
    </cfRule>
    <cfRule type="cellIs" dxfId="480" priority="380" operator="equal">
      <formula>"SIM"</formula>
    </cfRule>
  </conditionalFormatting>
  <conditionalFormatting sqref="Y171">
    <cfRule type="cellIs" dxfId="479" priority="378" operator="equal">
      <formula>"OPORTUNIDADE"</formula>
    </cfRule>
  </conditionalFormatting>
  <conditionalFormatting sqref="Y171">
    <cfRule type="cellIs" dxfId="478" priority="376" operator="equal">
      <formula>"NÃO"</formula>
    </cfRule>
    <cfRule type="cellIs" dxfId="477" priority="377" operator="equal">
      <formula>"SIM"</formula>
    </cfRule>
  </conditionalFormatting>
  <conditionalFormatting sqref="Y171">
    <cfRule type="cellIs" dxfId="476" priority="375" operator="equal">
      <formula>"OPORTUNIDADE"</formula>
    </cfRule>
  </conditionalFormatting>
  <conditionalFormatting sqref="Y171">
    <cfRule type="cellIs" dxfId="475" priority="373" operator="equal">
      <formula>"NÃO"</formula>
    </cfRule>
    <cfRule type="cellIs" dxfId="474" priority="374" operator="equal">
      <formula>"SIM"</formula>
    </cfRule>
  </conditionalFormatting>
  <conditionalFormatting sqref="Y171">
    <cfRule type="cellIs" dxfId="473" priority="372" operator="equal">
      <formula>"OPORTUNIDADE"</formula>
    </cfRule>
  </conditionalFormatting>
  <conditionalFormatting sqref="Y171">
    <cfRule type="cellIs" dxfId="472" priority="370" operator="equal">
      <formula>"NÃO"</formula>
    </cfRule>
    <cfRule type="cellIs" dxfId="471" priority="371" operator="equal">
      <formula>"SIM"</formula>
    </cfRule>
  </conditionalFormatting>
  <conditionalFormatting sqref="Y171">
    <cfRule type="cellIs" dxfId="470" priority="369" operator="equal">
      <formula>"OPORTUNIDADE"</formula>
    </cfRule>
  </conditionalFormatting>
  <conditionalFormatting sqref="Y171">
    <cfRule type="cellIs" dxfId="469" priority="367" operator="equal">
      <formula>"NÃO"</formula>
    </cfRule>
    <cfRule type="cellIs" dxfId="468" priority="368" operator="equal">
      <formula>"SIM"</formula>
    </cfRule>
  </conditionalFormatting>
  <conditionalFormatting sqref="Y171">
    <cfRule type="cellIs" dxfId="467" priority="366" operator="equal">
      <formula>"OPORTUNIDADE"</formula>
    </cfRule>
  </conditionalFormatting>
  <conditionalFormatting sqref="Y171">
    <cfRule type="cellIs" dxfId="466" priority="364" operator="equal">
      <formula>"NÃO"</formula>
    </cfRule>
    <cfRule type="cellIs" dxfId="465" priority="365" operator="equal">
      <formula>"SIM"</formula>
    </cfRule>
  </conditionalFormatting>
  <conditionalFormatting sqref="Y171">
    <cfRule type="cellIs" dxfId="464" priority="363" operator="equal">
      <formula>"OPORTUNIDADE"</formula>
    </cfRule>
  </conditionalFormatting>
  <conditionalFormatting sqref="Y171">
    <cfRule type="cellIs" dxfId="463" priority="361" operator="equal">
      <formula>"NÃO"</formula>
    </cfRule>
    <cfRule type="cellIs" dxfId="462" priority="362" operator="equal">
      <formula>"SIM"</formula>
    </cfRule>
  </conditionalFormatting>
  <conditionalFormatting sqref="Y171">
    <cfRule type="cellIs" dxfId="461" priority="360" operator="equal">
      <formula>"OPORTUNIDADE"</formula>
    </cfRule>
  </conditionalFormatting>
  <conditionalFormatting sqref="Y171">
    <cfRule type="cellIs" dxfId="460" priority="358" operator="equal">
      <formula>"NÃO"</formula>
    </cfRule>
    <cfRule type="cellIs" dxfId="459" priority="359" operator="equal">
      <formula>"SIM"</formula>
    </cfRule>
  </conditionalFormatting>
  <conditionalFormatting sqref="Y171">
    <cfRule type="cellIs" dxfId="458" priority="357" operator="equal">
      <formula>"OPORTUNIDADE"</formula>
    </cfRule>
  </conditionalFormatting>
  <conditionalFormatting sqref="Y171">
    <cfRule type="cellIs" dxfId="457" priority="355" operator="equal">
      <formula>"NÃO"</formula>
    </cfRule>
    <cfRule type="cellIs" dxfId="456" priority="356" operator="equal">
      <formula>"SIM"</formula>
    </cfRule>
  </conditionalFormatting>
  <conditionalFormatting sqref="Z171">
    <cfRule type="cellIs" dxfId="455" priority="354" operator="equal">
      <formula>"OPORTUNIDADE"</formula>
    </cfRule>
  </conditionalFormatting>
  <conditionalFormatting sqref="Z171">
    <cfRule type="cellIs" dxfId="454" priority="352" operator="equal">
      <formula>"NÃO"</formula>
    </cfRule>
    <cfRule type="cellIs" dxfId="453" priority="353" operator="equal">
      <formula>"SIM"</formula>
    </cfRule>
  </conditionalFormatting>
  <conditionalFormatting sqref="Z171">
    <cfRule type="cellIs" dxfId="452" priority="351" operator="equal">
      <formula>"OPORTUNIDADE"</formula>
    </cfRule>
  </conditionalFormatting>
  <conditionalFormatting sqref="Z171">
    <cfRule type="cellIs" dxfId="451" priority="349" operator="equal">
      <formula>"NÃO"</formula>
    </cfRule>
    <cfRule type="cellIs" dxfId="450" priority="350" operator="equal">
      <formula>"SIM"</formula>
    </cfRule>
  </conditionalFormatting>
  <conditionalFormatting sqref="Z171">
    <cfRule type="cellIs" dxfId="449" priority="348" operator="equal">
      <formula>"OPORTUNIDADE"</formula>
    </cfRule>
  </conditionalFormatting>
  <conditionalFormatting sqref="Z171">
    <cfRule type="cellIs" dxfId="448" priority="346" operator="equal">
      <formula>"NÃO"</formula>
    </cfRule>
    <cfRule type="cellIs" dxfId="447" priority="347" operator="equal">
      <formula>"SIM"</formula>
    </cfRule>
  </conditionalFormatting>
  <conditionalFormatting sqref="Z171">
    <cfRule type="cellIs" dxfId="446" priority="345" operator="equal">
      <formula>"OPORTUNIDADE"</formula>
    </cfRule>
  </conditionalFormatting>
  <conditionalFormatting sqref="Z171">
    <cfRule type="cellIs" dxfId="445" priority="343" operator="equal">
      <formula>"NÃO"</formula>
    </cfRule>
    <cfRule type="cellIs" dxfId="444" priority="344" operator="equal">
      <formula>"SIM"</formula>
    </cfRule>
  </conditionalFormatting>
  <conditionalFormatting sqref="Z171">
    <cfRule type="cellIs" dxfId="443" priority="342" operator="equal">
      <formula>"OPORTUNIDADE"</formula>
    </cfRule>
  </conditionalFormatting>
  <conditionalFormatting sqref="Z171">
    <cfRule type="cellIs" dxfId="442" priority="340" operator="equal">
      <formula>"NÃO"</formula>
    </cfRule>
    <cfRule type="cellIs" dxfId="441" priority="341" operator="equal">
      <formula>"SIM"</formula>
    </cfRule>
  </conditionalFormatting>
  <conditionalFormatting sqref="Z171">
    <cfRule type="cellIs" dxfId="440" priority="339" operator="equal">
      <formula>"OPORTUNIDADE"</formula>
    </cfRule>
  </conditionalFormatting>
  <conditionalFormatting sqref="Z171">
    <cfRule type="cellIs" dxfId="439" priority="337" operator="equal">
      <formula>"NÃO"</formula>
    </cfRule>
    <cfRule type="cellIs" dxfId="438" priority="338" operator="equal">
      <formula>"SIM"</formula>
    </cfRule>
  </conditionalFormatting>
  <conditionalFormatting sqref="Z171">
    <cfRule type="cellIs" dxfId="437" priority="336" operator="equal">
      <formula>"OPORTUNIDADE"</formula>
    </cfRule>
  </conditionalFormatting>
  <conditionalFormatting sqref="Z171">
    <cfRule type="cellIs" dxfId="436" priority="334" operator="equal">
      <formula>"NÃO"</formula>
    </cfRule>
    <cfRule type="cellIs" dxfId="435" priority="335" operator="equal">
      <formula>"SIM"</formula>
    </cfRule>
  </conditionalFormatting>
  <conditionalFormatting sqref="Z171">
    <cfRule type="cellIs" dxfId="434" priority="333" operator="equal">
      <formula>"OPORTUNIDADE"</formula>
    </cfRule>
  </conditionalFormatting>
  <conditionalFormatting sqref="Z171">
    <cfRule type="cellIs" dxfId="433" priority="331" operator="equal">
      <formula>"NÃO"</formula>
    </cfRule>
    <cfRule type="cellIs" dxfId="432" priority="332" operator="equal">
      <formula>"SIM"</formula>
    </cfRule>
  </conditionalFormatting>
  <conditionalFormatting sqref="Z171">
    <cfRule type="cellIs" dxfId="431" priority="330" operator="equal">
      <formula>"OPORTUNIDADE"</formula>
    </cfRule>
  </conditionalFormatting>
  <conditionalFormatting sqref="Z171">
    <cfRule type="cellIs" dxfId="430" priority="328" operator="equal">
      <formula>"NÃO"</formula>
    </cfRule>
    <cfRule type="cellIs" dxfId="429" priority="329" operator="equal">
      <formula>"SIM"</formula>
    </cfRule>
  </conditionalFormatting>
  <conditionalFormatting sqref="Z171">
    <cfRule type="cellIs" dxfId="428" priority="327" operator="equal">
      <formula>"OPORTUNIDADE"</formula>
    </cfRule>
  </conditionalFormatting>
  <conditionalFormatting sqref="Z171">
    <cfRule type="cellIs" dxfId="427" priority="325" operator="equal">
      <formula>"NÃO"</formula>
    </cfRule>
    <cfRule type="cellIs" dxfId="426" priority="326" operator="equal">
      <formula>"SIM"</formula>
    </cfRule>
  </conditionalFormatting>
  <conditionalFormatting sqref="Z171">
    <cfRule type="cellIs" dxfId="425" priority="324" operator="equal">
      <formula>"OPORTUNIDADE"</formula>
    </cfRule>
  </conditionalFormatting>
  <conditionalFormatting sqref="Z171">
    <cfRule type="cellIs" dxfId="424" priority="322" operator="equal">
      <formula>"NÃO"</formula>
    </cfRule>
    <cfRule type="cellIs" dxfId="423" priority="323" operator="equal">
      <formula>"SIM"</formula>
    </cfRule>
  </conditionalFormatting>
  <conditionalFormatting sqref="Z171">
    <cfRule type="cellIs" dxfId="422" priority="321" operator="equal">
      <formula>"OPORTUNIDADE"</formula>
    </cfRule>
  </conditionalFormatting>
  <conditionalFormatting sqref="Z171">
    <cfRule type="cellIs" dxfId="421" priority="319" operator="equal">
      <formula>"NÃO"</formula>
    </cfRule>
    <cfRule type="cellIs" dxfId="420" priority="320" operator="equal">
      <formula>"SIM"</formula>
    </cfRule>
  </conditionalFormatting>
  <conditionalFormatting sqref="Z171">
    <cfRule type="cellIs" dxfId="419" priority="318" operator="equal">
      <formula>"OPORTUNIDADE"</formula>
    </cfRule>
  </conditionalFormatting>
  <conditionalFormatting sqref="Z171">
    <cfRule type="cellIs" dxfId="418" priority="316" operator="equal">
      <formula>"NÃO"</formula>
    </cfRule>
    <cfRule type="cellIs" dxfId="417" priority="317" operator="equal">
      <formula>"SIM"</formula>
    </cfRule>
  </conditionalFormatting>
  <conditionalFormatting sqref="Z171">
    <cfRule type="cellIs" dxfId="416" priority="315" operator="equal">
      <formula>"OPORTUNIDADE"</formula>
    </cfRule>
  </conditionalFormatting>
  <conditionalFormatting sqref="Z171">
    <cfRule type="cellIs" dxfId="415" priority="313" operator="equal">
      <formula>"NÃO"</formula>
    </cfRule>
    <cfRule type="cellIs" dxfId="414" priority="314" operator="equal">
      <formula>"SIM"</formula>
    </cfRule>
  </conditionalFormatting>
  <conditionalFormatting sqref="Z171">
    <cfRule type="cellIs" dxfId="413" priority="312" operator="equal">
      <formula>"OPORTUNIDADE"</formula>
    </cfRule>
  </conditionalFormatting>
  <conditionalFormatting sqref="Z171">
    <cfRule type="cellIs" dxfId="412" priority="310" operator="equal">
      <formula>"NÃO"</formula>
    </cfRule>
    <cfRule type="cellIs" dxfId="411" priority="311" operator="equal">
      <formula>"SIM"</formula>
    </cfRule>
  </conditionalFormatting>
  <conditionalFormatting sqref="Z171">
    <cfRule type="cellIs" dxfId="410" priority="309" operator="equal">
      <formula>"OPORTUNIDADE"</formula>
    </cfRule>
  </conditionalFormatting>
  <conditionalFormatting sqref="Z171">
    <cfRule type="cellIs" dxfId="409" priority="307" operator="equal">
      <formula>"NÃO"</formula>
    </cfRule>
    <cfRule type="cellIs" dxfId="408" priority="308" operator="equal">
      <formula>"SIM"</formula>
    </cfRule>
  </conditionalFormatting>
  <conditionalFormatting sqref="Z171">
    <cfRule type="cellIs" dxfId="407" priority="306" operator="equal">
      <formula>"OPORTUNIDADE"</formula>
    </cfRule>
  </conditionalFormatting>
  <conditionalFormatting sqref="Z171">
    <cfRule type="cellIs" dxfId="406" priority="304" operator="equal">
      <formula>"NÃO"</formula>
    </cfRule>
    <cfRule type="cellIs" dxfId="405" priority="305" operator="equal">
      <formula>"SIM"</formula>
    </cfRule>
  </conditionalFormatting>
  <conditionalFormatting sqref="Z171">
    <cfRule type="cellIs" dxfId="404" priority="303" operator="equal">
      <formula>"OPORTUNIDADE"</formula>
    </cfRule>
  </conditionalFormatting>
  <conditionalFormatting sqref="Z171">
    <cfRule type="cellIs" dxfId="403" priority="301" operator="equal">
      <formula>"NÃO"</formula>
    </cfRule>
    <cfRule type="cellIs" dxfId="402" priority="302" operator="equal">
      <formula>"SIM"</formula>
    </cfRule>
  </conditionalFormatting>
  <conditionalFormatting sqref="Y171">
    <cfRule type="cellIs" dxfId="401" priority="300" operator="equal">
      <formula>"OPORTUNIDADE"</formula>
    </cfRule>
  </conditionalFormatting>
  <conditionalFormatting sqref="Y171">
    <cfRule type="cellIs" dxfId="400" priority="298" operator="equal">
      <formula>"NÃO"</formula>
    </cfRule>
    <cfRule type="cellIs" dxfId="399" priority="299" operator="equal">
      <formula>"SIM"</formula>
    </cfRule>
  </conditionalFormatting>
  <conditionalFormatting sqref="Z171">
    <cfRule type="cellIs" dxfId="398" priority="297" operator="equal">
      <formula>"OPORTUNIDADE"</formula>
    </cfRule>
  </conditionalFormatting>
  <conditionalFormatting sqref="Z171">
    <cfRule type="cellIs" dxfId="397" priority="295" operator="equal">
      <formula>"NÃO"</formula>
    </cfRule>
    <cfRule type="cellIs" dxfId="396" priority="296" operator="equal">
      <formula>"SIM"</formula>
    </cfRule>
  </conditionalFormatting>
  <conditionalFormatting sqref="Z171">
    <cfRule type="cellIs" dxfId="395" priority="294" operator="equal">
      <formula>"OPORTUNIDADE"</formula>
    </cfRule>
  </conditionalFormatting>
  <conditionalFormatting sqref="Z171">
    <cfRule type="cellIs" dxfId="394" priority="292" operator="equal">
      <formula>"NÃO"</formula>
    </cfRule>
    <cfRule type="cellIs" dxfId="393" priority="293" operator="equal">
      <formula>"SIM"</formula>
    </cfRule>
  </conditionalFormatting>
  <conditionalFormatting sqref="Z171">
    <cfRule type="cellIs" dxfId="392" priority="291" operator="equal">
      <formula>"OPORTUNIDADE"</formula>
    </cfRule>
  </conditionalFormatting>
  <conditionalFormatting sqref="Z171">
    <cfRule type="cellIs" dxfId="391" priority="289" operator="equal">
      <formula>"NÃO"</formula>
    </cfRule>
    <cfRule type="cellIs" dxfId="390" priority="290" operator="equal">
      <formula>"SIM"</formula>
    </cfRule>
  </conditionalFormatting>
  <conditionalFormatting sqref="Z171">
    <cfRule type="cellIs" dxfId="389" priority="288" operator="equal">
      <formula>"OPORTUNIDADE"</formula>
    </cfRule>
  </conditionalFormatting>
  <conditionalFormatting sqref="Z171">
    <cfRule type="cellIs" dxfId="388" priority="286" operator="equal">
      <formula>"NÃO"</formula>
    </cfRule>
    <cfRule type="cellIs" dxfId="387" priority="287" operator="equal">
      <formula>"SIM"</formula>
    </cfRule>
  </conditionalFormatting>
  <conditionalFormatting sqref="Z171">
    <cfRule type="cellIs" dxfId="386" priority="285" operator="equal">
      <formula>"OPORTUNIDADE"</formula>
    </cfRule>
  </conditionalFormatting>
  <conditionalFormatting sqref="Z171">
    <cfRule type="cellIs" dxfId="385" priority="283" operator="equal">
      <formula>"NÃO"</formula>
    </cfRule>
    <cfRule type="cellIs" dxfId="384" priority="284" operator="equal">
      <formula>"SIM"</formula>
    </cfRule>
  </conditionalFormatting>
  <conditionalFormatting sqref="Y171">
    <cfRule type="cellIs" dxfId="383" priority="282" operator="equal">
      <formula>"OPORTUNIDADE"</formula>
    </cfRule>
  </conditionalFormatting>
  <conditionalFormatting sqref="Y171">
    <cfRule type="cellIs" dxfId="382" priority="280" operator="equal">
      <formula>"NÃO"</formula>
    </cfRule>
    <cfRule type="cellIs" dxfId="381" priority="281" operator="equal">
      <formula>"SIM"</formula>
    </cfRule>
  </conditionalFormatting>
  <conditionalFormatting sqref="Z171">
    <cfRule type="cellIs" dxfId="380" priority="279" operator="equal">
      <formula>"OPORTUNIDADE"</formula>
    </cfRule>
  </conditionalFormatting>
  <conditionalFormatting sqref="Z171">
    <cfRule type="cellIs" dxfId="379" priority="277" operator="equal">
      <formula>"NÃO"</formula>
    </cfRule>
    <cfRule type="cellIs" dxfId="378" priority="278" operator="equal">
      <formula>"SIM"</formula>
    </cfRule>
  </conditionalFormatting>
  <conditionalFormatting sqref="Z171">
    <cfRule type="cellIs" dxfId="377" priority="276" operator="equal">
      <formula>"OPORTUNIDADE"</formula>
    </cfRule>
  </conditionalFormatting>
  <conditionalFormatting sqref="Z171">
    <cfRule type="cellIs" dxfId="376" priority="274" operator="equal">
      <formula>"NÃO"</formula>
    </cfRule>
    <cfRule type="cellIs" dxfId="375" priority="275" operator="equal">
      <formula>"SIM"</formula>
    </cfRule>
  </conditionalFormatting>
  <conditionalFormatting sqref="Z171">
    <cfRule type="cellIs" dxfId="374" priority="273" operator="equal">
      <formula>"OPORTUNIDADE"</formula>
    </cfRule>
  </conditionalFormatting>
  <conditionalFormatting sqref="Z171">
    <cfRule type="cellIs" dxfId="373" priority="271" operator="equal">
      <formula>"NÃO"</formula>
    </cfRule>
    <cfRule type="cellIs" dxfId="372" priority="272" operator="equal">
      <formula>"SIM"</formula>
    </cfRule>
  </conditionalFormatting>
  <conditionalFormatting sqref="Z171">
    <cfRule type="cellIs" dxfId="371" priority="270" operator="equal">
      <formula>"OPORTUNIDADE"</formula>
    </cfRule>
  </conditionalFormatting>
  <conditionalFormatting sqref="Z171">
    <cfRule type="cellIs" dxfId="370" priority="268" operator="equal">
      <formula>"NÃO"</formula>
    </cfRule>
    <cfRule type="cellIs" dxfId="369" priority="269" operator="equal">
      <formula>"SIM"</formula>
    </cfRule>
  </conditionalFormatting>
  <conditionalFormatting sqref="Y171">
    <cfRule type="cellIs" dxfId="368" priority="267" operator="equal">
      <formula>"OPORTUNIDADE"</formula>
    </cfRule>
  </conditionalFormatting>
  <conditionalFormatting sqref="Y171">
    <cfRule type="cellIs" dxfId="367" priority="265" operator="equal">
      <formula>"NÃO"</formula>
    </cfRule>
    <cfRule type="cellIs" dxfId="366" priority="266" operator="equal">
      <formula>"SIM"</formula>
    </cfRule>
  </conditionalFormatting>
  <conditionalFormatting sqref="Z171">
    <cfRule type="cellIs" dxfId="365" priority="264" operator="equal">
      <formula>"OPORTUNIDADE"</formula>
    </cfRule>
  </conditionalFormatting>
  <conditionalFormatting sqref="Z171">
    <cfRule type="cellIs" dxfId="364" priority="262" operator="equal">
      <formula>"NÃO"</formula>
    </cfRule>
    <cfRule type="cellIs" dxfId="363" priority="263" operator="equal">
      <formula>"SIM"</formula>
    </cfRule>
  </conditionalFormatting>
  <conditionalFormatting sqref="Y171:Z171">
    <cfRule type="cellIs" dxfId="362" priority="261" operator="equal">
      <formula>"OPORTUNIDADE"</formula>
    </cfRule>
  </conditionalFormatting>
  <conditionalFormatting sqref="Y171:Z171">
    <cfRule type="cellIs" dxfId="361" priority="259" operator="equal">
      <formula>"NÃO"</formula>
    </cfRule>
    <cfRule type="cellIs" dxfId="360" priority="260" operator="equal">
      <formula>"SIM"</formula>
    </cfRule>
  </conditionalFormatting>
  <conditionalFormatting sqref="Y171:Z171">
    <cfRule type="cellIs" dxfId="359" priority="258" operator="equal">
      <formula>"OPORTUNIDADE"</formula>
    </cfRule>
  </conditionalFormatting>
  <conditionalFormatting sqref="Y171:Z171">
    <cfRule type="cellIs" dxfId="358" priority="256" operator="equal">
      <formula>"NÃO"</formula>
    </cfRule>
    <cfRule type="cellIs" dxfId="357" priority="257" operator="equal">
      <formula>"SIM"</formula>
    </cfRule>
  </conditionalFormatting>
  <conditionalFormatting sqref="Y171:Z171">
    <cfRule type="cellIs" dxfId="356" priority="255" operator="equal">
      <formula>"OPORTUNIDADE"</formula>
    </cfRule>
  </conditionalFormatting>
  <conditionalFormatting sqref="Y171:Z171">
    <cfRule type="cellIs" dxfId="355" priority="253" operator="equal">
      <formula>"NÃO"</formula>
    </cfRule>
    <cfRule type="cellIs" dxfId="354" priority="254" operator="equal">
      <formula>"SIM"</formula>
    </cfRule>
  </conditionalFormatting>
  <conditionalFormatting sqref="Y171">
    <cfRule type="cellIs" dxfId="353" priority="252" operator="equal">
      <formula>"OPORTUNIDADE"</formula>
    </cfRule>
  </conditionalFormatting>
  <conditionalFormatting sqref="Y171">
    <cfRule type="cellIs" dxfId="352" priority="250" operator="equal">
      <formula>"NÃO"</formula>
    </cfRule>
    <cfRule type="cellIs" dxfId="351" priority="251" operator="equal">
      <formula>"SIM"</formula>
    </cfRule>
  </conditionalFormatting>
  <conditionalFormatting sqref="Y171">
    <cfRule type="cellIs" dxfId="350" priority="249" operator="equal">
      <formula>"OPORTUNIDADE"</formula>
    </cfRule>
  </conditionalFormatting>
  <conditionalFormatting sqref="Y171">
    <cfRule type="cellIs" dxfId="349" priority="247" operator="equal">
      <formula>"NÃO"</formula>
    </cfRule>
    <cfRule type="cellIs" dxfId="348" priority="248" operator="equal">
      <formula>"SIM"</formula>
    </cfRule>
  </conditionalFormatting>
  <conditionalFormatting sqref="Y171">
    <cfRule type="cellIs" dxfId="347" priority="246" operator="equal">
      <formula>"OPORTUNIDADE"</formula>
    </cfRule>
  </conditionalFormatting>
  <conditionalFormatting sqref="Y171">
    <cfRule type="cellIs" dxfId="346" priority="244" operator="equal">
      <formula>"NÃO"</formula>
    </cfRule>
    <cfRule type="cellIs" dxfId="345" priority="245" operator="equal">
      <formula>"SIM"</formula>
    </cfRule>
  </conditionalFormatting>
  <conditionalFormatting sqref="Y171">
    <cfRule type="cellIs" dxfId="344" priority="243" operator="equal">
      <formula>"OPORTUNIDADE"</formula>
    </cfRule>
  </conditionalFormatting>
  <conditionalFormatting sqref="Y171">
    <cfRule type="cellIs" dxfId="343" priority="241" operator="equal">
      <formula>"NÃO"</formula>
    </cfRule>
    <cfRule type="cellIs" dxfId="342" priority="242" operator="equal">
      <formula>"SIM"</formula>
    </cfRule>
  </conditionalFormatting>
  <conditionalFormatting sqref="Y171">
    <cfRule type="cellIs" dxfId="341" priority="240" operator="equal">
      <formula>"OPORTUNIDADE"</formula>
    </cfRule>
  </conditionalFormatting>
  <conditionalFormatting sqref="Y171">
    <cfRule type="cellIs" dxfId="340" priority="238" operator="equal">
      <formula>"NÃO"</formula>
    </cfRule>
    <cfRule type="cellIs" dxfId="339" priority="239" operator="equal">
      <formula>"SIM"</formula>
    </cfRule>
  </conditionalFormatting>
  <conditionalFormatting sqref="Y171">
    <cfRule type="cellIs" dxfId="338" priority="237" operator="equal">
      <formula>"OPORTUNIDADE"</formula>
    </cfRule>
  </conditionalFormatting>
  <conditionalFormatting sqref="Y171">
    <cfRule type="cellIs" dxfId="337" priority="235" operator="equal">
      <formula>"NÃO"</formula>
    </cfRule>
    <cfRule type="cellIs" dxfId="336" priority="236" operator="equal">
      <formula>"SIM"</formula>
    </cfRule>
  </conditionalFormatting>
  <conditionalFormatting sqref="Y171">
    <cfRule type="cellIs" dxfId="335" priority="234" operator="equal">
      <formula>"OPORTUNIDADE"</formula>
    </cfRule>
  </conditionalFormatting>
  <conditionalFormatting sqref="Y171">
    <cfRule type="cellIs" dxfId="334" priority="232" operator="equal">
      <formula>"NÃO"</formula>
    </cfRule>
    <cfRule type="cellIs" dxfId="333" priority="233" operator="equal">
      <formula>"SIM"</formula>
    </cfRule>
  </conditionalFormatting>
  <conditionalFormatting sqref="Y177:Z177">
    <cfRule type="cellIs" dxfId="332" priority="231" operator="equal">
      <formula>"OPORTUNIDADE"</formula>
    </cfRule>
  </conditionalFormatting>
  <conditionalFormatting sqref="Y177:Z177">
    <cfRule type="cellIs" dxfId="331" priority="229" operator="equal">
      <formula>"NÃO"</formula>
    </cfRule>
    <cfRule type="cellIs" dxfId="330" priority="230" operator="equal">
      <formula>"SIM"</formula>
    </cfRule>
  </conditionalFormatting>
  <conditionalFormatting sqref="Y178:Z178">
    <cfRule type="cellIs" dxfId="329" priority="228" operator="equal">
      <formula>"OPORTUNIDADE"</formula>
    </cfRule>
  </conditionalFormatting>
  <conditionalFormatting sqref="Y178:Z178">
    <cfRule type="cellIs" dxfId="328" priority="226" operator="equal">
      <formula>"NÃO"</formula>
    </cfRule>
    <cfRule type="cellIs" dxfId="327" priority="227" operator="equal">
      <formula>"SIM"</formula>
    </cfRule>
  </conditionalFormatting>
  <conditionalFormatting sqref="Y178:Z178">
    <cfRule type="cellIs" dxfId="326" priority="225" operator="equal">
      <formula>"OPORTUNIDADE"</formula>
    </cfRule>
  </conditionalFormatting>
  <conditionalFormatting sqref="Y178:Z178">
    <cfRule type="cellIs" dxfId="325" priority="223" operator="equal">
      <formula>"NÃO"</formula>
    </cfRule>
    <cfRule type="cellIs" dxfId="324" priority="224" operator="equal">
      <formula>"SIM"</formula>
    </cfRule>
  </conditionalFormatting>
  <conditionalFormatting sqref="Y177:Z177">
    <cfRule type="cellIs" dxfId="323" priority="222" operator="equal">
      <formula>"OPORTUNIDADE"</formula>
    </cfRule>
  </conditionalFormatting>
  <conditionalFormatting sqref="Y177:Z177">
    <cfRule type="cellIs" dxfId="322" priority="220" operator="equal">
      <formula>"NÃO"</formula>
    </cfRule>
    <cfRule type="cellIs" dxfId="321" priority="221" operator="equal">
      <formula>"SIM"</formula>
    </cfRule>
  </conditionalFormatting>
  <conditionalFormatting sqref="Y177:Z177">
    <cfRule type="cellIs" dxfId="320" priority="219" operator="equal">
      <formula>"OPORTUNIDADE"</formula>
    </cfRule>
  </conditionalFormatting>
  <conditionalFormatting sqref="Y177:Z177">
    <cfRule type="cellIs" dxfId="319" priority="217" operator="equal">
      <formula>"NÃO"</formula>
    </cfRule>
    <cfRule type="cellIs" dxfId="318" priority="218" operator="equal">
      <formula>"SIM"</formula>
    </cfRule>
  </conditionalFormatting>
  <conditionalFormatting sqref="Y178:Z178">
    <cfRule type="cellIs" dxfId="317" priority="216" operator="equal">
      <formula>"OPORTUNIDADE"</formula>
    </cfRule>
  </conditionalFormatting>
  <conditionalFormatting sqref="Y178:Z178">
    <cfRule type="cellIs" dxfId="316" priority="214" operator="equal">
      <formula>"NÃO"</formula>
    </cfRule>
    <cfRule type="cellIs" dxfId="315" priority="215" operator="equal">
      <formula>"SIM"</formula>
    </cfRule>
  </conditionalFormatting>
  <conditionalFormatting sqref="Y178:Z178">
    <cfRule type="cellIs" dxfId="314" priority="213" operator="equal">
      <formula>"OPORTUNIDADE"</formula>
    </cfRule>
  </conditionalFormatting>
  <conditionalFormatting sqref="Y178:Z178">
    <cfRule type="cellIs" dxfId="313" priority="211" operator="equal">
      <formula>"NÃO"</formula>
    </cfRule>
    <cfRule type="cellIs" dxfId="312" priority="212" operator="equal">
      <formula>"SIM"</formula>
    </cfRule>
  </conditionalFormatting>
  <conditionalFormatting sqref="Y178:Z178">
    <cfRule type="cellIs" dxfId="311" priority="210" operator="equal">
      <formula>"OPORTUNIDADE"</formula>
    </cfRule>
  </conditionalFormatting>
  <conditionalFormatting sqref="Y178:Z178">
    <cfRule type="cellIs" dxfId="310" priority="208" operator="equal">
      <formula>"NÃO"</formula>
    </cfRule>
    <cfRule type="cellIs" dxfId="309" priority="209" operator="equal">
      <formula>"SIM"</formula>
    </cfRule>
  </conditionalFormatting>
  <conditionalFormatting sqref="Y179:Z179">
    <cfRule type="cellIs" dxfId="308" priority="207" operator="equal">
      <formula>"OPORTUNIDADE"</formula>
    </cfRule>
  </conditionalFormatting>
  <conditionalFormatting sqref="Y179:Z179">
    <cfRule type="cellIs" dxfId="307" priority="205" operator="equal">
      <formula>"NÃO"</formula>
    </cfRule>
    <cfRule type="cellIs" dxfId="306" priority="206" operator="equal">
      <formula>"SIM"</formula>
    </cfRule>
  </conditionalFormatting>
  <conditionalFormatting sqref="Y179:Z179">
    <cfRule type="cellIs" dxfId="305" priority="204" operator="equal">
      <formula>"OPORTUNIDADE"</formula>
    </cfRule>
  </conditionalFormatting>
  <conditionalFormatting sqref="Y179:Z179">
    <cfRule type="cellIs" dxfId="304" priority="202" operator="equal">
      <formula>"NÃO"</formula>
    </cfRule>
    <cfRule type="cellIs" dxfId="303" priority="203" operator="equal">
      <formula>"SIM"</formula>
    </cfRule>
  </conditionalFormatting>
  <conditionalFormatting sqref="Y178:Z178">
    <cfRule type="cellIs" dxfId="302" priority="201" operator="equal">
      <formula>"OPORTUNIDADE"</formula>
    </cfRule>
  </conditionalFormatting>
  <conditionalFormatting sqref="Y178:Z178">
    <cfRule type="cellIs" dxfId="301" priority="199" operator="equal">
      <formula>"NÃO"</formula>
    </cfRule>
    <cfRule type="cellIs" dxfId="300" priority="200" operator="equal">
      <formula>"SIM"</formula>
    </cfRule>
  </conditionalFormatting>
  <conditionalFormatting sqref="Y178:Z178">
    <cfRule type="cellIs" dxfId="299" priority="198" operator="equal">
      <formula>"OPORTUNIDADE"</formula>
    </cfRule>
  </conditionalFormatting>
  <conditionalFormatting sqref="Y178:Z178">
    <cfRule type="cellIs" dxfId="298" priority="196" operator="equal">
      <formula>"NÃO"</formula>
    </cfRule>
    <cfRule type="cellIs" dxfId="297" priority="197" operator="equal">
      <formula>"SIM"</formula>
    </cfRule>
  </conditionalFormatting>
  <conditionalFormatting sqref="Y179:Z179">
    <cfRule type="cellIs" dxfId="296" priority="195" operator="equal">
      <formula>"OPORTUNIDADE"</formula>
    </cfRule>
  </conditionalFormatting>
  <conditionalFormatting sqref="Y179:Z179">
    <cfRule type="cellIs" dxfId="295" priority="193" operator="equal">
      <formula>"NÃO"</formula>
    </cfRule>
    <cfRule type="cellIs" dxfId="294" priority="194" operator="equal">
      <formula>"SIM"</formula>
    </cfRule>
  </conditionalFormatting>
  <conditionalFormatting sqref="Y179:Z179">
    <cfRule type="cellIs" dxfId="293" priority="192" operator="equal">
      <formula>"OPORTUNIDADE"</formula>
    </cfRule>
  </conditionalFormatting>
  <conditionalFormatting sqref="Y179:Z179">
    <cfRule type="cellIs" dxfId="292" priority="190" operator="equal">
      <formula>"NÃO"</formula>
    </cfRule>
    <cfRule type="cellIs" dxfId="291" priority="191" operator="equal">
      <formula>"SIM"</formula>
    </cfRule>
  </conditionalFormatting>
  <conditionalFormatting sqref="Y178:Z178">
    <cfRule type="cellIs" dxfId="290" priority="189" operator="equal">
      <formula>"OPORTUNIDADE"</formula>
    </cfRule>
  </conditionalFormatting>
  <conditionalFormatting sqref="Y178:Z178">
    <cfRule type="cellIs" dxfId="289" priority="187" operator="equal">
      <formula>"NÃO"</formula>
    </cfRule>
    <cfRule type="cellIs" dxfId="288" priority="188" operator="equal">
      <formula>"SIM"</formula>
    </cfRule>
  </conditionalFormatting>
  <conditionalFormatting sqref="Y179:Z179">
    <cfRule type="cellIs" dxfId="287" priority="186" operator="equal">
      <formula>"OPORTUNIDADE"</formula>
    </cfRule>
  </conditionalFormatting>
  <conditionalFormatting sqref="Y179:Z179">
    <cfRule type="cellIs" dxfId="286" priority="184" operator="equal">
      <formula>"NÃO"</formula>
    </cfRule>
    <cfRule type="cellIs" dxfId="285" priority="185" operator="equal">
      <formula>"SIM"</formula>
    </cfRule>
  </conditionalFormatting>
  <conditionalFormatting sqref="Y179:Z179">
    <cfRule type="cellIs" dxfId="284" priority="183" operator="equal">
      <formula>"OPORTUNIDADE"</formula>
    </cfRule>
  </conditionalFormatting>
  <conditionalFormatting sqref="Y179:Z179">
    <cfRule type="cellIs" dxfId="283" priority="181" operator="equal">
      <formula>"NÃO"</formula>
    </cfRule>
    <cfRule type="cellIs" dxfId="282" priority="182" operator="equal">
      <formula>"SIM"</formula>
    </cfRule>
  </conditionalFormatting>
  <conditionalFormatting sqref="Y178:Z178">
    <cfRule type="cellIs" dxfId="281" priority="180" operator="equal">
      <formula>"OPORTUNIDADE"</formula>
    </cfRule>
  </conditionalFormatting>
  <conditionalFormatting sqref="Y178:Z178">
    <cfRule type="cellIs" dxfId="280" priority="178" operator="equal">
      <formula>"NÃO"</formula>
    </cfRule>
    <cfRule type="cellIs" dxfId="279" priority="179" operator="equal">
      <formula>"SIM"</formula>
    </cfRule>
  </conditionalFormatting>
  <conditionalFormatting sqref="Y178:Z178">
    <cfRule type="cellIs" dxfId="278" priority="177" operator="equal">
      <formula>"OPORTUNIDADE"</formula>
    </cfRule>
  </conditionalFormatting>
  <conditionalFormatting sqref="Y178:Z178">
    <cfRule type="cellIs" dxfId="277" priority="175" operator="equal">
      <formula>"NÃO"</formula>
    </cfRule>
    <cfRule type="cellIs" dxfId="276" priority="176" operator="equal">
      <formula>"SIM"</formula>
    </cfRule>
  </conditionalFormatting>
  <conditionalFormatting sqref="Y179:Z179">
    <cfRule type="cellIs" dxfId="275" priority="174" operator="equal">
      <formula>"OPORTUNIDADE"</formula>
    </cfRule>
  </conditionalFormatting>
  <conditionalFormatting sqref="Y179:Z179">
    <cfRule type="cellIs" dxfId="274" priority="172" operator="equal">
      <formula>"NÃO"</formula>
    </cfRule>
    <cfRule type="cellIs" dxfId="273" priority="173" operator="equal">
      <formula>"SIM"</formula>
    </cfRule>
  </conditionalFormatting>
  <conditionalFormatting sqref="Y179:Z179">
    <cfRule type="cellIs" dxfId="272" priority="171" operator="equal">
      <formula>"OPORTUNIDADE"</formula>
    </cfRule>
  </conditionalFormatting>
  <conditionalFormatting sqref="Y179:Z179">
    <cfRule type="cellIs" dxfId="271" priority="169" operator="equal">
      <formula>"NÃO"</formula>
    </cfRule>
    <cfRule type="cellIs" dxfId="270" priority="170" operator="equal">
      <formula>"SIM"</formula>
    </cfRule>
  </conditionalFormatting>
  <conditionalFormatting sqref="Y179:Z179">
    <cfRule type="cellIs" dxfId="269" priority="168" operator="equal">
      <formula>"OPORTUNIDADE"</formula>
    </cfRule>
  </conditionalFormatting>
  <conditionalFormatting sqref="Y179:Z179">
    <cfRule type="cellIs" dxfId="268" priority="166" operator="equal">
      <formula>"NÃO"</formula>
    </cfRule>
    <cfRule type="cellIs" dxfId="267" priority="167" operator="equal">
      <formula>"SIM"</formula>
    </cfRule>
  </conditionalFormatting>
  <conditionalFormatting sqref="Y180:Z180">
    <cfRule type="cellIs" dxfId="266" priority="165" operator="equal">
      <formula>"OPORTUNIDADE"</formula>
    </cfRule>
  </conditionalFormatting>
  <conditionalFormatting sqref="Y180:Z180">
    <cfRule type="cellIs" dxfId="265" priority="163" operator="equal">
      <formula>"NÃO"</formula>
    </cfRule>
    <cfRule type="cellIs" dxfId="264" priority="164" operator="equal">
      <formula>"SIM"</formula>
    </cfRule>
  </conditionalFormatting>
  <conditionalFormatting sqref="Y180:Z180">
    <cfRule type="cellIs" dxfId="263" priority="162" operator="equal">
      <formula>"OPORTUNIDADE"</formula>
    </cfRule>
  </conditionalFormatting>
  <conditionalFormatting sqref="Y180:Z180">
    <cfRule type="cellIs" dxfId="262" priority="160" operator="equal">
      <formula>"NÃO"</formula>
    </cfRule>
    <cfRule type="cellIs" dxfId="261" priority="161" operator="equal">
      <formula>"SIM"</formula>
    </cfRule>
  </conditionalFormatting>
  <conditionalFormatting sqref="Y179:Z179">
    <cfRule type="cellIs" dxfId="260" priority="159" operator="equal">
      <formula>"OPORTUNIDADE"</formula>
    </cfRule>
  </conditionalFormatting>
  <conditionalFormatting sqref="Y179:Z179">
    <cfRule type="cellIs" dxfId="259" priority="157" operator="equal">
      <formula>"NÃO"</formula>
    </cfRule>
    <cfRule type="cellIs" dxfId="258" priority="158" operator="equal">
      <formula>"SIM"</formula>
    </cfRule>
  </conditionalFormatting>
  <conditionalFormatting sqref="Y179:Z179">
    <cfRule type="cellIs" dxfId="257" priority="156" operator="equal">
      <formula>"OPORTUNIDADE"</formula>
    </cfRule>
  </conditionalFormatting>
  <conditionalFormatting sqref="Y179:Z179">
    <cfRule type="cellIs" dxfId="256" priority="154" operator="equal">
      <formula>"NÃO"</formula>
    </cfRule>
    <cfRule type="cellIs" dxfId="255" priority="155" operator="equal">
      <formula>"SIM"</formula>
    </cfRule>
  </conditionalFormatting>
  <conditionalFormatting sqref="Y180:Z180">
    <cfRule type="cellIs" dxfId="254" priority="153" operator="equal">
      <formula>"OPORTUNIDADE"</formula>
    </cfRule>
  </conditionalFormatting>
  <conditionalFormatting sqref="Y180:Z180">
    <cfRule type="cellIs" dxfId="253" priority="151" operator="equal">
      <formula>"NÃO"</formula>
    </cfRule>
    <cfRule type="cellIs" dxfId="252" priority="152" operator="equal">
      <formula>"SIM"</formula>
    </cfRule>
  </conditionalFormatting>
  <conditionalFormatting sqref="Y180:Z180">
    <cfRule type="cellIs" dxfId="251" priority="150" operator="equal">
      <formula>"OPORTUNIDADE"</formula>
    </cfRule>
  </conditionalFormatting>
  <conditionalFormatting sqref="Y180:Z180">
    <cfRule type="cellIs" dxfId="250" priority="148" operator="equal">
      <formula>"NÃO"</formula>
    </cfRule>
    <cfRule type="cellIs" dxfId="249" priority="149" operator="equal">
      <formula>"SIM"</formula>
    </cfRule>
  </conditionalFormatting>
  <conditionalFormatting sqref="Z176">
    <cfRule type="cellIs" dxfId="248" priority="147" operator="equal">
      <formula>"OPORTUNIDADE"</formula>
    </cfRule>
  </conditionalFormatting>
  <conditionalFormatting sqref="Z176">
    <cfRule type="cellIs" dxfId="247" priority="145" operator="equal">
      <formula>"NÃO"</formula>
    </cfRule>
    <cfRule type="cellIs" dxfId="246" priority="146" operator="equal">
      <formula>"SIM"</formula>
    </cfRule>
  </conditionalFormatting>
  <conditionalFormatting sqref="Z176">
    <cfRule type="cellIs" dxfId="245" priority="144" operator="equal">
      <formula>"OPORTUNIDADE"</formula>
    </cfRule>
  </conditionalFormatting>
  <conditionalFormatting sqref="Z176">
    <cfRule type="cellIs" dxfId="244" priority="142" operator="equal">
      <formula>"NÃO"</formula>
    </cfRule>
    <cfRule type="cellIs" dxfId="243" priority="143" operator="equal">
      <formula>"SIM"</formula>
    </cfRule>
  </conditionalFormatting>
  <conditionalFormatting sqref="Z176">
    <cfRule type="cellIs" dxfId="242" priority="141" operator="equal">
      <formula>"OPORTUNIDADE"</formula>
    </cfRule>
  </conditionalFormatting>
  <conditionalFormatting sqref="Z176">
    <cfRule type="cellIs" dxfId="241" priority="139" operator="equal">
      <formula>"NÃO"</formula>
    </cfRule>
    <cfRule type="cellIs" dxfId="240" priority="140" operator="equal">
      <formula>"SIM"</formula>
    </cfRule>
  </conditionalFormatting>
  <conditionalFormatting sqref="Z176">
    <cfRule type="cellIs" dxfId="239" priority="138" operator="equal">
      <formula>"OPORTUNIDADE"</formula>
    </cfRule>
  </conditionalFormatting>
  <conditionalFormatting sqref="Z176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176">
    <cfRule type="cellIs" dxfId="236" priority="135" operator="equal">
      <formula>"OPORTUNIDADE"</formula>
    </cfRule>
  </conditionalFormatting>
  <conditionalFormatting sqref="Z176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176">
    <cfRule type="cellIs" dxfId="233" priority="132" operator="equal">
      <formula>"OPORTUNIDADE"</formula>
    </cfRule>
  </conditionalFormatting>
  <conditionalFormatting sqref="Z176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Y176">
    <cfRule type="cellIs" dxfId="230" priority="129" operator="equal">
      <formula>"OPORTUNIDADE"</formula>
    </cfRule>
  </conditionalFormatting>
  <conditionalFormatting sqref="Y176">
    <cfRule type="cellIs" dxfId="229" priority="127" operator="equal">
      <formula>"NÃO"</formula>
    </cfRule>
    <cfRule type="cellIs" dxfId="228" priority="128" operator="equal">
      <formula>"SIM"</formula>
    </cfRule>
  </conditionalFormatting>
  <conditionalFormatting sqref="Z176">
    <cfRule type="cellIs" dxfId="227" priority="126" operator="equal">
      <formula>"OPORTUNIDADE"</formula>
    </cfRule>
  </conditionalFormatting>
  <conditionalFormatting sqref="Z176">
    <cfRule type="cellIs" dxfId="226" priority="124" operator="equal">
      <formula>"NÃO"</formula>
    </cfRule>
    <cfRule type="cellIs" dxfId="225" priority="125" operator="equal">
      <formula>"SIM"</formula>
    </cfRule>
  </conditionalFormatting>
  <conditionalFormatting sqref="Z176">
    <cfRule type="cellIs" dxfId="224" priority="123" operator="equal">
      <formula>"OPORTUNIDADE"</formula>
    </cfRule>
  </conditionalFormatting>
  <conditionalFormatting sqref="Z176">
    <cfRule type="cellIs" dxfId="223" priority="121" operator="equal">
      <formula>"NÃO"</formula>
    </cfRule>
    <cfRule type="cellIs" dxfId="222" priority="122" operator="equal">
      <formula>"SIM"</formula>
    </cfRule>
  </conditionalFormatting>
  <conditionalFormatting sqref="Z176">
    <cfRule type="cellIs" dxfId="221" priority="120" operator="equal">
      <formula>"OPORTUNIDADE"</formula>
    </cfRule>
  </conditionalFormatting>
  <conditionalFormatting sqref="Z176">
    <cfRule type="cellIs" dxfId="220" priority="118" operator="equal">
      <formula>"NÃO"</formula>
    </cfRule>
    <cfRule type="cellIs" dxfId="219" priority="119" operator="equal">
      <formula>"SIM"</formula>
    </cfRule>
  </conditionalFormatting>
  <conditionalFormatting sqref="Z176">
    <cfRule type="cellIs" dxfId="218" priority="117" operator="equal">
      <formula>"OPORTUNIDADE"</formula>
    </cfRule>
  </conditionalFormatting>
  <conditionalFormatting sqref="Z176">
    <cfRule type="cellIs" dxfId="217" priority="115" operator="equal">
      <formula>"NÃO"</formula>
    </cfRule>
    <cfRule type="cellIs" dxfId="216" priority="116" operator="equal">
      <formula>"SIM"</formula>
    </cfRule>
  </conditionalFormatting>
  <conditionalFormatting sqref="Z176">
    <cfRule type="cellIs" dxfId="215" priority="114" operator="equal">
      <formula>"OPORTUNIDADE"</formula>
    </cfRule>
  </conditionalFormatting>
  <conditionalFormatting sqref="Z176">
    <cfRule type="cellIs" dxfId="214" priority="112" operator="equal">
      <formula>"NÃO"</formula>
    </cfRule>
    <cfRule type="cellIs" dxfId="213" priority="113" operator="equal">
      <formula>"SIM"</formula>
    </cfRule>
  </conditionalFormatting>
  <conditionalFormatting sqref="Z176">
    <cfRule type="cellIs" dxfId="212" priority="111" operator="equal">
      <formula>"OPORTUNIDADE"</formula>
    </cfRule>
  </conditionalFormatting>
  <conditionalFormatting sqref="Z176">
    <cfRule type="cellIs" dxfId="211" priority="109" operator="equal">
      <formula>"NÃO"</formula>
    </cfRule>
    <cfRule type="cellIs" dxfId="210" priority="110" operator="equal">
      <formula>"SIM"</formula>
    </cfRule>
  </conditionalFormatting>
  <conditionalFormatting sqref="Z176">
    <cfRule type="cellIs" dxfId="209" priority="108" operator="equal">
      <formula>"OPORTUNIDADE"</formula>
    </cfRule>
  </conditionalFormatting>
  <conditionalFormatting sqref="Z176">
    <cfRule type="cellIs" dxfId="208" priority="106" operator="equal">
      <formula>"NÃO"</formula>
    </cfRule>
    <cfRule type="cellIs" dxfId="207" priority="107" operator="equal">
      <formula>"SIM"</formula>
    </cfRule>
  </conditionalFormatting>
  <conditionalFormatting sqref="Z176">
    <cfRule type="cellIs" dxfId="206" priority="105" operator="equal">
      <formula>"OPORTUNIDADE"</formula>
    </cfRule>
  </conditionalFormatting>
  <conditionalFormatting sqref="Z176">
    <cfRule type="cellIs" dxfId="205" priority="103" operator="equal">
      <formula>"NÃO"</formula>
    </cfRule>
    <cfRule type="cellIs" dxfId="204" priority="104" operator="equal">
      <formula>"SIM"</formula>
    </cfRule>
  </conditionalFormatting>
  <conditionalFormatting sqref="Z176">
    <cfRule type="cellIs" dxfId="203" priority="102" operator="equal">
      <formula>"OPORTUNIDADE"</formula>
    </cfRule>
  </conditionalFormatting>
  <conditionalFormatting sqref="Z176">
    <cfRule type="cellIs" dxfId="202" priority="100" operator="equal">
      <formula>"NÃO"</formula>
    </cfRule>
    <cfRule type="cellIs" dxfId="201" priority="101" operator="equal">
      <formula>"SIM"</formula>
    </cfRule>
  </conditionalFormatting>
  <conditionalFormatting sqref="Z176">
    <cfRule type="cellIs" dxfId="200" priority="99" operator="equal">
      <formula>"OPORTUNIDADE"</formula>
    </cfRule>
  </conditionalFormatting>
  <conditionalFormatting sqref="Z176">
    <cfRule type="cellIs" dxfId="199" priority="97" operator="equal">
      <formula>"NÃO"</formula>
    </cfRule>
    <cfRule type="cellIs" dxfId="198" priority="98" operator="equal">
      <formula>"SIM"</formula>
    </cfRule>
  </conditionalFormatting>
  <conditionalFormatting sqref="Z176">
    <cfRule type="cellIs" dxfId="197" priority="96" operator="equal">
      <formula>"OPORTUNIDADE"</formula>
    </cfRule>
  </conditionalFormatting>
  <conditionalFormatting sqref="Z176">
    <cfRule type="cellIs" dxfId="196" priority="94" operator="equal">
      <formula>"NÃO"</formula>
    </cfRule>
    <cfRule type="cellIs" dxfId="195" priority="95" operator="equal">
      <formula>"SIM"</formula>
    </cfRule>
  </conditionalFormatting>
  <conditionalFormatting sqref="Z176">
    <cfRule type="cellIs" dxfId="194" priority="93" operator="equal">
      <formula>"OPORTUNIDADE"</formula>
    </cfRule>
  </conditionalFormatting>
  <conditionalFormatting sqref="Z176">
    <cfRule type="cellIs" dxfId="193" priority="91" operator="equal">
      <formula>"NÃO"</formula>
    </cfRule>
    <cfRule type="cellIs" dxfId="192" priority="92" operator="equal">
      <formula>"SIM"</formula>
    </cfRule>
  </conditionalFormatting>
  <conditionalFormatting sqref="Z176">
    <cfRule type="cellIs" dxfId="191" priority="90" operator="equal">
      <formula>"OPORTUNIDADE"</formula>
    </cfRule>
  </conditionalFormatting>
  <conditionalFormatting sqref="Z176">
    <cfRule type="cellIs" dxfId="190" priority="88" operator="equal">
      <formula>"NÃO"</formula>
    </cfRule>
    <cfRule type="cellIs" dxfId="189" priority="89" operator="equal">
      <formula>"SIM"</formula>
    </cfRule>
  </conditionalFormatting>
  <conditionalFormatting sqref="Z176">
    <cfRule type="cellIs" dxfId="188" priority="87" operator="equal">
      <formula>"OPORTUNIDADE"</formula>
    </cfRule>
  </conditionalFormatting>
  <conditionalFormatting sqref="Z176">
    <cfRule type="cellIs" dxfId="187" priority="85" operator="equal">
      <formula>"NÃO"</formula>
    </cfRule>
    <cfRule type="cellIs" dxfId="186" priority="86" operator="equal">
      <formula>"SIM"</formula>
    </cfRule>
  </conditionalFormatting>
  <conditionalFormatting sqref="Z176">
    <cfRule type="cellIs" dxfId="185" priority="84" operator="equal">
      <formula>"OPORTUNIDADE"</formula>
    </cfRule>
  </conditionalFormatting>
  <conditionalFormatting sqref="Z176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Z176">
    <cfRule type="cellIs" dxfId="182" priority="81" operator="equal">
      <formula>"OPORTUNIDADE"</formula>
    </cfRule>
  </conditionalFormatting>
  <conditionalFormatting sqref="Z176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Z176">
    <cfRule type="cellIs" dxfId="179" priority="78" operator="equal">
      <formula>"OPORTUNIDADE"</formula>
    </cfRule>
  </conditionalFormatting>
  <conditionalFormatting sqref="Z176">
    <cfRule type="cellIs" dxfId="178" priority="76" operator="equal">
      <formula>"NÃO"</formula>
    </cfRule>
    <cfRule type="cellIs" dxfId="177" priority="77" operator="equal">
      <formula>"SIM"</formula>
    </cfRule>
  </conditionalFormatting>
  <conditionalFormatting sqref="Z176">
    <cfRule type="cellIs" dxfId="176" priority="75" operator="equal">
      <formula>"OPORTUNIDADE"</formula>
    </cfRule>
  </conditionalFormatting>
  <conditionalFormatting sqref="Z176">
    <cfRule type="cellIs" dxfId="175" priority="73" operator="equal">
      <formula>"NÃO"</formula>
    </cfRule>
    <cfRule type="cellIs" dxfId="174" priority="74" operator="equal">
      <formula>"SIM"</formula>
    </cfRule>
  </conditionalFormatting>
  <conditionalFormatting sqref="Y176">
    <cfRule type="cellIs" dxfId="173" priority="72" operator="equal">
      <formula>"OPORTUNIDADE"</formula>
    </cfRule>
  </conditionalFormatting>
  <conditionalFormatting sqref="Y176">
    <cfRule type="cellIs" dxfId="172" priority="70" operator="equal">
      <formula>"NÃO"</formula>
    </cfRule>
    <cfRule type="cellIs" dxfId="171" priority="71" operator="equal">
      <formula>"SIM"</formula>
    </cfRule>
  </conditionalFormatting>
  <conditionalFormatting sqref="Z176">
    <cfRule type="cellIs" dxfId="170" priority="69" operator="equal">
      <formula>"OPORTUNIDADE"</formula>
    </cfRule>
  </conditionalFormatting>
  <conditionalFormatting sqref="Z176">
    <cfRule type="cellIs" dxfId="169" priority="67" operator="equal">
      <formula>"NÃO"</formula>
    </cfRule>
    <cfRule type="cellIs" dxfId="168" priority="68" operator="equal">
      <formula>"SIM"</formula>
    </cfRule>
  </conditionalFormatting>
  <conditionalFormatting sqref="Z176">
    <cfRule type="cellIs" dxfId="167" priority="66" operator="equal">
      <formula>"OPORTUNIDADE"</formula>
    </cfRule>
  </conditionalFormatting>
  <conditionalFormatting sqref="Z176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Z176">
    <cfRule type="cellIs" dxfId="164" priority="63" operator="equal">
      <formula>"OPORTUNIDADE"</formula>
    </cfRule>
  </conditionalFormatting>
  <conditionalFormatting sqref="Z176">
    <cfRule type="cellIs" dxfId="163" priority="61" operator="equal">
      <formula>"NÃO"</formula>
    </cfRule>
    <cfRule type="cellIs" dxfId="162" priority="62" operator="equal">
      <formula>"SIM"</formula>
    </cfRule>
  </conditionalFormatting>
  <conditionalFormatting sqref="Z176">
    <cfRule type="cellIs" dxfId="161" priority="60" operator="equal">
      <formula>"OPORTUNIDADE"</formula>
    </cfRule>
  </conditionalFormatting>
  <conditionalFormatting sqref="Z176">
    <cfRule type="cellIs" dxfId="160" priority="58" operator="equal">
      <formula>"NÃO"</formula>
    </cfRule>
    <cfRule type="cellIs" dxfId="159" priority="59" operator="equal">
      <formula>"SIM"</formula>
    </cfRule>
  </conditionalFormatting>
  <conditionalFormatting sqref="Z176">
    <cfRule type="cellIs" dxfId="158" priority="57" operator="equal">
      <formula>"OPORTUNIDADE"</formula>
    </cfRule>
  </conditionalFormatting>
  <conditionalFormatting sqref="Z176">
    <cfRule type="cellIs" dxfId="157" priority="55" operator="equal">
      <formula>"NÃO"</formula>
    </cfRule>
    <cfRule type="cellIs" dxfId="156" priority="56" operator="equal">
      <formula>"SIM"</formula>
    </cfRule>
  </conditionalFormatting>
  <conditionalFormatting sqref="Y176">
    <cfRule type="cellIs" dxfId="155" priority="54" operator="equal">
      <formula>"OPORTUNIDADE"</formula>
    </cfRule>
  </conditionalFormatting>
  <conditionalFormatting sqref="Y176">
    <cfRule type="cellIs" dxfId="154" priority="52" operator="equal">
      <formula>"NÃO"</formula>
    </cfRule>
    <cfRule type="cellIs" dxfId="153" priority="53" operator="equal">
      <formula>"SIM"</formula>
    </cfRule>
  </conditionalFormatting>
  <conditionalFormatting sqref="Z176">
    <cfRule type="cellIs" dxfId="152" priority="51" operator="equal">
      <formula>"OPORTUNIDADE"</formula>
    </cfRule>
  </conditionalFormatting>
  <conditionalFormatting sqref="Z176">
    <cfRule type="cellIs" dxfId="151" priority="49" operator="equal">
      <formula>"NÃO"</formula>
    </cfRule>
    <cfRule type="cellIs" dxfId="150" priority="50" operator="equal">
      <formula>"SIM"</formula>
    </cfRule>
  </conditionalFormatting>
  <conditionalFormatting sqref="Z176">
    <cfRule type="cellIs" dxfId="149" priority="48" operator="equal">
      <formula>"OPORTUNIDADE"</formula>
    </cfRule>
  </conditionalFormatting>
  <conditionalFormatting sqref="Z176">
    <cfRule type="cellIs" dxfId="148" priority="46" operator="equal">
      <formula>"NÃO"</formula>
    </cfRule>
    <cfRule type="cellIs" dxfId="147" priority="47" operator="equal">
      <formula>"SIM"</formula>
    </cfRule>
  </conditionalFormatting>
  <conditionalFormatting sqref="Z176">
    <cfRule type="cellIs" dxfId="146" priority="45" operator="equal">
      <formula>"OPORTUNIDADE"</formula>
    </cfRule>
  </conditionalFormatting>
  <conditionalFormatting sqref="Z176">
    <cfRule type="cellIs" dxfId="145" priority="43" operator="equal">
      <formula>"NÃO"</formula>
    </cfRule>
    <cfRule type="cellIs" dxfId="144" priority="44" operator="equal">
      <formula>"SIM"</formula>
    </cfRule>
  </conditionalFormatting>
  <conditionalFormatting sqref="Z176">
    <cfRule type="cellIs" dxfId="143" priority="42" operator="equal">
      <formula>"OPORTUNIDADE"</formula>
    </cfRule>
  </conditionalFormatting>
  <conditionalFormatting sqref="Z176">
    <cfRule type="cellIs" dxfId="142" priority="40" operator="equal">
      <formula>"NÃO"</formula>
    </cfRule>
    <cfRule type="cellIs" dxfId="141" priority="41" operator="equal">
      <formula>"SIM"</formula>
    </cfRule>
  </conditionalFormatting>
  <conditionalFormatting sqref="Z176">
    <cfRule type="cellIs" dxfId="140" priority="39" operator="equal">
      <formula>"OPORTUNIDADE"</formula>
    </cfRule>
  </conditionalFormatting>
  <conditionalFormatting sqref="Z176">
    <cfRule type="cellIs" dxfId="139" priority="37" operator="equal">
      <formula>"NÃO"</formula>
    </cfRule>
    <cfRule type="cellIs" dxfId="138" priority="38" operator="equal">
      <formula>"SIM"</formula>
    </cfRule>
  </conditionalFormatting>
  <conditionalFormatting sqref="Z176">
    <cfRule type="cellIs" dxfId="137" priority="36" operator="equal">
      <formula>"OPORTUNIDADE"</formula>
    </cfRule>
  </conditionalFormatting>
  <conditionalFormatting sqref="Z176">
    <cfRule type="cellIs" dxfId="136" priority="34" operator="equal">
      <formula>"NÃO"</formula>
    </cfRule>
    <cfRule type="cellIs" dxfId="135" priority="35" operator="equal">
      <formula>"SIM"</formula>
    </cfRule>
  </conditionalFormatting>
  <conditionalFormatting sqref="Z176">
    <cfRule type="cellIs" dxfId="134" priority="33" operator="equal">
      <formula>"OPORTUNIDADE"</formula>
    </cfRule>
  </conditionalFormatting>
  <conditionalFormatting sqref="Z176">
    <cfRule type="cellIs" dxfId="133" priority="31" operator="equal">
      <formula>"NÃO"</formula>
    </cfRule>
    <cfRule type="cellIs" dxfId="132" priority="32" operator="equal">
      <formula>"SIM"</formula>
    </cfRule>
  </conditionalFormatting>
  <conditionalFormatting sqref="Z176">
    <cfRule type="cellIs" dxfId="131" priority="30" operator="equal">
      <formula>"OPORTUNIDADE"</formula>
    </cfRule>
  </conditionalFormatting>
  <conditionalFormatting sqref="Z176">
    <cfRule type="cellIs" dxfId="130" priority="28" operator="equal">
      <formula>"NÃO"</formula>
    </cfRule>
    <cfRule type="cellIs" dxfId="129" priority="29" operator="equal">
      <formula>"SIM"</formula>
    </cfRule>
  </conditionalFormatting>
  <conditionalFormatting sqref="Z176">
    <cfRule type="cellIs" dxfId="128" priority="27" operator="equal">
      <formula>"OPORTUNIDADE"</formula>
    </cfRule>
  </conditionalFormatting>
  <conditionalFormatting sqref="Z176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Z176">
    <cfRule type="cellIs" dxfId="125" priority="24" operator="equal">
      <formula>"OPORTUNIDADE"</formula>
    </cfRule>
  </conditionalFormatting>
  <conditionalFormatting sqref="Z176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Z181">
    <cfRule type="cellIs" dxfId="122" priority="21" operator="equal">
      <formula>"OPORTUNIDADE"</formula>
    </cfRule>
  </conditionalFormatting>
  <conditionalFormatting sqref="Z181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181">
    <cfRule type="cellIs" dxfId="119" priority="15" operator="equal">
      <formula>"OPORTUNIDADE"</formula>
    </cfRule>
  </conditionalFormatting>
  <conditionalFormatting sqref="Y181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81">
    <cfRule type="cellIs" dxfId="116" priority="12" operator="equal">
      <formula>"OPORTUNIDADE"</formula>
    </cfRule>
  </conditionalFormatting>
  <conditionalFormatting sqref="Y181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81">
    <cfRule type="cellIs" dxfId="113" priority="9" operator="equal">
      <formula>"OPORTUNIDADE"</formula>
    </cfRule>
  </conditionalFormatting>
  <conditionalFormatting sqref="Y18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81">
    <cfRule type="cellIs" dxfId="110" priority="6" operator="equal">
      <formula>"OPORTUNIDADE"</formula>
    </cfRule>
  </conditionalFormatting>
  <conditionalFormatting sqref="Y18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81">
    <cfRule type="cellIs" dxfId="107" priority="3" operator="equal">
      <formula>"OPORTUNIDADE"</formula>
    </cfRule>
  </conditionalFormatting>
  <conditionalFormatting sqref="Y18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37" sqref="A13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1526</v>
      </c>
      <c r="D5" s="361"/>
      <c r="E5" s="361"/>
      <c r="F5" s="361"/>
      <c r="G5" s="361"/>
      <c r="H5" s="361"/>
      <c r="I5" s="361"/>
      <c r="J5" s="362"/>
      <c r="K5" s="363" t="s">
        <v>1527</v>
      </c>
      <c r="L5" s="364"/>
      <c r="M5" s="364"/>
      <c r="N5" s="364"/>
      <c r="O5" s="365" t="s">
        <v>1528</v>
      </c>
      <c r="P5" s="366"/>
      <c r="Q5" s="367"/>
    </row>
    <row r="6" spans="1:17" s="93" customFormat="1" ht="15.75" customHeight="1">
      <c r="A6" s="87" t="s">
        <v>1529</v>
      </c>
      <c r="B6" s="94" t="s">
        <v>1530</v>
      </c>
      <c r="C6" s="95" t="s">
        <v>1165</v>
      </c>
      <c r="D6" s="96" t="s">
        <v>1166</v>
      </c>
      <c r="E6" s="95" t="s">
        <v>1531</v>
      </c>
      <c r="F6" s="95" t="s">
        <v>1156</v>
      </c>
      <c r="G6" s="95" t="s">
        <v>1160</v>
      </c>
      <c r="H6" s="153" t="s">
        <v>626</v>
      </c>
      <c r="I6" s="131" t="s">
        <v>1161</v>
      </c>
      <c r="J6" s="131" t="s">
        <v>1162</v>
      </c>
      <c r="K6" s="139" t="s">
        <v>1156</v>
      </c>
      <c r="L6" s="139" t="s">
        <v>1532</v>
      </c>
      <c r="M6" s="139" t="s">
        <v>626</v>
      </c>
      <c r="N6" s="140" t="s">
        <v>1160</v>
      </c>
      <c r="O6" s="246" t="s">
        <v>1203</v>
      </c>
      <c r="P6" s="157"/>
      <c r="Q6" s="193" t="s">
        <v>1533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MC1 08:41,realizado intervalo da descarga de pedra das 12:24 ate 13:36/ prod 16 vagoes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 THE-TBA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2</v>
      </c>
      <c r="P113" s="90"/>
      <c r="Q113" s="145" t="str">
        <f>IF($A$2=1,IF(FN_MC!BJ112="","*",FN_MC!BJ112),IF(FN_MC!BK112="","*",FN_MC!BK112))</f>
        <v>MC1 09:13,realizado intervalo da socadora das 12:34 ate 14:30/prod 780 metros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4.1666666666666664E-2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2</v>
      </c>
      <c r="P115" s="90"/>
      <c r="Q115" s="145" t="str">
        <f>IF($A$2=1,IF(FN_MC!BJ114="","*",FN_MC!BJ114),IF(FN_MC!BK114="","*",FN_MC!BK114))</f>
        <v>TP pronta 07:28,realizado o intervalo 12:36 ate 13:36 troca de trilho/ prod 12 metros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realizado intervalo da socadora das 08:03 ate 12:03/ prod 1300 metros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>
        <f>IF(FN_MC!B122="","*",FN_MC!B122)</f>
        <v>46001</v>
      </c>
      <c r="B123" s="98" t="str">
        <f>IF(FN_MC!X122="","*",FN_MC!X122)</f>
        <v>Contrato</v>
      </c>
      <c r="C123" s="99" t="str">
        <f>IF(FN_MC!S122="","*",FN_MC!S122)</f>
        <v>FERRONORTE</v>
      </c>
      <c r="D123" s="99" t="str">
        <f>IF(FN_MC!T122="","*",FN_MC!T122)</f>
        <v>TGR-TRO</v>
      </c>
      <c r="E123" s="99" t="str">
        <f>IF(FN_MC!D122="","*",FN_MC!D122)</f>
        <v>A60</v>
      </c>
      <c r="F123" s="99" t="str">
        <f>IF(FN_MC!H122="","*",FN_MC!H122)</f>
        <v>TIQ</v>
      </c>
      <c r="G123" s="99" t="str">
        <f>IF(FN_MC!M122="","*",FN_MC!M122)</f>
        <v>TIQ-TRO</v>
      </c>
      <c r="H123" s="154">
        <f>IF(FN_MC!K122="","*",FN_MC!K122)</f>
        <v>617</v>
      </c>
      <c r="I123" s="132">
        <f>IF(FN_MC!O122="","*",FN_MC!O122)</f>
        <v>0.33333333333333331</v>
      </c>
      <c r="J123" s="132">
        <f>IF(FN_MC!P122="","*",FN_MC!P122)</f>
        <v>4.1666666666666664E-2</v>
      </c>
      <c r="K123" s="141" t="str">
        <f>IF(FN_MC!AK122="","*",FN_MC!AK122)</f>
        <v>TIQ</v>
      </c>
      <c r="L123" s="141" t="str">
        <f>IF(FN_MC!AM122="","*",FN_MC!AM122)</f>
        <v>TIQ-TRO</v>
      </c>
      <c r="M123" s="141">
        <f>IF(FN_MC!AP122="","*",FN_MC!AP122)</f>
        <v>617</v>
      </c>
      <c r="N123" s="141" t="str">
        <f>IF(FN_MC!AM122="","*",FN_MC!AM122)</f>
        <v>TIQ-TRO</v>
      </c>
      <c r="O123" s="174">
        <f>FN_MC!BH122</f>
        <v>2</v>
      </c>
      <c r="P123" s="90"/>
      <c r="Q123" s="145" t="str">
        <f>IF($A$2=1,IF(FN_MC!BJ122="","*",FN_MC!BJ122),IF(FN_MC!BK122="","*",FN_MC!BK122))</f>
        <v>MC1 07:53, em inspeção R7D TIQ-TRO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W70</v>
      </c>
      <c r="F124" s="99" t="str">
        <f>IF(FN_MC!H123="","*",FN_MC!H123)</f>
        <v>TAG</v>
      </c>
      <c r="G124" s="99" t="str">
        <f>IF(FN_MC!M123="","*",FN_MC!M123)</f>
        <v>TGR</v>
      </c>
      <c r="H124" s="154">
        <f>IF(FN_MC!K123="","*",FN_MC!K123)</f>
        <v>501</v>
      </c>
      <c r="I124" s="132">
        <f>IF(FN_MC!O123="","*",FN_MC!O123)</f>
        <v>0.33333333333333331</v>
      </c>
      <c r="J124" s="132">
        <f>IF(FN_MC!P123="","*",FN_MC!P123)</f>
        <v>4.1666666666666664E-2</v>
      </c>
      <c r="K124" s="141" t="str">
        <f>IF(FN_MC!AK123="","*",FN_MC!AK123)</f>
        <v>TAG</v>
      </c>
      <c r="L124" s="141" t="str">
        <f>IF(FN_MC!AM123="","*",FN_MC!AM123)</f>
        <v>TGR</v>
      </c>
      <c r="M124" s="141">
        <f>IF(FN_MC!AP123="","*",FN_MC!AP123)</f>
        <v>501</v>
      </c>
      <c r="N124" s="141" t="str">
        <f>IF(FN_MC!AM123="","*",FN_MC!AM123)</f>
        <v>TGR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 xml:space="preserve">TP pronta 07:25, nao solicitou o intervalo devido chuva no local 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 xml:space="preserve">TP pronta 07:40, nao solicitou o intervalo devido chuva no local </v>
      </c>
    </row>
    <row r="127" spans="1:17" hidden="1">
      <c r="A127" s="97">
        <f>IF(FN_MC!B126="","*",FN_MC!B126)</f>
        <v>46001</v>
      </c>
      <c r="B127" s="98" t="str">
        <f>IF(FN_MC!X126="","*",FN_MC!X126)</f>
        <v>Oportunidade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 xml:space="preserve">Sem faixa devido cco priorizou a circulação </v>
      </c>
    </row>
    <row r="128" spans="1:17" hidden="1">
      <c r="A128" s="97">
        <f>IF(FN_MC!B127="","*",FN_MC!B127)</f>
        <v>46001</v>
      </c>
      <c r="B128" s="98" t="str">
        <f>IF(FN_MC!X127="","*",FN_MC!X127)</f>
        <v>Oportunidade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 xml:space="preserve">Sem faixa devido cco priorizou a circulação </v>
      </c>
    </row>
    <row r="129" spans="1:17" hidden="1">
      <c r="A129" s="97" t="str">
        <f>IF(FN_MC!B128="","*",FN_MC!B128)</f>
        <v>*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 xml:space="preserve">Parada programada 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 xml:space="preserve">TP pronta 07:40, nao solicitou o intervalo devido chuva no local 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4.1666666666666664E-2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2</v>
      </c>
      <c r="P131" s="90"/>
      <c r="Q131" s="145" t="str">
        <f>IF($A$2=1,IF(FN_MC!BJ130="","*",FN_MC!BJ130),IF(FN_MC!BK130="","*",FN_MC!BK130))</f>
        <v>TP pronta 11:40, realizado intervado troca pedaço do trilho das 11:46 ate 12:46/ prod 32 metros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MC1 10:05, previsao apos M64 , devido jornada de trabalho a turma se recolheu 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2</v>
      </c>
      <c r="P133" s="90"/>
      <c r="Q133" s="145" t="str">
        <f>IF($A$2=1,IF(FN_MC!BJ132="","*",FN_MC!BJ132),IF(FN_MC!BK132="","*",FN_MC!BK132))</f>
        <v>MC1 09:48, realizado  intervalo para execução da solda / prod 4 soldas</v>
      </c>
    </row>
    <row r="134" spans="1:17" hidden="1">
      <c r="A134" s="97">
        <f>IF(FN_MC!B133="","*",FN_MC!B133)</f>
        <v>46001</v>
      </c>
      <c r="B134" s="98" t="str">
        <f>IF(FN_MC!X133="","*",FN_MC!X133)</f>
        <v>Oportunidade</v>
      </c>
      <c r="C134" s="99" t="str">
        <f>IF(FN_MC!S133="","*",FN_MC!S133)</f>
        <v>MALHA CENTRAL</v>
      </c>
      <c r="D134" s="99" t="str">
        <f>IF(FN_MC!T133="","*",FN_MC!T133)</f>
        <v>PPN-POV</v>
      </c>
      <c r="E134" s="99" t="str">
        <f>IF(FN_MC!D133="","*",FN_MC!D133)</f>
        <v>A13</v>
      </c>
      <c r="F134" s="99" t="str">
        <f>IF(FN_MC!H133="","*",FN_MC!H133)</f>
        <v>PEN</v>
      </c>
      <c r="G134" s="99" t="str">
        <f>IF(FN_MC!M133="","*",FN_MC!M133)</f>
        <v>PEN-PUR</v>
      </c>
      <c r="H134" s="154">
        <f>IF(FN_MC!K133="","*",FN_MC!K133)</f>
        <v>1200</v>
      </c>
      <c r="I134" s="132">
        <f>IF(FN_MC!O133="","*",FN_MC!O133)</f>
        <v>0.5</v>
      </c>
      <c r="J134" s="132">
        <f>IF(FN_MC!P133="","*",FN_MC!P133)</f>
        <v>4.1666666666666664E-2</v>
      </c>
      <c r="K134" s="141" t="str">
        <f>IF(FN_MC!AK133="","*",FN_MC!AK133)</f>
        <v>PEN</v>
      </c>
      <c r="L134" s="141" t="str">
        <f>IF(FN_MC!AM133="","*",FN_MC!AM133)</f>
        <v>PEN-PUR</v>
      </c>
      <c r="M134" s="141">
        <f>IF(FN_MC!AP133="","*",FN_MC!AP133)</f>
        <v>1200</v>
      </c>
      <c r="N134" s="141" t="str">
        <f>IF(FN_MC!AM133="","*",FN_MC!AM133)</f>
        <v>PEN-PUR</v>
      </c>
      <c r="O134" s="174">
        <f>FN_MC!BH133</f>
        <v>2</v>
      </c>
      <c r="P134" s="90"/>
      <c r="Q134" s="145" t="str">
        <f>IF($A$2=1,IF(FN_MC!BJ133="","*",FN_MC!BJ133),IF(FN_MC!BK133="","*",FN_MC!BK133))</f>
        <v>MC1 12:04, segue inspeção auto de linha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>
        <f>IF(FN_MC!B136="","*",FN_MC!B136)</f>
        <v>46002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TGR-TRO</v>
      </c>
      <c r="E137" s="99" t="str">
        <f>IF(FN_MC!D136="","*",FN_MC!D136)</f>
        <v>W70</v>
      </c>
      <c r="F137" s="99" t="str">
        <f>IF(FN_MC!H136="","*",FN_MC!H136)</f>
        <v>TAG</v>
      </c>
      <c r="G137" s="99" t="str">
        <f>IF(FN_MC!M136="","*",FN_MC!M136)</f>
        <v>TGR-TBE</v>
      </c>
      <c r="H137" s="154">
        <f>IF(FN_MC!K136="","*",FN_MC!K136)</f>
        <v>504</v>
      </c>
      <c r="I137" s="132">
        <f>IF(FN_MC!O136="","*",FN_MC!O136)</f>
        <v>0.375</v>
      </c>
      <c r="J137" s="132">
        <f>IF(FN_MC!P136="","*",FN_MC!P136)</f>
        <v>4.1666666666666664E-2</v>
      </c>
      <c r="K137" s="141" t="str">
        <f>IF(FN_MC!AK136="","*",FN_MC!AK136)</f>
        <v>TAG</v>
      </c>
      <c r="L137" s="141" t="str">
        <f>IF(FN_MC!AM136="","*",FN_MC!AM136)</f>
        <v>TGR-TBE</v>
      </c>
      <c r="M137" s="141">
        <f>IF(FN_MC!AP136="","*",FN_MC!AP136)</f>
        <v>504</v>
      </c>
      <c r="N137" s="141" t="str">
        <f>IF(FN_MC!AM136="","*",FN_MC!AM136)</f>
        <v>TGR-TBE</v>
      </c>
      <c r="O137" s="174">
        <f>FN_MC!BH136</f>
        <v>0</v>
      </c>
      <c r="P137" s="90"/>
      <c r="Q137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8" spans="1:17" hidden="1">
      <c r="A138" s="97">
        <f>IF(FN_MC!B137="","*",FN_MC!B137)</f>
        <v>46002</v>
      </c>
      <c r="B138" s="98" t="str">
        <f>IF(FN_MC!X137="","*",FN_MC!X137)</f>
        <v>Contrato</v>
      </c>
      <c r="C138" s="99" t="str">
        <f>IF(FN_MC!S137="","*",FN_MC!S137)</f>
        <v>FERRONORTE</v>
      </c>
      <c r="D138" s="99" t="str">
        <f>IF(FN_MC!T137="","*",FN_MC!T137)</f>
        <v>TCS-TGR</v>
      </c>
      <c r="E138" s="99" t="str">
        <f>IF(FN_MC!D137="","*",FN_MC!D137)</f>
        <v>A60</v>
      </c>
      <c r="F138" s="99" t="str">
        <f>IF(FN_MC!H137="","*",FN_MC!H137)</f>
        <v>TGR</v>
      </c>
      <c r="G138" s="99" t="str">
        <f>IF(FN_MC!M137="","*",FN_MC!M137)</f>
        <v>TGR-TIQ</v>
      </c>
      <c r="H138" s="154">
        <f>IF(FN_MC!K137="","*",FN_MC!K137)</f>
        <v>501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TGR</v>
      </c>
      <c r="L138" s="141" t="str">
        <f>IF(FN_MC!AM137="","*",FN_MC!AM137)</f>
        <v>TGR-TIQ</v>
      </c>
      <c r="M138" s="141">
        <f>IF(FN_MC!AP137="","*",FN_MC!AP137)</f>
        <v>501</v>
      </c>
      <c r="N138" s="141" t="str">
        <f>IF(FN_MC!AM137="","*",FN_MC!AM137)</f>
        <v>TGR-TIQ</v>
      </c>
      <c r="O138" s="174">
        <f>FN_MC!BH137</f>
        <v>2</v>
      </c>
      <c r="P138" s="90"/>
      <c r="Q138" s="145" t="str">
        <f>IF($A$2=1,IF(FN_MC!BJ137="","*",FN_MC!BJ137),IF(FN_MC!BK137="","*",FN_MC!BK137))</f>
        <v>Solicitado MC1 às 07h50, autorizado na VIA às 07h57 / Em inspeção R7D entre TGR-TIQ</v>
      </c>
    </row>
    <row r="139" spans="1:17" hidden="1">
      <c r="A139" s="97">
        <f>IF(FN_MC!B138="","*",FN_MC!B138)</f>
        <v>46002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MOD FN</v>
      </c>
      <c r="F139" s="99" t="str">
        <f>IF(FN_MC!H138="","*",FN_MC!H138)</f>
        <v>-</v>
      </c>
      <c r="G139" s="99" t="str">
        <f>IF(FN_MC!M138="","*",FN_MC!M138)</f>
        <v>TID-TVI</v>
      </c>
      <c r="H139" s="154">
        <f>IF(FN_MC!K138="","*",FN_MC!K138)</f>
        <v>217</v>
      </c>
      <c r="I139" s="132">
        <f>IF(FN_MC!O138="","*",FN_MC!O138)</f>
        <v>0.41666666666666669</v>
      </c>
      <c r="J139" s="132">
        <f>IF(FN_MC!P138="","*",FN_MC!P138)</f>
        <v>8.3333333333333329E-2</v>
      </c>
      <c r="K139" s="141" t="str">
        <f>IF(FN_MC!AK138="","*",FN_MC!AK138)</f>
        <v>-</v>
      </c>
      <c r="L139" s="141" t="str">
        <f>IF(FN_MC!AM138="","*",FN_MC!AM138)</f>
        <v>TID-TVI</v>
      </c>
      <c r="M139" s="141">
        <f>IF(FN_MC!AP138="","*",FN_MC!AP138)</f>
        <v>217</v>
      </c>
      <c r="N139" s="141" t="str">
        <f>IF(FN_MC!AM138="","*",FN_MC!AM138)</f>
        <v>TID-TVI</v>
      </c>
      <c r="O139" s="174">
        <f>FN_MC!BH138</f>
        <v>0</v>
      </c>
      <c r="P139" s="90"/>
      <c r="Q139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0" spans="1:17" hidden="1">
      <c r="A140" s="97">
        <f>IF(FN_MC!B139="","*",FN_MC!B139)</f>
        <v>46002</v>
      </c>
      <c r="B140" s="98" t="str">
        <f>IF(FN_MC!X139="","*",FN_MC!X139)</f>
        <v>Oportunidade</v>
      </c>
      <c r="C140" s="99" t="str">
        <f>IF(FN_MC!S139="","*",FN_MC!S139)</f>
        <v>FERRONORTE</v>
      </c>
      <c r="D140" s="99" t="str">
        <f>IF(FN_MC!T139="","*",FN_MC!T139)</f>
        <v>TMI-TCS</v>
      </c>
      <c r="E140" s="99" t="str">
        <f>IF(FN_MC!D139="","*",FN_MC!D139)</f>
        <v>W50</v>
      </c>
      <c r="F140" s="99" t="str">
        <f>IF(FN_MC!H139="","*",FN_MC!H139)</f>
        <v xml:space="preserve">TCS2 </v>
      </c>
      <c r="G140" s="99" t="str">
        <f>IF(FN_MC!M139="","*",FN_MC!M139)</f>
        <v>TID-TVI</v>
      </c>
      <c r="H140" s="154">
        <f>IF(FN_MC!K139="","*",FN_MC!K139)</f>
        <v>217</v>
      </c>
      <c r="I140" s="132">
        <f>IF(FN_MC!O139="","*",FN_MC!O139)</f>
        <v>0.33333333333333331</v>
      </c>
      <c r="J140" s="132">
        <f>IF(FN_MC!P139="","*",FN_MC!P139)</f>
        <v>6.9444444444444447E-4</v>
      </c>
      <c r="K140" s="141" t="str">
        <f>IF(FN_MC!AK139="","*",FN_MC!AK139)</f>
        <v xml:space="preserve">TCS2 </v>
      </c>
      <c r="L140" s="141" t="str">
        <f>IF(FN_MC!AM139="","*",FN_MC!AM139)</f>
        <v>TID-TVI</v>
      </c>
      <c r="M140" s="141">
        <f>IF(FN_MC!AP139="","*",FN_MC!AP139)</f>
        <v>217</v>
      </c>
      <c r="N140" s="141" t="str">
        <f>IF(FN_MC!AM139="","*",FN_MC!AM139)</f>
        <v>TID-TVI</v>
      </c>
      <c r="O140" s="174">
        <f>FN_MC!BH139</f>
        <v>0</v>
      </c>
      <c r="P140" s="90"/>
      <c r="Q140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IF(FN_MC!B140="","*",FN_MC!B140)</f>
        <v>46002</v>
      </c>
      <c r="B141" s="98" t="str">
        <f>IF(FN_MC!X140="","*",FN_MC!X140)</f>
        <v>Oportunidade</v>
      </c>
      <c r="C141" s="99" t="str">
        <f>IF(FN_MC!S140="","*",FN_MC!S140)</f>
        <v>FERRONORTE</v>
      </c>
      <c r="D141" s="99" t="str">
        <f>IF(FN_MC!T140="","*",FN_MC!T140)</f>
        <v>TMI-TCS</v>
      </c>
      <c r="E141" s="99" t="str">
        <f>IF(FN_MC!D140="","*",FN_MC!D140)</f>
        <v>V86</v>
      </c>
      <c r="F141" s="99" t="str">
        <f>IF(FN_MC!H140="","*",FN_MC!H140)</f>
        <v>TID2</v>
      </c>
      <c r="G141" s="99" t="str">
        <f>IF(FN_MC!M140="","*",FN_MC!M140)</f>
        <v>TID-TVI</v>
      </c>
      <c r="H141" s="154">
        <f>IF(FN_MC!K140="","*",FN_MC!K140)</f>
        <v>200</v>
      </c>
      <c r="I141" s="132">
        <f>IF(FN_MC!O140="","*",FN_MC!O140)</f>
        <v>0.39583333333333331</v>
      </c>
      <c r="J141" s="132">
        <f>IF(FN_MC!P140="","*",FN_MC!P140)</f>
        <v>6.25E-2</v>
      </c>
      <c r="K141" s="141" t="str">
        <f>IF(FN_MC!AK140="","*",FN_MC!AK140)</f>
        <v>TID2</v>
      </c>
      <c r="L141" s="141" t="str">
        <f>IF(FN_MC!AM140="","*",FN_MC!AM140)</f>
        <v>TID-TVI</v>
      </c>
      <c r="M141" s="141">
        <f>IF(FN_MC!AP140="","*",FN_MC!AP140)</f>
        <v>200</v>
      </c>
      <c r="N141" s="141" t="str">
        <f>IF(FN_MC!AM140="","*",FN_MC!AM140)</f>
        <v>TID-TVI</v>
      </c>
      <c r="O141" s="174">
        <f>FN_MC!BH140</f>
        <v>2</v>
      </c>
      <c r="P141" s="90"/>
      <c r="Q141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2" spans="1:17" hidden="1">
      <c r="A142" s="97">
        <f>IF(FN_MC!B141="","*",FN_MC!B141)</f>
        <v>46002</v>
      </c>
      <c r="B142" s="98" t="str">
        <f>IF(FN_MC!X141="","*",FN_MC!X141)</f>
        <v>Oportunidade</v>
      </c>
      <c r="C142" s="99" t="str">
        <f>IF(FN_MC!S141="","*",FN_MC!S141)</f>
        <v>FERRONORTE</v>
      </c>
      <c r="D142" s="99" t="str">
        <f>IF(FN_MC!T141="","*",FN_MC!T141)</f>
        <v>TMI-TCS</v>
      </c>
      <c r="E142" s="99" t="str">
        <f>IF(FN_MC!D141="","*",FN_MC!D141)</f>
        <v>FRANCISCO (TF-670)</v>
      </c>
      <c r="F142" s="99" t="str">
        <f>IF(FN_MC!H141="","*",FN_MC!H141)</f>
        <v>TIN1</v>
      </c>
      <c r="G142" s="99" t="str">
        <f>IF(FN_MC!M141="","*",FN_MC!M141)</f>
        <v>TIN</v>
      </c>
      <c r="H142" s="154">
        <f>IF(FN_MC!K141="","*",FN_MC!K141)</f>
        <v>109.1</v>
      </c>
      <c r="I142" s="132">
        <f>IF(FN_MC!O141="","*",FN_MC!O141)</f>
        <v>0.375</v>
      </c>
      <c r="J142" s="132">
        <f>IF(FN_MC!P141="","*",FN_MC!P141)</f>
        <v>6.25E-2</v>
      </c>
      <c r="K142" s="141" t="str">
        <f>IF(FN_MC!AK141="","*",FN_MC!AK141)</f>
        <v>TIN1</v>
      </c>
      <c r="L142" s="141" t="str">
        <f>IF(FN_MC!AM141="","*",FN_MC!AM141)</f>
        <v>TIN</v>
      </c>
      <c r="M142" s="141">
        <f>IF(FN_MC!AP141="","*",FN_MC!AP141)</f>
        <v>109.1</v>
      </c>
      <c r="N142" s="141" t="str">
        <f>IF(FN_MC!AM141="","*",FN_MC!AM141)</f>
        <v>TIN</v>
      </c>
      <c r="O142" s="174">
        <f>FN_MC!BH141</f>
        <v>2</v>
      </c>
      <c r="P142" s="90"/>
      <c r="Q142" s="145" t="str">
        <f>IF($A$2=1,IF(FN_MC!BJ141="","*",FN_MC!BJ141),IF(FN_MC!BK141="","*",FN_MC!BK141))</f>
        <v>TP Pronto às 09h50 no km 109+100 em TIN VIA1 / Prod. Total 22m de trilho + 2 Soldas</v>
      </c>
    </row>
    <row r="143" spans="1:17" hidden="1">
      <c r="A143" s="97">
        <f>IF(FN_MC!B142="","*",FN_MC!B142)</f>
        <v>46002</v>
      </c>
      <c r="B143" s="98" t="str">
        <f>IF(FN_MC!X142="","*",FN_MC!X142)</f>
        <v>Oportunidade</v>
      </c>
      <c r="C143" s="99" t="str">
        <f>IF(FN_MC!S142="","*",FN_MC!S142)</f>
        <v>MALHA CENTRAL</v>
      </c>
      <c r="D143" s="99" t="str">
        <f>IF(FN_MC!T142="","*",FN_MC!T142)</f>
        <v>RAMAL</v>
      </c>
      <c r="E143" s="99" t="str">
        <f>IF(FN_MC!D142="","*",FN_MC!D142)</f>
        <v>V42</v>
      </c>
      <c r="F143" s="99" t="str">
        <f>IF(FN_MC!H142="","*",FN_MC!H142)</f>
        <v>ZGT1</v>
      </c>
      <c r="G143" s="99" t="str">
        <f>IF(FN_MC!M142="","*",FN_MC!M142)</f>
        <v>ZGT-ZXE</v>
      </c>
      <c r="H143" s="154">
        <f>IF(FN_MC!K142="","*",FN_MC!K142)</f>
        <v>313</v>
      </c>
      <c r="I143" s="132">
        <f>IF(FN_MC!O142="","*",FN_MC!O142)</f>
        <v>0.35416666666666669</v>
      </c>
      <c r="J143" s="132">
        <f>IF(FN_MC!P142="","*",FN_MC!P142)</f>
        <v>0.16666666666666666</v>
      </c>
      <c r="K143" s="141" t="str">
        <f>IF(FN_MC!AK142="","*",FN_MC!AK142)</f>
        <v>ZGT1</v>
      </c>
      <c r="L143" s="141" t="str">
        <f>IF(FN_MC!AM142="","*",FN_MC!AM142)</f>
        <v>ZGT-ZXE</v>
      </c>
      <c r="M143" s="141">
        <f>IF(FN_MC!AP142="","*",FN_MC!AP142)</f>
        <v>313</v>
      </c>
      <c r="N143" s="141" t="str">
        <f>IF(FN_MC!AM142="","*",FN_MC!AM142)</f>
        <v>ZGT-ZXE</v>
      </c>
      <c r="O143" s="174">
        <f>FN_MC!BH142</f>
        <v>0</v>
      </c>
      <c r="P143" s="90"/>
      <c r="Q143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4" spans="1:17" hidden="1">
      <c r="A144" s="97">
        <f>IF(FN_MC!B143="","*",FN_MC!B143)</f>
        <v>46002</v>
      </c>
      <c r="B144" s="98" t="str">
        <f>IF(FN_MC!X143="","*",FN_MC!X143)</f>
        <v>Oportunidade</v>
      </c>
      <c r="C144" s="99" t="str">
        <f>IF(FN_MC!S143="","*",FN_MC!S143)</f>
        <v>MALHA CENTRAL</v>
      </c>
      <c r="D144" s="99" t="str">
        <f>IF(FN_MC!T143="","*",FN_MC!T143)</f>
        <v>RAMAL</v>
      </c>
      <c r="E144" s="99" t="str">
        <f>IF(FN_MC!D143="","*",FN_MC!D143)</f>
        <v>E17</v>
      </c>
      <c r="F144" s="99" t="str">
        <f>IF(FN_MC!H143="","*",FN_MC!H143)</f>
        <v>ZDK1</v>
      </c>
      <c r="G144" s="99" t="str">
        <f>IF(FN_MC!M143="","*",FN_MC!M143)</f>
        <v>ZDK-ZVT</v>
      </c>
      <c r="H144" s="154">
        <f>IF(FN_MC!K143="","*",FN_MC!K143)</f>
        <v>251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ZDK1</v>
      </c>
      <c r="L144" s="141" t="str">
        <f>IF(FN_MC!AM143="","*",FN_MC!AM143)</f>
        <v>ZDK-ZVT</v>
      </c>
      <c r="M144" s="141">
        <f>IF(FN_MC!AP143="","*",FN_MC!AP143)</f>
        <v>251</v>
      </c>
      <c r="N144" s="141" t="str">
        <f>IF(FN_MC!AM143="","*",FN_MC!AM143)</f>
        <v>ZDK-ZVT</v>
      </c>
      <c r="O144" s="174">
        <f>FN_MC!BH143</f>
        <v>2</v>
      </c>
      <c r="P144" s="90"/>
      <c r="Q144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5" spans="1:17" hidden="1">
      <c r="A145" s="97">
        <f>IF(FN_MC!B144="","*",FN_MC!B144)</f>
        <v>46002</v>
      </c>
      <c r="B145" s="98" t="str">
        <f>IF(FN_MC!X144="","*",FN_MC!X144)</f>
        <v>Oportunidade</v>
      </c>
      <c r="C145" s="99" t="str">
        <f>IF(FN_MC!S144="","*",FN_MC!S144)</f>
        <v>MALHA CENTRAL</v>
      </c>
      <c r="D145" s="99" t="str">
        <f>IF(FN_MC!T144="","*",FN_MC!T144)</f>
        <v>RAMAL</v>
      </c>
      <c r="E145" s="99" t="str">
        <f>IF(FN_MC!D144="","*",FN_MC!D144)</f>
        <v xml:space="preserve">TURMA FIXA VIA </v>
      </c>
      <c r="F145" s="99" t="str">
        <f>IF(FN_MC!H144="","*",FN_MC!H144)</f>
        <v>ZJU1</v>
      </c>
      <c r="G145" s="99" t="str">
        <f>IF(FN_MC!M144="","*",FN_MC!M144)</f>
        <v>ZLF-ZJU</v>
      </c>
      <c r="H145" s="154">
        <f>IF(FN_MC!K144="","*",FN_MC!K144)</f>
        <v>275.3</v>
      </c>
      <c r="I145" s="132">
        <f>IF(FN_MC!O144="","*",FN_MC!O144)</f>
        <v>0.375</v>
      </c>
      <c r="J145" s="132">
        <f>IF(FN_MC!P144="","*",FN_MC!P144)</f>
        <v>0.16666666666666666</v>
      </c>
      <c r="K145" s="141" t="str">
        <f>IF(FN_MC!AK144="","*",FN_MC!AK144)</f>
        <v>ZJU1</v>
      </c>
      <c r="L145" s="141" t="str">
        <f>IF(FN_MC!AM144="","*",FN_MC!AM144)</f>
        <v>ZLF-ZJU</v>
      </c>
      <c r="M145" s="141">
        <f>IF(FN_MC!AP144="","*",FN_MC!AP144)</f>
        <v>275.3</v>
      </c>
      <c r="N145" s="141" t="str">
        <f>IF(FN_MC!AM144="","*",FN_MC!AM144)</f>
        <v>ZLF-ZJU</v>
      </c>
      <c r="O145" s="174">
        <f>FN_MC!BH144</f>
        <v>0</v>
      </c>
      <c r="P145" s="90"/>
      <c r="Q145" s="145" t="str">
        <f>IF($A$2=1,IF(FN_MC!BJ144="","*",FN_MC!BJ144),IF(FN_MC!BK144="","*",FN_MC!BK144))</f>
        <v>Informado em preparação do local, porém não informou pronto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>
        <f>IF(FN_MC!B147="","*",FN_MC!B147)</f>
        <v>46003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TGR-TRO</v>
      </c>
      <c r="E148" s="99" t="str">
        <f>IF(FN_MC!D147="","*",FN_MC!D147)</f>
        <v>W70</v>
      </c>
      <c r="F148" s="99" t="str">
        <f>IF(FN_MC!H147="","*",FN_MC!H147)</f>
        <v>TGR2</v>
      </c>
      <c r="G148" s="99" t="str">
        <f>IF(FN_MC!M147="","*",FN_MC!M147)</f>
        <v>TGR-TBE</v>
      </c>
      <c r="H148" s="154">
        <f>IF(FN_MC!K147="","*",FN_MC!K147)</f>
        <v>515</v>
      </c>
      <c r="I148" s="132">
        <f>IF(FN_MC!O147="","*",FN_MC!O147)</f>
        <v>0.47916666666666669</v>
      </c>
      <c r="J148" s="132">
        <f>IF(FN_MC!P147="","*",FN_MC!P147)</f>
        <v>8.3333333333333329E-2</v>
      </c>
      <c r="K148" s="141" t="str">
        <f>IF(FN_MC!AK147="","*",FN_MC!AK147)</f>
        <v>TGR2</v>
      </c>
      <c r="L148" s="141" t="str">
        <f>IF(FN_MC!AM147="","*",FN_MC!AM147)</f>
        <v>TGR-TBE</v>
      </c>
      <c r="M148" s="141">
        <f>IF(FN_MC!AP147="","*",FN_MC!AP147)</f>
        <v>515</v>
      </c>
      <c r="N148" s="141" t="str">
        <f>IF(FN_MC!AM147="","*",FN_MC!AM147)</f>
        <v>TGR-TBE</v>
      </c>
      <c r="O148" s="174">
        <f>FN_MC!BH147</f>
        <v>0</v>
      </c>
      <c r="P148" s="90"/>
      <c r="Q148" s="145" t="str">
        <f>IF($A$2=1,IF(FN_MC!BJ147="","*",FN_MC!BJ147),IF(FN_MC!BK147="","*",FN_MC!BK147))</f>
        <v xml:space="preserve">MC1 09:03,  sem oprtunidade devido fluxo de trens </v>
      </c>
    </row>
    <row r="149" spans="1:17" hidden="1">
      <c r="A149" s="97">
        <f>IF(FN_MC!B148="","*",FN_MC!B148)</f>
        <v>46003</v>
      </c>
      <c r="B149" s="98" t="str">
        <f>IF(FN_MC!X148="","*",FN_MC!X148)</f>
        <v>Oportunidade</v>
      </c>
      <c r="C149" s="99" t="str">
        <f>IF(FN_MC!S148="","*",FN_MC!S148)</f>
        <v>FERRONORTE</v>
      </c>
      <c r="D149" s="99" t="str">
        <f>IF(FN_MC!T148="","*",FN_MC!T148)</f>
        <v>TCS-TGR</v>
      </c>
      <c r="E149" s="99" t="str">
        <f>IF(FN_MC!D148="","*",FN_MC!D148)</f>
        <v>W70</v>
      </c>
      <c r="F149" s="99" t="str">
        <f>IF(FN_MC!H148="","*",FN_MC!H148)</f>
        <v>-</v>
      </c>
      <c r="G149" s="99" t="str">
        <f>IF(FN_MC!M148="","*",FN_MC!M148)</f>
        <v>TGR</v>
      </c>
      <c r="H149" s="154">
        <f>IF(FN_MC!K148="","*",FN_MC!K148)</f>
        <v>501</v>
      </c>
      <c r="I149" s="132">
        <f>IF(FN_MC!O148="","*",FN_MC!O148)</f>
        <v>0.375</v>
      </c>
      <c r="J149" s="132">
        <f>IF(FN_MC!P148="","*",FN_MC!P148)</f>
        <v>4.1666666666666664E-2</v>
      </c>
      <c r="K149" s="141" t="str">
        <f>IF(FN_MC!AK148="","*",FN_MC!AK148)</f>
        <v>-</v>
      </c>
      <c r="L149" s="141" t="str">
        <f>IF(FN_MC!AM148="","*",FN_MC!AM148)</f>
        <v>TGR</v>
      </c>
      <c r="M149" s="141">
        <f>IF(FN_MC!AP148="","*",FN_MC!AP148)</f>
        <v>501</v>
      </c>
      <c r="N149" s="141" t="str">
        <f>IF(FN_MC!AM148="","*",FN_MC!AM148)</f>
        <v>TGR</v>
      </c>
      <c r="O149" s="174">
        <f>FN_MC!BH148</f>
        <v>0</v>
      </c>
      <c r="P149" s="90"/>
      <c r="Q149" s="145" t="str">
        <f>IF($A$2=1,IF(FN_MC!BJ148="","*",FN_MC!BJ148),IF(FN_MC!BK148="","*",FN_MC!BK148))</f>
        <v xml:space="preserve">MC1 09:03,  sem oprtunidade devido fluxo de trens </v>
      </c>
    </row>
    <row r="150" spans="1:17" hidden="1">
      <c r="A150" s="97" t="str">
        <f>IF(FN_MC!B149="","*",FN_MC!B149)</f>
        <v>*</v>
      </c>
      <c r="B150" s="98" t="str">
        <f>IF(FN_MC!X149="","*",FN_MC!X149)</f>
        <v>Contrato</v>
      </c>
      <c r="C150" s="99" t="str">
        <f>IF(FN_MC!S149="","*",FN_MC!S149)</f>
        <v>FERRONORTE</v>
      </c>
      <c r="D150" s="99" t="str">
        <f>IF(FN_MC!T149="","*",FN_MC!T149)</f>
        <v>TCS-TGR</v>
      </c>
      <c r="E150" s="99" t="str">
        <f>IF(FN_MC!D149="","*",FN_MC!D149)</f>
        <v>ELSON (TF-526)</v>
      </c>
      <c r="F150" s="99" t="str">
        <f>IF(FN_MC!H149="","*",FN_MC!H149)</f>
        <v>TMT1</v>
      </c>
      <c r="G150" s="99" t="str">
        <f>IF(FN_MC!M149="","*",FN_MC!M149)</f>
        <v>TMT</v>
      </c>
      <c r="H150" s="154">
        <f>IF(FN_MC!K149="","*",FN_MC!K149)</f>
        <v>402</v>
      </c>
      <c r="I150" s="132">
        <f>IF(FN_MC!O149="","*",FN_MC!O149)</f>
        <v>0.375</v>
      </c>
      <c r="J150" s="132">
        <f>IF(FN_MC!P149="","*",FN_MC!P149)</f>
        <v>0.125</v>
      </c>
      <c r="K150" s="141" t="str">
        <f>IF(FN_MC!AK149="","*",FN_MC!AK149)</f>
        <v>TMT1</v>
      </c>
      <c r="L150" s="141" t="str">
        <f>IF(FN_MC!AM149="","*",FN_MC!AM149)</f>
        <v>TMT</v>
      </c>
      <c r="M150" s="141">
        <f>IF(FN_MC!AP149="","*",FN_MC!AP149)</f>
        <v>402</v>
      </c>
      <c r="N150" s="141" t="str">
        <f>IF(FN_MC!AM149="","*",FN_MC!AM149)</f>
        <v>TMT</v>
      </c>
      <c r="O150" s="174">
        <f>FN_MC!BH149</f>
        <v>0</v>
      </c>
      <c r="P150" s="90"/>
      <c r="Q150" s="145" t="str">
        <f>IF($A$2=1,IF(FN_MC!BJ149="","*",FN_MC!BJ149),IF(FN_MC!BK149="","*",FN_MC!BK149))</f>
        <v xml:space="preserve">Tp de ferias </v>
      </c>
    </row>
    <row r="151" spans="1:17" hidden="1">
      <c r="A151" s="97">
        <f>IF(FN_MC!B150="","*",FN_MC!B150)</f>
        <v>46003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MARCOS (TF-520)</v>
      </c>
      <c r="F151" s="99" t="str">
        <f>IF(FN_MC!H150="","*",FN_MC!H150)</f>
        <v>TCS1</v>
      </c>
      <c r="G151" s="99" t="str">
        <f>IF(FN_MC!M150="","*",FN_MC!M150)</f>
        <v>TCS</v>
      </c>
      <c r="H151" s="154">
        <f>IF(FN_MC!K150="","*",FN_MC!K150)</f>
        <v>288.3</v>
      </c>
      <c r="I151" s="132">
        <f>IF(FN_MC!O150="","*",FN_MC!O150)</f>
        <v>0.375</v>
      </c>
      <c r="J151" s="132">
        <f>IF(FN_MC!P150="","*",FN_MC!P150)</f>
        <v>6.25E-2</v>
      </c>
      <c r="K151" s="141" t="str">
        <f>IF(FN_MC!AK150="","*",FN_MC!AK150)</f>
        <v>TCS1</v>
      </c>
      <c r="L151" s="141" t="str">
        <f>IF(FN_MC!AM150="","*",FN_MC!AM150)</f>
        <v>TCS</v>
      </c>
      <c r="M151" s="141">
        <f>IF(FN_MC!AP150="","*",FN_MC!AP150)</f>
        <v>288.3</v>
      </c>
      <c r="N151" s="141" t="str">
        <f>IF(FN_MC!AM150="","*",FN_MC!AM150)</f>
        <v>TCS</v>
      </c>
      <c r="O151" s="174">
        <f>FN_MC!BH150</f>
        <v>2</v>
      </c>
      <c r="P151" s="90"/>
      <c r="Q151" s="145" t="str">
        <f>IF($A$2=1,IF(FN_MC!BJ150="","*",FN_MC!BJ150),IF(FN_MC!BK150="","*",FN_MC!BK150))</f>
        <v>TP pronta 08:45, realizado intervalo da solda km 288,300 10hrs ate 11:30/prod 1 solda</v>
      </c>
    </row>
    <row r="152" spans="1:17" ht="37.5" hidden="1" customHeight="1">
      <c r="A152" s="97">
        <f>IF(FN_MC!B151="","*",FN_MC!B151)</f>
        <v>46003</v>
      </c>
      <c r="B152" s="98" t="str">
        <f>IF(FN_MC!X151="","*",FN_MC!X151)</f>
        <v>Contrato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MOD FN</v>
      </c>
      <c r="F152" s="99" t="str">
        <f>IF(FN_MC!H151="","*",FN_MC!H151)</f>
        <v>-</v>
      </c>
      <c r="G152" s="99" t="str">
        <f>IF(FN_MC!M151="","*",FN_MC!M151)</f>
        <v>TID-TVI</v>
      </c>
      <c r="H152" s="154">
        <f>IF(FN_MC!K151="","*",FN_MC!K151)</f>
        <v>217</v>
      </c>
      <c r="I152" s="132">
        <f>IF(FN_MC!O151="","*",FN_MC!O151)</f>
        <v>0.41666666666666669</v>
      </c>
      <c r="J152" s="132">
        <f>IF(FN_MC!P151="","*",FN_MC!P151)</f>
        <v>0.125</v>
      </c>
      <c r="K152" s="141" t="str">
        <f>IF(FN_MC!AK151="","*",FN_MC!AK151)</f>
        <v>-</v>
      </c>
      <c r="L152" s="141" t="str">
        <f>IF(FN_MC!AM151="","*",FN_MC!AM151)</f>
        <v>TID-TVI</v>
      </c>
      <c r="M152" s="141">
        <f>IF(FN_MC!AP151="","*",FN_MC!AP151)</f>
        <v>217</v>
      </c>
      <c r="N152" s="141" t="str">
        <f>IF(FN_MC!AM151="","*",FN_MC!AM151)</f>
        <v>TID-TVI</v>
      </c>
      <c r="O152" s="174">
        <f>FN_MC!BH151</f>
        <v>1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>
        <f>IF(FN_MC!B152="","*",FN_MC!B152)</f>
        <v>46003</v>
      </c>
      <c r="B153" s="98" t="str">
        <f>IF(FN_MC!X152="","*",FN_MC!X152)</f>
        <v>Contrato</v>
      </c>
      <c r="C153" s="99" t="str">
        <f>IF(FN_MC!S152="","*",FN_MC!S152)</f>
        <v>FERRONORTE</v>
      </c>
      <c r="D153" s="99" t="str">
        <f>IF(FN_MC!T152="","*",FN_MC!T152)</f>
        <v>TMI-TCS</v>
      </c>
      <c r="E153" s="99" t="str">
        <f>IF(FN_MC!D152="","*",FN_MC!D152)</f>
        <v>W50</v>
      </c>
      <c r="F153" s="99" t="str">
        <f>IF(FN_MC!H152="","*",FN_MC!H152)</f>
        <v xml:space="preserve">TCS2 </v>
      </c>
      <c r="G153" s="99" t="str">
        <f>IF(FN_MC!M152="","*",FN_MC!M152)</f>
        <v>TID-TVI</v>
      </c>
      <c r="H153" s="154">
        <f>IF(FN_MC!K152="","*",FN_MC!K152)</f>
        <v>217</v>
      </c>
      <c r="I153" s="132">
        <f>IF(FN_MC!O152="","*",FN_MC!O152)</f>
        <v>0.33333333333333331</v>
      </c>
      <c r="J153" s="132">
        <f>IF(FN_MC!P152="","*",FN_MC!P152)</f>
        <v>6.9444444444444447E-4</v>
      </c>
      <c r="K153" s="141" t="str">
        <f>IF(FN_MC!AK152="","*",FN_MC!AK152)</f>
        <v xml:space="preserve">TCS2 </v>
      </c>
      <c r="L153" s="141" t="str">
        <f>IF(FN_MC!AM152="","*",FN_MC!AM152)</f>
        <v>TID-TVI</v>
      </c>
      <c r="M153" s="141">
        <f>IF(FN_MC!AP152="","*",FN_MC!AP152)</f>
        <v>217</v>
      </c>
      <c r="N153" s="141" t="str">
        <f>IF(FN_MC!AM152="","*",FN_MC!AM152)</f>
        <v>TID-TVI</v>
      </c>
      <c r="O153" s="174">
        <f>FN_MC!BH152</f>
        <v>1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>
        <f>IF(FN_MC!B153="","*",FN_MC!B153)</f>
        <v>46003</v>
      </c>
      <c r="B154" s="98" t="str">
        <f>IF(FN_MC!X153="","*",FN_MC!X153)</f>
        <v>Sombra de bloco</v>
      </c>
      <c r="C154" s="99" t="str">
        <f>IF(FN_MC!S153="","*",FN_MC!S153)</f>
        <v>FERRONORTE</v>
      </c>
      <c r="D154" s="99" t="str">
        <f>IF(FN_MC!T153="","*",FN_MC!T153)</f>
        <v>TMI-TCS</v>
      </c>
      <c r="E154" s="99" t="str">
        <f>IF(FN_MC!D153="","*",FN_MC!D153)</f>
        <v>V86</v>
      </c>
      <c r="F154" s="99" t="str">
        <f>IF(FN_MC!H153="","*",FN_MC!H153)</f>
        <v>TID2</v>
      </c>
      <c r="G154" s="99" t="str">
        <f>IF(FN_MC!M153="","*",FN_MC!M153)</f>
        <v>TID-TVI</v>
      </c>
      <c r="H154" s="154">
        <f>IF(FN_MC!K153="","*",FN_MC!K153)</f>
        <v>200</v>
      </c>
      <c r="I154" s="132">
        <f>IF(FN_MC!O153="","*",FN_MC!O153)</f>
        <v>0.39583333333333331</v>
      </c>
      <c r="J154" s="132">
        <f>IF(FN_MC!P153="","*",FN_MC!P153)</f>
        <v>6.25E-2</v>
      </c>
      <c r="K154" s="141" t="str">
        <f>IF(FN_MC!AK153="","*",FN_MC!AK153)</f>
        <v>TID2</v>
      </c>
      <c r="L154" s="141" t="str">
        <f>IF(FN_MC!AM153="","*",FN_MC!AM153)</f>
        <v>TID-TVI</v>
      </c>
      <c r="M154" s="141">
        <f>IF(FN_MC!AP153="","*",FN_MC!AP153)</f>
        <v>200</v>
      </c>
      <c r="N154" s="141" t="str">
        <f>IF(FN_MC!AM153="","*",FN_MC!AM153)</f>
        <v>TID-TVI</v>
      </c>
      <c r="O154" s="174">
        <f>FN_MC!BH153</f>
        <v>2</v>
      </c>
      <c r="P154" s="90"/>
      <c r="Q154" s="145" t="str">
        <f>IF($A$2=1,IF(FN_MC!BJ153="","*",FN_MC!BJ153),IF(FN_MC!BK153="","*",FN_MC!BK153))</f>
        <v>*</v>
      </c>
    </row>
    <row r="155" spans="1:17" hidden="1">
      <c r="A155" s="97">
        <f>IF(FN_MC!B154="","*",FN_MC!B154)</f>
        <v>46003</v>
      </c>
      <c r="B155" s="98" t="str">
        <f>IF(FN_MC!X154="","*",FN_MC!X154)</f>
        <v>Oportunidade</v>
      </c>
      <c r="C155" s="99" t="str">
        <f>IF(FN_MC!S154="","*",FN_MC!S154)</f>
        <v>FERRONORTE</v>
      </c>
      <c r="D155" s="99" t="str">
        <f>IF(FN_MC!T154="","*",FN_MC!T154)</f>
        <v>TMI-TCS</v>
      </c>
      <c r="E155" s="99" t="str">
        <f>IF(FN_MC!D154="","*",FN_MC!D154)</f>
        <v>A66</v>
      </c>
      <c r="F155" s="99" t="str">
        <f>IF(FN_MC!H154="","*",FN_MC!H154)</f>
        <v>TID201</v>
      </c>
      <c r="G155" s="99" t="str">
        <f>IF(FN_MC!M154="","*",FN_MC!M154)</f>
        <v>TID-TIN</v>
      </c>
      <c r="H155" s="154">
        <f>IF(FN_MC!K154="","*",FN_MC!K154)</f>
        <v>190</v>
      </c>
      <c r="I155" s="132">
        <f>IF(FN_MC!O154="","*",FN_MC!O154)</f>
        <v>0.375</v>
      </c>
      <c r="J155" s="132">
        <f>IF(FN_MC!P154="","*",FN_MC!P154)</f>
        <v>4.1666666666666664E-2</v>
      </c>
      <c r="K155" s="141" t="str">
        <f>IF(FN_MC!AK154="","*",FN_MC!AK154)</f>
        <v>TID201</v>
      </c>
      <c r="L155" s="141" t="str">
        <f>IF(FN_MC!AM154="","*",FN_MC!AM154)</f>
        <v>TID-TIN</v>
      </c>
      <c r="M155" s="141">
        <f>IF(FN_MC!AP154="","*",FN_MC!AP154)</f>
        <v>190</v>
      </c>
      <c r="N155" s="141" t="str">
        <f>IF(FN_MC!AM154="","*",FN_MC!AM154)</f>
        <v>TID-TIN</v>
      </c>
      <c r="O155" s="174">
        <f>FN_MC!BH154</f>
        <v>1</v>
      </c>
      <c r="P155" s="90"/>
      <c r="Q155" s="145" t="str">
        <f>IF($A$2=1,IF(FN_MC!BJ154="","*",FN_MC!BJ154),IF(FN_MC!BK154="","*",FN_MC!BK154))</f>
        <v>*</v>
      </c>
    </row>
    <row r="156" spans="1:17" hidden="1">
      <c r="A156" s="97">
        <f>IF(FN_MC!B155="","*",FN_MC!B155)</f>
        <v>46003</v>
      </c>
      <c r="B156" s="98" t="str">
        <f>IF(FN_MC!X155="","*",FN_MC!X155)</f>
        <v>Oportunidade</v>
      </c>
      <c r="C156" s="99" t="str">
        <f>IF(FN_MC!S155="","*",FN_MC!S155)</f>
        <v>MALHA CENTRAL</v>
      </c>
      <c r="D156" s="99" t="str">
        <f>IF(FN_MC!T155="","*",FN_MC!T155)</f>
        <v>RAMAL</v>
      </c>
      <c r="E156" s="99" t="str">
        <f>IF(FN_MC!D155="","*",FN_MC!D155)</f>
        <v>V93</v>
      </c>
      <c r="F156" s="99" t="str">
        <f>IF(FN_MC!H155="","*",FN_MC!H155)</f>
        <v>ZFH2</v>
      </c>
      <c r="G156" s="99" t="str">
        <f>IF(FN_MC!M155="","*",FN_MC!M155)</f>
        <v>ZQY-ZFH</v>
      </c>
      <c r="H156" s="154">
        <f>IF(FN_MC!K155="","*",FN_MC!K155)</f>
        <v>185</v>
      </c>
      <c r="I156" s="132">
        <f>IF(FN_MC!O155="","*",FN_MC!O155)</f>
        <v>0.375</v>
      </c>
      <c r="J156" s="132">
        <f>IF(FN_MC!P155="","*",FN_MC!P155)</f>
        <v>8.3333333333333329E-2</v>
      </c>
      <c r="K156" s="141" t="str">
        <f>IF(FN_MC!AK155="","*",FN_MC!AK155)</f>
        <v>ZFH2</v>
      </c>
      <c r="L156" s="141" t="str">
        <f>IF(FN_MC!AM155="","*",FN_MC!AM155)</f>
        <v>ZQY-ZFH</v>
      </c>
      <c r="M156" s="141">
        <f>IF(FN_MC!AP155="","*",FN_MC!AP155)</f>
        <v>185</v>
      </c>
      <c r="N156" s="141" t="str">
        <f>IF(FN_MC!AM155="","*",FN_MC!AM155)</f>
        <v>ZQY-ZFH</v>
      </c>
      <c r="O156" s="174">
        <f>FN_MC!BH155</f>
        <v>1</v>
      </c>
      <c r="P156" s="90"/>
      <c r="Q156" s="145" t="str">
        <f>IF($A$2=1,IF(FN_MC!BJ155="","*",FN_MC!BJ155),IF(FN_MC!BK155="","*",FN_MC!BK155))</f>
        <v>*</v>
      </c>
    </row>
    <row r="157" spans="1:17" hidden="1">
      <c r="A157" s="97">
        <f>IF(FN_MC!B156="","*",FN_MC!B156)</f>
        <v>46003</v>
      </c>
      <c r="B157" s="98" t="str">
        <f>IF(FN_MC!X156="","*",FN_MC!X156)</f>
        <v>Oportunidade</v>
      </c>
      <c r="C157" s="99" t="str">
        <f>IF(FN_MC!S156="","*",FN_MC!S156)</f>
        <v>MALHA CENTRAL</v>
      </c>
      <c r="D157" s="99" t="str">
        <f>IF(FN_MC!T156="","*",FN_MC!T156)</f>
        <v>RAMAL</v>
      </c>
      <c r="E157" s="99" t="str">
        <f>IF(FN_MC!D156="","*",FN_MC!D156)</f>
        <v>V42</v>
      </c>
      <c r="F157" s="99" t="str">
        <f>IF(FN_MC!H156="","*",FN_MC!H156)</f>
        <v>ZGT1</v>
      </c>
      <c r="G157" s="99" t="str">
        <f>IF(FN_MC!M156="","*",FN_MC!M156)</f>
        <v>ZRI-ZGT</v>
      </c>
      <c r="H157" s="154">
        <f>IF(FN_MC!K156="","*",FN_MC!K156)</f>
        <v>290.60000000000002</v>
      </c>
      <c r="I157" s="132">
        <f>IF(FN_MC!O156="","*",FN_MC!O156)</f>
        <v>0.27083333333333331</v>
      </c>
      <c r="J157" s="132">
        <f>IF(FN_MC!P156="","*",FN_MC!P156)</f>
        <v>0.16666666666666666</v>
      </c>
      <c r="K157" s="141" t="str">
        <f>IF(FN_MC!AK156="","*",FN_MC!AK156)</f>
        <v>ZGT1</v>
      </c>
      <c r="L157" s="141" t="str">
        <f>IF(FN_MC!AM156="","*",FN_MC!AM156)</f>
        <v>ZRI-ZGT</v>
      </c>
      <c r="M157" s="141">
        <f>IF(FN_MC!AP156="","*",FN_MC!AP156)</f>
        <v>290.60000000000002</v>
      </c>
      <c r="N157" s="141" t="str">
        <f>IF(FN_MC!AM156="","*",FN_MC!AM156)</f>
        <v>ZRI-ZGT</v>
      </c>
      <c r="O157" s="174">
        <f>FN_MC!BH156</f>
        <v>2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>
        <f>IF(FN_MC!B157="","*",FN_MC!B157)</f>
        <v>46003</v>
      </c>
      <c r="B158" s="98" t="str">
        <f>IF(FN_MC!X157="","*",FN_MC!X157)</f>
        <v>Oportunidade</v>
      </c>
      <c r="C158" s="99" t="str">
        <f>IF(FN_MC!S157="","*",FN_MC!S157)</f>
        <v>MALHA CENTRAL</v>
      </c>
      <c r="D158" s="99" t="str">
        <f>IF(FN_MC!T157="","*",FN_MC!T157)</f>
        <v>RAMAL</v>
      </c>
      <c r="E158" s="99" t="str">
        <f>IF(FN_MC!D157="","*",FN_MC!D157)</f>
        <v>A73</v>
      </c>
      <c r="F158" s="99" t="str">
        <f>IF(FN_MC!H157="","*",FN_MC!H157)</f>
        <v>ZTO261</v>
      </c>
      <c r="G158" s="99" t="str">
        <f>IF(FN_MC!M157="","*",FN_MC!M157)</f>
        <v>ZTO-ZXE</v>
      </c>
      <c r="H158" s="154">
        <f>IF(FN_MC!K157="","*",FN_MC!K157)</f>
        <v>256.5</v>
      </c>
      <c r="I158" s="132">
        <f>IF(FN_MC!O157="","*",FN_MC!O157)</f>
        <v>0.33333333333333331</v>
      </c>
      <c r="J158" s="132">
        <f>IF(FN_MC!P157="","*",FN_MC!P157)</f>
        <v>4.1666666666666664E-2</v>
      </c>
      <c r="K158" s="141" t="str">
        <f>IF(FN_MC!AK157="","*",FN_MC!AK157)</f>
        <v>ZTO261</v>
      </c>
      <c r="L158" s="141" t="str">
        <f>IF(FN_MC!AM157="","*",FN_MC!AM157)</f>
        <v>ZTO-ZXE</v>
      </c>
      <c r="M158" s="141">
        <f>IF(FN_MC!AP157="","*",FN_MC!AP157)</f>
        <v>256.5</v>
      </c>
      <c r="N158" s="141" t="str">
        <f>IF(FN_MC!AM157="","*",FN_MC!AM157)</f>
        <v>ZTO-ZXE</v>
      </c>
      <c r="O158" s="174">
        <f>FN_MC!BH157</f>
        <v>2</v>
      </c>
      <c r="P158" s="90"/>
      <c r="Q158" s="145" t="str">
        <f>IF($A$2=1,IF(FN_MC!BJ157="","*",FN_MC!BJ157),IF(FN_MC!BK157="","*",FN_MC!BK157))</f>
        <v>MC1 07:48, em inspeção R7D</v>
      </c>
    </row>
    <row r="159" spans="1:17" ht="27.75" hidden="1" customHeight="1">
      <c r="A159" s="97">
        <f>IF(FN_MC!B158="","*",FN_MC!B158)</f>
        <v>46003</v>
      </c>
      <c r="B159" s="98" t="str">
        <f>IF(FN_MC!X158="","*",FN_MC!X158)</f>
        <v>Oportunidade</v>
      </c>
      <c r="C159" s="99" t="str">
        <f>IF(FN_MC!S158="","*",FN_MC!S158)</f>
        <v>MALHA CENTRAL</v>
      </c>
      <c r="D159" s="99" t="str">
        <f>IF(FN_MC!T158="","*",FN_MC!T158)</f>
        <v>POV-PRV</v>
      </c>
      <c r="E159" s="99" t="str">
        <f>IF(FN_MC!D158="","*",FN_MC!D158)</f>
        <v xml:space="preserve">TURMA FIXA VIA </v>
      </c>
      <c r="F159" s="99" t="str">
        <f>IF(FN_MC!H158="","*",FN_MC!H158)</f>
        <v>PPGPTR</v>
      </c>
      <c r="G159" s="99" t="str">
        <f>IF(FN_MC!M158="","*",FN_MC!M158)</f>
        <v>PPG-PTR</v>
      </c>
      <c r="H159" s="154">
        <f>IF(FN_MC!K158="","*",FN_MC!K158)</f>
        <v>1635.5</v>
      </c>
      <c r="I159" s="132">
        <f>IF(FN_MC!O158="","*",FN_MC!O158)</f>
        <v>0.41666666666666669</v>
      </c>
      <c r="J159" s="132">
        <f>IF(FN_MC!P158="","*",FN_MC!P158)</f>
        <v>0.125</v>
      </c>
      <c r="K159" s="141" t="str">
        <f>IF(FN_MC!AK158="","*",FN_MC!AK158)</f>
        <v>PPGPTR</v>
      </c>
      <c r="L159" s="141" t="str">
        <f>IF(FN_MC!AM158="","*",FN_MC!AM158)</f>
        <v>PPG-PTR</v>
      </c>
      <c r="M159" s="141">
        <f>IF(FN_MC!AP158="","*",FN_MC!AP158)</f>
        <v>1635.5</v>
      </c>
      <c r="N159" s="141" t="str">
        <f>IF(FN_MC!AM158="","*",FN_MC!AM158)</f>
        <v>PPG-PTR</v>
      </c>
      <c r="O159" s="174">
        <f>FN_MC!BH158</f>
        <v>2</v>
      </c>
      <c r="P159" s="90"/>
      <c r="Q159" s="145" t="str">
        <f>IF($A$2=1,IF(FN_MC!BJ158="","*",FN_MC!BJ158),IF(FN_MC!BK158="","*",FN_MC!BK158))</f>
        <v>TP pronta 08:12, em intervalo troca meia chave 08:22 ate 11:22/ prod 1</v>
      </c>
    </row>
    <row r="160" spans="1:17" hidden="1">
      <c r="A160" s="97">
        <f>IF(FN_MC!B159="","*",FN_MC!B159)</f>
        <v>46003</v>
      </c>
      <c r="B160" s="98" t="str">
        <f>IF(FN_MC!X159="","*",FN_MC!X159)</f>
        <v>Oportunidade</v>
      </c>
      <c r="C160" s="99" t="str">
        <f>IF(FN_MC!S159="","*",FN_MC!S159)</f>
        <v>MALHA CENTRAL</v>
      </c>
      <c r="D160" s="99" t="str">
        <f>IF(FN_MC!T159="","*",FN_MC!T159)</f>
        <v>PRV-POV</v>
      </c>
      <c r="E160" s="99" t="str">
        <f>IF(FN_MC!D159="","*",FN_MC!D159)</f>
        <v>A20</v>
      </c>
      <c r="F160" s="99" t="str">
        <f>IF(FN_MC!H159="","*",FN_MC!H159)</f>
        <v>PSS2</v>
      </c>
      <c r="G160" s="99" t="str">
        <f>IF(FN_MC!M159="","*",FN_MC!M159)</f>
        <v>PSS-PSG</v>
      </c>
      <c r="H160" s="154">
        <f>IF(FN_MC!K159="","*",FN_MC!K159)</f>
        <v>2032</v>
      </c>
      <c r="I160" s="132">
        <f>IF(FN_MC!O159="","*",FN_MC!O159)</f>
        <v>0.41666666666666669</v>
      </c>
      <c r="J160" s="132">
        <f>IF(FN_MC!P159="","*",FN_MC!P159)</f>
        <v>4.1666666666666664E-2</v>
      </c>
      <c r="K160" s="141" t="str">
        <f>IF(FN_MC!AK159="","*",FN_MC!AK159)</f>
        <v>PSS2</v>
      </c>
      <c r="L160" s="141" t="str">
        <f>IF(FN_MC!AM159="","*",FN_MC!AM159)</f>
        <v>PSS-PSG</v>
      </c>
      <c r="M160" s="141">
        <f>IF(FN_MC!AP159="","*",FN_MC!AP159)</f>
        <v>2032</v>
      </c>
      <c r="N160" s="141" t="str">
        <f>IF(FN_MC!AM159="","*",FN_MC!AM159)</f>
        <v>PSS-PSG</v>
      </c>
      <c r="O160" s="174">
        <f>FN_MC!BH159</f>
        <v>2</v>
      </c>
      <c r="P160" s="90"/>
      <c r="Q160" s="145" t="str">
        <f>IF($A$2=1,IF(FN_MC!BJ159="","*",FN_MC!BJ159),IF(FN_MC!BK159="","*",FN_MC!BK159))</f>
        <v xml:space="preserve">MC1 09:08, segue em inspeção 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>
        <f>IF(FN_MC!B163="","*",FN_MC!B163)</f>
        <v>46004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TGR-TRO</v>
      </c>
      <c r="E164" s="99" t="str">
        <f>IF(FN_MC!D163="","*",FN_MC!D163)</f>
        <v>W70</v>
      </c>
      <c r="F164" s="99" t="str">
        <f>IF(FN_MC!H163="","*",FN_MC!H163)</f>
        <v>TGR2</v>
      </c>
      <c r="G164" s="99" t="str">
        <f>IF(FN_MC!M163="","*",FN_MC!M163)</f>
        <v>TGR-TBE</v>
      </c>
      <c r="H164" s="154">
        <f>IF(FN_MC!K163="","*",FN_MC!K163)</f>
        <v>519</v>
      </c>
      <c r="I164" s="132">
        <f>IF(FN_MC!O163="","*",FN_MC!O163)</f>
        <v>0.47916666666666669</v>
      </c>
      <c r="J164" s="132">
        <f>IF(FN_MC!P163="","*",FN_MC!P163)</f>
        <v>8.3333333333333329E-2</v>
      </c>
      <c r="K164" s="141" t="str">
        <f>IF(FN_MC!AK163="","*",FN_MC!AK163)</f>
        <v>TGR2</v>
      </c>
      <c r="L164" s="141" t="str">
        <f>IF(FN_MC!AM163="","*",FN_MC!AM163)</f>
        <v>TGR-TBE</v>
      </c>
      <c r="M164" s="141">
        <f>IF(FN_MC!AP163="","*",FN_MC!AP163)</f>
        <v>519</v>
      </c>
      <c r="N164" s="141" t="str">
        <f>IF(FN_MC!AM163="","*",FN_MC!AM163)</f>
        <v>TGR-TBE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>
        <f>IF(FN_MC!B164="","*",FN_MC!B164)</f>
        <v>46004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TCS-TGR</v>
      </c>
      <c r="E165" s="99" t="str">
        <f>IF(FN_MC!D164="","*",FN_MC!D164)</f>
        <v>MARCOS (TF-520)</v>
      </c>
      <c r="F165" s="99" t="str">
        <f>IF(FN_MC!H164="","*",FN_MC!H164)</f>
        <v>TRC1</v>
      </c>
      <c r="G165" s="99" t="str">
        <f>IF(FN_MC!M164="","*",FN_MC!M164)</f>
        <v>TRC</v>
      </c>
      <c r="H165" s="154">
        <f>IF(FN_MC!K164="","*",FN_MC!K164)</f>
        <v>293</v>
      </c>
      <c r="I165" s="132">
        <f>IF(FN_MC!O164="","*",FN_MC!O164)</f>
        <v>0.375</v>
      </c>
      <c r="J165" s="132">
        <f>IF(FN_MC!P164="","*",FN_MC!P164)</f>
        <v>8.3333333333333329E-2</v>
      </c>
      <c r="K165" s="141" t="str">
        <f>IF(FN_MC!AK164="","*",FN_MC!AK164)</f>
        <v>TRC1</v>
      </c>
      <c r="L165" s="141" t="str">
        <f>IF(FN_MC!AM164="","*",FN_MC!AM164)</f>
        <v>TRC</v>
      </c>
      <c r="M165" s="141">
        <f>IF(FN_MC!AP164="","*",FN_MC!AP164)</f>
        <v>293</v>
      </c>
      <c r="N165" s="141" t="str">
        <f>IF(FN_MC!AM164="","*",FN_MC!AM164)</f>
        <v>TRC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>
        <f>IF(FN_MC!B165="","*",FN_MC!B165)</f>
        <v>46004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V86</v>
      </c>
      <c r="F166" s="99" t="str">
        <f>IF(FN_MC!H165="","*",FN_MC!H165)</f>
        <v>TID2</v>
      </c>
      <c r="G166" s="99" t="str">
        <f>IF(FN_MC!M165="","*",FN_MC!M165)</f>
        <v>TID-TVI</v>
      </c>
      <c r="H166" s="154">
        <f>IF(FN_MC!K165="","*",FN_MC!K165)</f>
        <v>190</v>
      </c>
      <c r="I166" s="132">
        <f>IF(FN_MC!O165="","*",FN_MC!O165)</f>
        <v>0.39583333333333331</v>
      </c>
      <c r="J166" s="132">
        <f>IF(FN_MC!P165="","*",FN_MC!P165)</f>
        <v>6.25E-2</v>
      </c>
      <c r="K166" s="141" t="str">
        <f>IF(FN_MC!AK165="","*",FN_MC!AK165)</f>
        <v>TID2</v>
      </c>
      <c r="L166" s="141" t="str">
        <f>IF(FN_MC!AM165="","*",FN_MC!AM165)</f>
        <v>TID-TVI</v>
      </c>
      <c r="M166" s="141">
        <f>IF(FN_MC!AP165="","*",FN_MC!AP165)</f>
        <v>190</v>
      </c>
      <c r="N166" s="141" t="str">
        <f>IF(FN_MC!AM165="","*",FN_MC!AM165)</f>
        <v>TID-TVI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>
        <f>IF(FN_MC!B166="","*",FN_MC!B166)</f>
        <v>46004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V42</v>
      </c>
      <c r="F167" s="99" t="str">
        <f>IF(FN_MC!H166="","*",FN_MC!H166)</f>
        <v>ZGT1</v>
      </c>
      <c r="G167" s="99" t="str">
        <f>IF(FN_MC!M166="","*",FN_MC!M166)</f>
        <v>ZRI-ZGT</v>
      </c>
      <c r="H167" s="154">
        <f>IF(FN_MC!K166="","*",FN_MC!K166)</f>
        <v>287</v>
      </c>
      <c r="I167" s="132">
        <f>IF(FN_MC!O166="","*",FN_MC!O166)</f>
        <v>0.35416666666666669</v>
      </c>
      <c r="J167" s="132">
        <f>IF(FN_MC!P166="","*",FN_MC!P166)</f>
        <v>0.16666666666666666</v>
      </c>
      <c r="K167" s="141" t="str">
        <f>IF(FN_MC!AK166="","*",FN_MC!AK166)</f>
        <v>ZGT1</v>
      </c>
      <c r="L167" s="141" t="str">
        <f>IF(FN_MC!AM166="","*",FN_MC!AM166)</f>
        <v>ZRI-ZGT</v>
      </c>
      <c r="M167" s="141">
        <f>IF(FN_MC!AP166="","*",FN_MC!AP166)</f>
        <v>287</v>
      </c>
      <c r="N167" s="141" t="str">
        <f>IF(FN_MC!AM166="","*",FN_MC!AM166)</f>
        <v>ZRI-ZGT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>
        <f>IF(FN_MC!B167="","*",FN_MC!B167)</f>
        <v>46004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V93</v>
      </c>
      <c r="F168" s="99" t="str">
        <f>IF(FN_MC!H167="","*",FN_MC!H167)</f>
        <v>ZFH2</v>
      </c>
      <c r="G168" s="99" t="str">
        <f>IF(FN_MC!M167="","*",FN_MC!M167)</f>
        <v>ZQY-ZFH</v>
      </c>
      <c r="H168" s="154">
        <f>IF(FN_MC!K167="","*",FN_MC!K167)</f>
        <v>185</v>
      </c>
      <c r="I168" s="132">
        <f>IF(FN_MC!O167="","*",FN_MC!O167)</f>
        <v>0.375</v>
      </c>
      <c r="J168" s="132">
        <f>IF(FN_MC!P167="","*",FN_MC!P167)</f>
        <v>8.3333333333333329E-2</v>
      </c>
      <c r="K168" s="141" t="str">
        <f>IF(FN_MC!AK167="","*",FN_MC!AK167)</f>
        <v>ZFH2</v>
      </c>
      <c r="L168" s="141" t="str">
        <f>IF(FN_MC!AM167="","*",FN_MC!AM167)</f>
        <v>ZQY-ZFH</v>
      </c>
      <c r="M168" s="141">
        <f>IF(FN_MC!AP167="","*",FN_MC!AP167)</f>
        <v>185</v>
      </c>
      <c r="N168" s="141" t="str">
        <f>IF(FN_MC!AM167="","*",FN_MC!AM167)</f>
        <v>ZQY-ZFH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>
        <f>IF(FN_MC!B169="","*",FN_MC!B169)</f>
        <v>46005</v>
      </c>
      <c r="B170" s="98" t="str">
        <f>IF(FN_MC!X169="","*",FN_MC!X169)</f>
        <v>Oportunidade</v>
      </c>
      <c r="C170" s="99" t="str">
        <f>IF(FN_MC!S169="","*",FN_MC!S169)</f>
        <v>FERRONORTE</v>
      </c>
      <c r="D170" s="99" t="str">
        <f>IF(FN_MC!T169="","*",FN_MC!T169)</f>
        <v>TMI-TCS</v>
      </c>
      <c r="E170" s="99" t="str">
        <f>IF(FN_MC!D169="","*",FN_MC!D169)</f>
        <v>V86</v>
      </c>
      <c r="F170" s="99" t="str">
        <f>IF(FN_MC!H169="","*",FN_MC!H169)</f>
        <v>TID2</v>
      </c>
      <c r="G170" s="99" t="str">
        <f>IF(FN_MC!M169="","*",FN_MC!M169)</f>
        <v>TID-TVI</v>
      </c>
      <c r="H170" s="154">
        <f>IF(FN_MC!K169="","*",FN_MC!K169)</f>
        <v>190</v>
      </c>
      <c r="I170" s="132">
        <f>IF(FN_MC!O169="","*",FN_MC!O169)</f>
        <v>0.39583333333333331</v>
      </c>
      <c r="J170" s="132">
        <f>IF(FN_MC!P169="","*",FN_MC!P169)</f>
        <v>6.25E-2</v>
      </c>
      <c r="K170" s="141" t="str">
        <f>IF(FN_MC!AK169="","*",FN_MC!AK169)</f>
        <v>TID2</v>
      </c>
      <c r="L170" s="141" t="str">
        <f>IF(FN_MC!AM169="","*",FN_MC!AM169)</f>
        <v>TID-TVI</v>
      </c>
      <c r="M170" s="141">
        <f>IF(FN_MC!AP169="","*",FN_MC!AP169)</f>
        <v>190</v>
      </c>
      <c r="N170" s="141" t="str">
        <f>IF(FN_MC!AM169="","*",FN_MC!AM169)</f>
        <v>TID-TVI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>
        <f>IF(FN_MC!B170="","*",FN_MC!B170)</f>
        <v>46005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RAMAL</v>
      </c>
      <c r="E171" s="99" t="str">
        <f>IF(FN_MC!D170="","*",FN_MC!D170)</f>
        <v>V42</v>
      </c>
      <c r="F171" s="99" t="str">
        <f>IF(FN_MC!H170="","*",FN_MC!H170)</f>
        <v>ZGT1</v>
      </c>
      <c r="G171" s="99" t="str">
        <f>IF(FN_MC!M170="","*",FN_MC!M170)</f>
        <v>ZGT-ZXE</v>
      </c>
      <c r="H171" s="154">
        <f>IF(FN_MC!K170="","*",FN_MC!K170)</f>
        <v>311</v>
      </c>
      <c r="I171" s="132">
        <f>IF(FN_MC!O170="","*",FN_MC!O170)</f>
        <v>0.35416666666666669</v>
      </c>
      <c r="J171" s="132">
        <f>IF(FN_MC!P170="","*",FN_MC!P170)</f>
        <v>0.16666666666666666</v>
      </c>
      <c r="K171" s="141" t="str">
        <f>IF(FN_MC!AK170="","*",FN_MC!AK170)</f>
        <v>ZGT1</v>
      </c>
      <c r="L171" s="141" t="str">
        <f>IF(FN_MC!AM170="","*",FN_MC!AM170)</f>
        <v>ZGT-ZXE</v>
      </c>
      <c r="M171" s="141">
        <f>IF(FN_MC!AP170="","*",FN_MC!AP170)</f>
        <v>311</v>
      </c>
      <c r="N171" s="141" t="str">
        <f>IF(FN_MC!AM170="","*",FN_MC!AM170)</f>
        <v>ZGT-ZXE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>
        <f>IF(FN_MC!B171="","*",FN_MC!B171)</f>
        <v>46005</v>
      </c>
      <c r="B172" s="98" t="str">
        <f>IF(FN_MC!X171="","*",FN_MC!X171)</f>
        <v>Oportunidade</v>
      </c>
      <c r="C172" s="99" t="str">
        <f>IF(FN_MC!S171="","*",FN_MC!S171)</f>
        <v>MALHA CENTRAL</v>
      </c>
      <c r="D172" s="99" t="str">
        <f>IF(FN_MC!T171="","*",FN_MC!T171)</f>
        <v>RAMAL</v>
      </c>
      <c r="E172" s="99" t="str">
        <f>IF(FN_MC!D171="","*",FN_MC!D171)</f>
        <v>V93</v>
      </c>
      <c r="F172" s="99" t="str">
        <f>IF(FN_MC!H171="","*",FN_MC!H171)</f>
        <v>ZFH2</v>
      </c>
      <c r="G172" s="99" t="str">
        <f>IF(FN_MC!M171="","*",FN_MC!M171)</f>
        <v>ZQY-ZFH</v>
      </c>
      <c r="H172" s="154">
        <f>IF(FN_MC!K171="","*",FN_MC!K171)</f>
        <v>185</v>
      </c>
      <c r="I172" s="132">
        <f>IF(FN_MC!O171="","*",FN_MC!O171)</f>
        <v>0.375</v>
      </c>
      <c r="J172" s="132">
        <f>IF(FN_MC!P171="","*",FN_MC!P171)</f>
        <v>8.3333333333333329E-2</v>
      </c>
      <c r="K172" s="141" t="str">
        <f>IF(FN_MC!AK171="","*",FN_MC!AK171)</f>
        <v>ZFH2</v>
      </c>
      <c r="L172" s="141" t="str">
        <f>IF(FN_MC!AM171="","*",FN_MC!AM171)</f>
        <v>ZQY-ZFH</v>
      </c>
      <c r="M172" s="141">
        <f>IF(FN_MC!AP171="","*",FN_MC!AP171)</f>
        <v>185</v>
      </c>
      <c r="N172" s="141" t="str">
        <f>IF(FN_MC!AM171="","*",FN_MC!AM171)</f>
        <v>ZQY-ZFH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>
        <f>IF(FN_MC!B174="","*",FN_MC!B174)</f>
        <v>46006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TGR-TRO</v>
      </c>
      <c r="E175" s="99" t="str">
        <f>IF(FN_MC!D174="","*",FN_MC!D174)</f>
        <v>A80</v>
      </c>
      <c r="F175" s="99" t="str">
        <f>IF(FN_MC!H174="","*",FN_MC!H174)</f>
        <v>TRO</v>
      </c>
      <c r="G175" s="99" t="str">
        <f>IF(FN_MC!M174="","*",FN_MC!M174)</f>
        <v>TRO-TGR</v>
      </c>
      <c r="H175" s="154">
        <f>IF(FN_MC!K174="","*",FN_MC!K174)</f>
        <v>754</v>
      </c>
      <c r="I175" s="132">
        <f>IF(FN_MC!O174="","*",FN_MC!O174)</f>
        <v>0.33333333333333331</v>
      </c>
      <c r="J175" s="132">
        <f>IF(FN_MC!P174="","*",FN_MC!P174)</f>
        <v>4.1666666666666664E-2</v>
      </c>
      <c r="K175" s="141" t="str">
        <f>IF(FN_MC!AK174="","*",FN_MC!AK174)</f>
        <v>TRO</v>
      </c>
      <c r="L175" s="141" t="str">
        <f>IF(FN_MC!AM174="","*",FN_MC!AM174)</f>
        <v>TRO-TGR</v>
      </c>
      <c r="M175" s="141">
        <f>IF(FN_MC!AP174="","*",FN_MC!AP174)</f>
        <v>754</v>
      </c>
      <c r="N175" s="141" t="str">
        <f>IF(FN_MC!AM174="","*",FN_MC!AM174)</f>
        <v>TRO-TGR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46006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TCS-TGR</v>
      </c>
      <c r="E176" s="99" t="str">
        <f>IF(FN_MC!D175="","*",FN_MC!D175)</f>
        <v>W70</v>
      </c>
      <c r="F176" s="99" t="str">
        <f>IF(FN_MC!H175="","*",FN_MC!H175)</f>
        <v>TGR</v>
      </c>
      <c r="G176" s="99" t="str">
        <f>IF(FN_MC!M175="","*",FN_MC!M175)</f>
        <v>TGR</v>
      </c>
      <c r="H176" s="154">
        <f>IF(FN_MC!K175="","*",FN_MC!K175)</f>
        <v>501</v>
      </c>
      <c r="I176" s="132">
        <f>IF(FN_MC!O175="","*",FN_MC!O175)</f>
        <v>0.375</v>
      </c>
      <c r="J176" s="132">
        <f>IF(FN_MC!P175="","*",FN_MC!P175)</f>
        <v>4.1666666666666664E-2</v>
      </c>
      <c r="K176" s="141" t="str">
        <f>IF(FN_MC!AK175="","*",FN_MC!AK175)</f>
        <v>TGR</v>
      </c>
      <c r="L176" s="141" t="str">
        <f>IF(FN_MC!AM175="","*",FN_MC!AM175)</f>
        <v>TGR</v>
      </c>
      <c r="M176" s="141">
        <f>IF(FN_MC!AP175="","*",FN_MC!AP175)</f>
        <v>501</v>
      </c>
      <c r="N176" s="141" t="str">
        <f>IF(FN_MC!AM175="","*",FN_MC!AM175)</f>
        <v>TGR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>
        <f>IF(FN_MC!B176="","*",FN_MC!B176)</f>
        <v>46006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TID-TVI</v>
      </c>
      <c r="H177" s="154">
        <f>IF(FN_MC!K176="","*",FN_MC!K176)</f>
        <v>217</v>
      </c>
      <c r="I177" s="132">
        <f>IF(FN_MC!O176="","*",FN_MC!O176)</f>
        <v>0.5</v>
      </c>
      <c r="J177" s="132">
        <f>IF(FN_MC!P176="","*",FN_MC!P176)</f>
        <v>6.25E-2</v>
      </c>
      <c r="K177" s="141" t="str">
        <f>IF(FN_MC!AK176="","*",FN_MC!AK176)</f>
        <v xml:space="preserve">TCS2 </v>
      </c>
      <c r="L177" s="141" t="str">
        <f>IF(FN_MC!AM176="","*",FN_MC!AM176)</f>
        <v>TID-TVI</v>
      </c>
      <c r="M177" s="141">
        <f>IF(FN_MC!AP176="","*",FN_MC!AP176)</f>
        <v>217</v>
      </c>
      <c r="N177" s="141" t="str">
        <f>IF(FN_MC!AM176="","*",FN_MC!AM176)</f>
        <v>TID-TVI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>
        <f>IF(FN_MC!B177="","*",FN_MC!B177)</f>
        <v>46006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V86</v>
      </c>
      <c r="F178" s="99" t="str">
        <f>IF(FN_MC!H177="","*",FN_MC!H177)</f>
        <v>TID2</v>
      </c>
      <c r="G178" s="99" t="str">
        <f>IF(FN_MC!M177="","*",FN_MC!M177)</f>
        <v>TID-TVI</v>
      </c>
      <c r="H178" s="154">
        <f>IF(FN_MC!K177="","*",FN_MC!K177)</f>
        <v>190</v>
      </c>
      <c r="I178" s="132">
        <f>IF(FN_MC!O177="","*",FN_MC!O177)</f>
        <v>0.39583333333333331</v>
      </c>
      <c r="J178" s="132">
        <f>IF(FN_MC!P177="","*",FN_MC!P177)</f>
        <v>6.25E-2</v>
      </c>
      <c r="K178" s="141" t="str">
        <f>IF(FN_MC!AK177="","*",FN_MC!AK177)</f>
        <v>TID2</v>
      </c>
      <c r="L178" s="141" t="str">
        <f>IF(FN_MC!AM177="","*",FN_MC!AM177)</f>
        <v>TID-TVI</v>
      </c>
      <c r="M178" s="141">
        <f>IF(FN_MC!AP177="","*",FN_MC!AP177)</f>
        <v>190</v>
      </c>
      <c r="N178" s="141" t="str">
        <f>IF(FN_MC!AM177="","*",FN_MC!AM177)</f>
        <v>TID-TVI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>
        <f>IF(FN_MC!B178="","*",FN_MC!B178)</f>
        <v>46006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A66</v>
      </c>
      <c r="F179" s="99" t="str">
        <f>IF(FN_MC!H178="","*",FN_MC!H178)</f>
        <v>TMI</v>
      </c>
      <c r="G179" s="99" t="str">
        <f>IF(FN_MC!M178="","*",FN_MC!M178)</f>
        <v>TMI-TCS</v>
      </c>
      <c r="H179" s="154">
        <f>IF(FN_MC!K178="","*",FN_MC!K178)</f>
        <v>5</v>
      </c>
      <c r="I179" s="132">
        <f>IF(FN_MC!O178="","*",FN_MC!O178)</f>
        <v>0.375</v>
      </c>
      <c r="J179" s="132">
        <f>IF(FN_MC!P178="","*",FN_MC!P178)</f>
        <v>4.1666666666666664E-2</v>
      </c>
      <c r="K179" s="141" t="str">
        <f>IF(FN_MC!AK178="","*",FN_MC!AK178)</f>
        <v>TMI</v>
      </c>
      <c r="L179" s="141" t="str">
        <f>IF(FN_MC!AM178="","*",FN_MC!AM178)</f>
        <v>TMI-TCS</v>
      </c>
      <c r="M179" s="141">
        <f>IF(FN_MC!AP178="","*",FN_MC!AP178)</f>
        <v>5</v>
      </c>
      <c r="N179" s="141" t="str">
        <f>IF(FN_MC!AM178="","*",FN_MC!AM178)</f>
        <v>TMI-TCS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>
        <f>IF(FN_MC!B179="","*",FN_MC!B179)</f>
        <v>46006</v>
      </c>
      <c r="B180" s="98" t="str">
        <f>IF(FN_MC!X179="","*",FN_MC!X179)</f>
        <v>Oportunidade</v>
      </c>
      <c r="C180" s="99" t="str">
        <f>IF(FN_MC!S179="","*",FN_MC!S179)</f>
        <v>MALHA CENTRAL</v>
      </c>
      <c r="D180" s="99" t="str">
        <f>IF(FN_MC!T179="","*",FN_MC!T179)</f>
        <v>RAMAL</v>
      </c>
      <c r="E180" s="99" t="str">
        <f>IF(FN_MC!D179="","*",FN_MC!D179)</f>
        <v>V42</v>
      </c>
      <c r="F180" s="99" t="str">
        <f>IF(FN_MC!H179="","*",FN_MC!H179)</f>
        <v>ZGT1</v>
      </c>
      <c r="G180" s="99" t="str">
        <f>IF(FN_MC!M179="","*",FN_MC!M179)</f>
        <v>ZGT-ZXE</v>
      </c>
      <c r="H180" s="154">
        <f>IF(FN_MC!K179="","*",FN_MC!K179)</f>
        <v>313</v>
      </c>
      <c r="I180" s="132">
        <f>IF(FN_MC!O179="","*",FN_MC!O179)</f>
        <v>0.35416666666666669</v>
      </c>
      <c r="J180" s="132">
        <f>IF(FN_MC!P179="","*",FN_MC!P179)</f>
        <v>0.16666666666666666</v>
      </c>
      <c r="K180" s="141" t="str">
        <f>IF(FN_MC!AK179="","*",FN_MC!AK179)</f>
        <v>ZGT1</v>
      </c>
      <c r="L180" s="141" t="str">
        <f>IF(FN_MC!AM179="","*",FN_MC!AM179)</f>
        <v>ZGT-ZXE</v>
      </c>
      <c r="M180" s="141">
        <f>IF(FN_MC!AP179="","*",FN_MC!AP179)</f>
        <v>313</v>
      </c>
      <c r="N180" s="141" t="str">
        <f>IF(FN_MC!AM179="","*",FN_MC!AM179)</f>
        <v>ZGT-ZXE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>
        <f>IF(FN_MC!B180="","*",FN_MC!B180)</f>
        <v>46006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ZDK-ZVT</v>
      </c>
      <c r="H181" s="154">
        <f>IF(FN_MC!K180="","*",FN_MC!K180)</f>
        <v>251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ZDK-ZVT</v>
      </c>
      <c r="M181" s="141">
        <f>IF(FN_MC!AP180="","*",FN_MC!AP180)</f>
        <v>251</v>
      </c>
      <c r="N181" s="141" t="str">
        <f>IF(FN_MC!AM180="","*",FN_MC!AM180)</f>
        <v>ZDK-ZVT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>
        <f>IF(FN_MC!B181="","*",FN_MC!B181)</f>
        <v>46006</v>
      </c>
      <c r="B182" s="98" t="str">
        <f>IF(FN_MC!X181="","*",FN_MC!X181)</f>
        <v>Oportunidade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E14</v>
      </c>
      <c r="F182" s="99" t="str">
        <f>IF(FN_MC!H181="","*",FN_MC!H181)</f>
        <v>ZIQ</v>
      </c>
      <c r="G182" s="99" t="str">
        <f>IF(FN_MC!M181="","*",FN_MC!M181)</f>
        <v>ZIQ-ZTR</v>
      </c>
      <c r="H182" s="154">
        <f>IF(FN_MC!K181="","*",FN_MC!K181)</f>
        <v>174</v>
      </c>
      <c r="I182" s="132">
        <f>IF(FN_MC!O181="","*",FN_MC!O181)</f>
        <v>0.41666666666666669</v>
      </c>
      <c r="J182" s="132">
        <f>IF(FN_MC!P181="","*",FN_MC!P181)</f>
        <v>4.1666666666666664E-2</v>
      </c>
      <c r="K182" s="141" t="str">
        <f>IF(FN_MC!AK181="","*",FN_MC!AK181)</f>
        <v>ZIQ</v>
      </c>
      <c r="L182" s="141" t="str">
        <f>IF(FN_MC!AM181="","*",FN_MC!AM181)</f>
        <v>ZIQ-ZTR</v>
      </c>
      <c r="M182" s="141">
        <f>IF(FN_MC!AP181="","*",FN_MC!AP181)</f>
        <v>174</v>
      </c>
      <c r="N182" s="141" t="str">
        <f>IF(FN_MC!AM181="","*",FN_MC!AM181)</f>
        <v>ZIQ-ZTR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1533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B144" workbookViewId="0">
      <selection activeCell="B144" sqref="B14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88"/>
      <c r="O1" s="288"/>
      <c r="P1" s="170"/>
      <c r="Q1" s="371" t="s">
        <v>1213</v>
      </c>
      <c r="R1" s="372"/>
      <c r="U1" s="102"/>
      <c r="V1" s="373" t="s">
        <v>1534</v>
      </c>
      <c r="W1" s="373"/>
      <c r="X1" s="373"/>
      <c r="Y1" s="104"/>
    </row>
    <row r="2" spans="1:25" s="100" customFormat="1" ht="11.25" customHeight="1">
      <c r="A2" s="105" t="s">
        <v>1535</v>
      </c>
      <c r="B2" s="105" t="s">
        <v>1530</v>
      </c>
      <c r="C2" s="105" t="s">
        <v>603</v>
      </c>
      <c r="D2" s="106" t="s">
        <v>1165</v>
      </c>
      <c r="E2" s="106" t="s">
        <v>1166</v>
      </c>
      <c r="F2" s="106" t="s">
        <v>1529</v>
      </c>
      <c r="G2" s="106" t="s">
        <v>1010</v>
      </c>
      <c r="H2" s="106" t="s">
        <v>1154</v>
      </c>
      <c r="I2" s="106" t="s">
        <v>1156</v>
      </c>
      <c r="J2" s="106" t="s">
        <v>1157</v>
      </c>
      <c r="K2" s="106" t="s">
        <v>1160</v>
      </c>
      <c r="L2" s="106" t="s">
        <v>7</v>
      </c>
      <c r="M2" s="126" t="s">
        <v>3</v>
      </c>
      <c r="N2" s="289" t="s">
        <v>1158</v>
      </c>
      <c r="O2" s="289" t="s">
        <v>1159</v>
      </c>
      <c r="P2" s="106"/>
      <c r="Q2" s="127" t="s">
        <v>1161</v>
      </c>
      <c r="R2" s="127" t="s">
        <v>1162</v>
      </c>
      <c r="S2" s="107" t="s">
        <v>1163</v>
      </c>
      <c r="T2" s="107" t="s">
        <v>1536</v>
      </c>
      <c r="U2" s="108" t="s">
        <v>1168</v>
      </c>
      <c r="V2" s="103">
        <f ca="1">TODAY()-1</f>
        <v>46002</v>
      </c>
      <c r="W2" s="103">
        <f ca="1">V2-1</f>
        <v>46001</v>
      </c>
      <c r="X2" s="103">
        <f ca="1">W2-1</f>
        <v>46000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117</v>
      </c>
      <c r="W7" s="112">
        <f ca="1">_xlfn.XLOOKUP(G7&amp;$W$2,BS_CONTROLE[CHAVE],BS_CONTROLE[Quantidade_11],"-")</f>
        <v>140</v>
      </c>
      <c r="X7" s="112">
        <f ca="1">_xlfn.XLOOKUP(G7&amp;$X$2,BS_CONTROLE[CHAVE],BS_CONTROLE[Quantidade_11],"-")</f>
        <v>78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732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730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2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32</v>
      </c>
      <c r="X10" s="112">
        <f ca="1">_xlfn.XLOOKUP(G10&amp;$X$2,BS_CONTROLE[CHAVE],BS_CONTROLE[Quantidade_11],"-")</f>
        <v>12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1300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0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117</v>
      </c>
      <c r="W17" s="112">
        <f ca="1">_xlfn.XLOOKUP(G17&amp;$W$2,BS_CONTROLE[CHAVE],BS_CONTROLE[Quantidade_11],"-")</f>
        <v>140</v>
      </c>
      <c r="X17" s="112">
        <f ca="1">_xlfn.XLOOKUP(G17&amp;$X$2,BS_CONTROLE[CHAVE],BS_CONTROLE[Quantidade_11],"-")</f>
        <v>78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732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730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2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117</v>
      </c>
      <c r="W37" s="112">
        <f ca="1">_xlfn.XLOOKUP(G37&amp;$W$2,BS_CONTROLE[CHAVE],BS_CONTROLE[Quantidade_11],"-")</f>
        <v>140</v>
      </c>
      <c r="X37" s="112">
        <f ca="1">_xlfn.XLOOKUP(G37&amp;$X$2,BS_CONTROLE[CHAVE],BS_CONTROLE[Quantidade_11],"-")</f>
        <v>78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732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730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2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0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732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730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2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0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1300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732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730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2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32</v>
      </c>
      <c r="X66" s="112">
        <f ca="1">_xlfn.XLOOKUP(G66&amp;$X$2,BS_CONTROLE[CHAVE],BS_CONTROLE[Quantidade_11],"-")</f>
        <v>12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1300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0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732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730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2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1300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732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730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1300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16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>
        <f ca="1">_xlfn.XLOOKUP(G92&amp;$V$2,BS_CONTROLE[CHAVE],BS_CONTROLE[Quantidade_11],"-")</f>
        <v>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732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730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32</v>
      </c>
      <c r="X95" s="112">
        <f ca="1">_xlfn.XLOOKUP(G95&amp;$X$2,BS_CONTROLE[CHAVE],BS_CONTROLE[Quantidade_11],"-")</f>
        <v>12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117</v>
      </c>
      <c r="W96" s="112">
        <f ca="1">_xlfn.XLOOKUP(G96&amp;$W$2,BS_CONTROLE[CHAVE],BS_CONTROLE[Quantidade_11],"-")</f>
        <v>140</v>
      </c>
      <c r="X96" s="112">
        <f ca="1">_xlfn.XLOOKUP(G96&amp;$X$2,BS_CONTROLE[CHAVE],BS_CONTROLE[Quantidade_11],"-")</f>
        <v>78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3</v>
      </c>
      <c r="W97" s="112">
        <f ca="1">_xlfn.XLOOKUP(G97&amp;$W$2,BS_CONTROLE[CHAVE],BS_CONTROLE[Quantidade_11],"-")</f>
        <v>4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1300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16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78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117</v>
      </c>
      <c r="W106" s="112">
        <f ca="1">_xlfn.XLOOKUP(G106&amp;$W$2,BS_CONTROLE[CHAVE],BS_CONTROLE[Quantidade_11],"-")</f>
        <v>140</v>
      </c>
      <c r="X106" s="112">
        <f ca="1">_xlfn.XLOOKUP(G106&amp;$X$2,BS_CONTROLE[CHAVE],BS_CONTROLE[Quantidade_11],"-")</f>
        <v>78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800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732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730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2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4.1666666666666664E-2</v>
      </c>
      <c r="S111" s="110" t="str">
        <f>IF(FN_MC!Q114="","*",CONCATENATE(FN_MC!Q114," ",FN_MC!R114))</f>
        <v>12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32</v>
      </c>
      <c r="X111" s="112">
        <f ca="1">_xlfn.XLOOKUP(G111&amp;$X$2,BS_CONTROLE[CHAVE],BS_CONTROLE[Quantidade_11],"-")</f>
        <v>12</v>
      </c>
    </row>
    <row r="112" spans="1:24" s="113" customFormat="1" hidden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1300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3</v>
      </c>
      <c r="W113" s="112">
        <f ca="1">_xlfn.XLOOKUP(G113&amp;$W$2,BS_CONTROLE[CHAVE],BS_CONTROLE[Quantidade_11],"-")</f>
        <v>4</v>
      </c>
      <c r="X113" s="112">
        <f ca="1">_xlfn.XLOOKUP(G113&amp;$X$2,BS_CONTROLE[CHAVE],BS_CONTROLE[Quantidade_11],"-")</f>
        <v>0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1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0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Contrato</v>
      </c>
      <c r="C119" s="109" t="str">
        <f>IF(FN_MC!Z122="","*",FN_MC!Z122)</f>
        <v>P0</v>
      </c>
      <c r="D119" s="110" t="str">
        <f>IF(FN_MC!S122="","*",FN_MC!S122)</f>
        <v>FERRONORTE</v>
      </c>
      <c r="E119" s="110" t="str">
        <f>IF(FN_MC!T122="","*",FN_MC!T122)</f>
        <v>TGR-TRO</v>
      </c>
      <c r="F119" s="110">
        <f>IF(FN_MC!B122="","*",FN_MC!B122)</f>
        <v>46001</v>
      </c>
      <c r="G119" s="110" t="str">
        <f>IF(FN_MC!D122="","*",FN_MC!D122)</f>
        <v>A60</v>
      </c>
      <c r="H119" s="110" t="str">
        <f>IF(FN_MC!F122="","*",FN_MC!F122)</f>
        <v>DETECÇÃO - RONDA 7 DIAS</v>
      </c>
      <c r="I119" s="110" t="str">
        <f>IF(FN_MC!H122="","*",FN_MC!H122)</f>
        <v>TIQ</v>
      </c>
      <c r="J119" s="110" t="str">
        <f>IF(FN_MC!I122="","*",FN_MC!I122)</f>
        <v>TRO</v>
      </c>
      <c r="K119" s="110" t="str">
        <f>IF(FN_MC!M122="","*",FN_MC!M122)</f>
        <v>TIQ-TRO</v>
      </c>
      <c r="L119" s="110" t="str">
        <f>IF(FN_MC!N122="","*",FN_MC!N122)</f>
        <v>TIQTRO</v>
      </c>
      <c r="M119" s="111">
        <f>IF(FN_MC!J122="","*",FN_MC!J122)</f>
        <v>98</v>
      </c>
      <c r="N119" s="290">
        <f>IF(FN_MC!K122="","*",FN_MC!K122)</f>
        <v>617</v>
      </c>
      <c r="O119" s="290" t="str">
        <f>IF(FN_MC!L122="","*",FN_MC!L122)</f>
        <v>-</v>
      </c>
      <c r="P119" s="111"/>
      <c r="Q119" s="128">
        <f>IF(FN_MC!O122="","*",FN_MC!O122)</f>
        <v>0.33333333333333331</v>
      </c>
      <c r="R119" s="128">
        <f>IF(FN_MC!P122="","*",FN_MC!P122)</f>
        <v>4.1666666666666664E-2</v>
      </c>
      <c r="S119" s="110" t="str">
        <f>IF(FN_MC!Q122="","*",CONCATENATE(FN_MC!Q122," ",FN_MC!R122))</f>
        <v>140 KM</v>
      </c>
      <c r="T119" s="110" t="str">
        <f>IF(FN_MC!V122="","*",FN_MC!V122)</f>
        <v>Miguel</v>
      </c>
      <c r="U119" s="110" t="str">
        <f>IF(FN_MC!W122="","*",FN_MC!W122)</f>
        <v>Inspeção R7D</v>
      </c>
      <c r="V119" s="112">
        <f ca="1">_xlfn.XLOOKUP(G119&amp;$V$2,BS_CONTROLE[CHAVE],BS_CONTROLE[Quantidade_11],"-")</f>
        <v>117</v>
      </c>
      <c r="W119" s="112">
        <f ca="1">_xlfn.XLOOKUP(G119&amp;$W$2,BS_CONTROLE[CHAVE],BS_CONTROLE[Quantidade_11],"-")</f>
        <v>140</v>
      </c>
      <c r="X119" s="112">
        <f ca="1">_xlfn.XLOOKUP(G119&amp;$X$2,BS_CONTROLE[CHAVE],BS_CONTROLE[Quantidade_11],"-")</f>
        <v>78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Oportunidade</v>
      </c>
      <c r="C120" s="109" t="str">
        <f>IF(FN_MC!Z123="","*",FN_MC!Z123)</f>
        <v>P0</v>
      </c>
      <c r="D120" s="110" t="str">
        <f>IF(FN_MC!S123="","*",FN_MC!S123)</f>
        <v>FERRONORTE</v>
      </c>
      <c r="E120" s="110" t="str">
        <f>IF(FN_MC!T123="","*",FN_MC!T123)</f>
        <v>TCS-TGR</v>
      </c>
      <c r="F120" s="110" t="str">
        <f>IF(FN_MC!B123="","*",FN_MC!B123)</f>
        <v>*</v>
      </c>
      <c r="G120" s="110" t="str">
        <f>IF(FN_MC!D123="","*",FN_MC!D123)</f>
        <v>W70</v>
      </c>
      <c r="H120" s="110" t="str">
        <f>IF(FN_MC!F123="","*",FN_MC!F123)</f>
        <v>PDM - PEDRA - CARGA</v>
      </c>
      <c r="I120" s="110" t="str">
        <f>IF(FN_MC!H123="","*",FN_MC!H123)</f>
        <v>TAG</v>
      </c>
      <c r="J120" s="110" t="str">
        <f>IF(FN_MC!I123="","*",FN_MC!I123)</f>
        <v>TAG</v>
      </c>
      <c r="K120" s="110" t="str">
        <f>IF(FN_MC!M123="","*",FN_MC!M123)</f>
        <v>TGR</v>
      </c>
      <c r="L120" s="110" t="str">
        <f>IF(FN_MC!N123="","*",FN_MC!N123)</f>
        <v>TGR</v>
      </c>
      <c r="M120" s="111">
        <f>IF(FN_MC!J123="","*",FN_MC!J123)</f>
        <v>74</v>
      </c>
      <c r="N120" s="290">
        <f>IF(FN_MC!K123="","*",FN_MC!K123)</f>
        <v>501</v>
      </c>
      <c r="O120" s="290" t="str">
        <f>IF(FN_MC!L123="","*",FN_MC!L123)</f>
        <v>-</v>
      </c>
      <c r="P120" s="111"/>
      <c r="Q120" s="128">
        <f>IF(FN_MC!O123="","*",FN_MC!O123)</f>
        <v>0.33333333333333331</v>
      </c>
      <c r="R120" s="128">
        <f>IF(FN_MC!P123="","*",FN_MC!P123)</f>
        <v>4.1666666666666664E-2</v>
      </c>
      <c r="S120" s="110" t="str">
        <f>IF(FN_MC!Q123="","*",CONCATENATE(FN_MC!Q123," ",FN_MC!R123))</f>
        <v>16 VAGÕES</v>
      </c>
      <c r="T120" s="110" t="str">
        <f>IF(FN_MC!V123="","*",FN_MC!V123)</f>
        <v xml:space="preserve">camila </v>
      </c>
      <c r="U120" s="110" t="str">
        <f>IF(FN_MC!W123="","*",FN_MC!W123)</f>
        <v>Carregamento de pedra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16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Oportunidade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>
        <f ca="1">_xlfn.XLOOKUP(G123&amp;$V$2,BS_CONTROLE[CHAVE],BS_CONTROLE[Quantidade_11],"-")</f>
        <v>0</v>
      </c>
      <c r="W123" s="112">
        <f ca="1">_xlfn.XLOOKUP(G123&amp;$W$2,BS_CONTROLE[CHAVE],BS_CONTROLE[Quantidade_11],"-")</f>
        <v>0</v>
      </c>
      <c r="X123" s="112">
        <f ca="1">_xlfn.XLOOKUP(G123&amp;$X$2,BS_CONTROLE[CHAVE],BS_CONTROLE[Quantidade_11],"-")</f>
        <v>0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Oportunidade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 t="str">
        <f>IF(FN_MC!B128="","*",FN_MC!B128)</f>
        <v>*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732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730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2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4.1666666666666664E-2</v>
      </c>
      <c r="S127" s="110" t="str">
        <f>IF(FN_MC!Q130="","*",CONCATENATE(FN_MC!Q130," ",FN_MC!R130))</f>
        <v>30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32</v>
      </c>
      <c r="X127" s="112">
        <f ca="1">_xlfn.XLOOKUP(G127&amp;$X$2,BS_CONTROLE[CHAVE],BS_CONTROLE[Quantidade_11],"-")</f>
        <v>12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>
        <f ca="1">_xlfn.XLOOKUP(G128&amp;$X$2,BS_CONTROLE[CHAVE],BS_CONTROLE[Quantidade_11],"-")</f>
        <v>1300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3</v>
      </c>
      <c r="W129" s="112">
        <f ca="1">_xlfn.XLOOKUP(G129&amp;$W$2,BS_CONTROLE[CHAVE],BS_CONTROLE[Quantidade_11],"-")</f>
        <v>4</v>
      </c>
      <c r="X129" s="112">
        <f ca="1">_xlfn.XLOOKUP(G129&amp;$X$2,BS_CONTROLE[CHAVE],BS_CONTROLE[Quantidade_11],"-")</f>
        <v>0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Oportunidade</v>
      </c>
      <c r="C130" s="109" t="str">
        <f>IF(FN_MC!Z133="","*",FN_MC!Z133)</f>
        <v>P0</v>
      </c>
      <c r="D130" s="110" t="str">
        <f>IF(FN_MC!S133="","*",FN_MC!S133)</f>
        <v>MALHA CENTRAL</v>
      </c>
      <c r="E130" s="110" t="str">
        <f>IF(FN_MC!T133="","*",FN_MC!T133)</f>
        <v>PPN-POV</v>
      </c>
      <c r="F130" s="110">
        <f>IF(FN_MC!B133="","*",FN_MC!B133)</f>
        <v>46001</v>
      </c>
      <c r="G130" s="110" t="str">
        <f>IF(FN_MC!D133="","*",FN_MC!D133)</f>
        <v>A13</v>
      </c>
      <c r="H130" s="110" t="str">
        <f>IF(FN_MC!F133="","*",FN_MC!F133)</f>
        <v>INSPEÇÃO AUTO DE LINHA</v>
      </c>
      <c r="I130" s="110" t="str">
        <f>IF(FN_MC!H133="","*",FN_MC!H133)</f>
        <v>PEN</v>
      </c>
      <c r="J130" s="110" t="str">
        <f>IF(FN_MC!I133="","*",FN_MC!I133)</f>
        <v>PUR</v>
      </c>
      <c r="K130" s="110" t="str">
        <f>IF(FN_MC!M133="","*",FN_MC!M133)</f>
        <v>PEN-PUR</v>
      </c>
      <c r="L130" s="110" t="str">
        <f>IF(FN_MC!N133="","*",FN_MC!N133)</f>
        <v>PENPUR</v>
      </c>
      <c r="M130" s="111">
        <f>IF(FN_MC!J133="","*",FN_MC!J133)</f>
        <v>101</v>
      </c>
      <c r="N130" s="290">
        <f>IF(FN_MC!K133="","*",FN_MC!K133)</f>
        <v>1200</v>
      </c>
      <c r="O130" s="290" t="str">
        <f>IF(FN_MC!L133="","*",FN_MC!L133)</f>
        <v>-</v>
      </c>
      <c r="P130" s="111"/>
      <c r="Q130" s="128">
        <f>IF(FN_MC!O133="","*",FN_MC!O133)</f>
        <v>0.5</v>
      </c>
      <c r="R130" s="128">
        <f>IF(FN_MC!P133="","*",FN_MC!P133)</f>
        <v>4.1666666666666664E-2</v>
      </c>
      <c r="S130" s="110" t="str">
        <f>IF(FN_MC!Q133="","*",CONCATENATE(FN_MC!Q133," ",FN_MC!R133))</f>
        <v>1 BINÁRIO</v>
      </c>
      <c r="T130" s="110" t="str">
        <f>IF(FN_MC!V133="","*",FN_MC!V133)</f>
        <v>deydson</v>
      </c>
      <c r="U130" s="110" t="str">
        <f>IF(FN_MC!W133="","*",FN_MC!W133)</f>
        <v>Inspeção ANTT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1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TGR-TRO</v>
      </c>
      <c r="F133" s="110">
        <f>IF(FN_MC!B136="","*",FN_MC!B136)</f>
        <v>46002</v>
      </c>
      <c r="G133" s="110" t="str">
        <f>IF(FN_MC!D136="","*",FN_MC!D136)</f>
        <v>W70</v>
      </c>
      <c r="H133" s="110" t="str">
        <f>IF(FN_MC!F136="","*",FN_MC!F136)</f>
        <v>PDM - PEDRA - DESCARGA</v>
      </c>
      <c r="I133" s="110" t="str">
        <f>IF(FN_MC!H136="","*",FN_MC!H136)</f>
        <v>TAG</v>
      </c>
      <c r="J133" s="110" t="str">
        <f>IF(FN_MC!I136="","*",FN_MC!I136)</f>
        <v>TAG</v>
      </c>
      <c r="K133" s="110" t="str">
        <f>IF(FN_MC!M136="","*",FN_MC!M136)</f>
        <v>TGR-TBE</v>
      </c>
      <c r="L133" s="110" t="str">
        <f>IF(FN_MC!N136="","*",FN_MC!N136)</f>
        <v>TGR512</v>
      </c>
      <c r="M133" s="111">
        <f>IF(FN_MC!J136="","*",FN_MC!J136)</f>
        <v>98</v>
      </c>
      <c r="N133" s="290">
        <f>IF(FN_MC!K136="","*",FN_MC!K136)</f>
        <v>504</v>
      </c>
      <c r="O133" s="290">
        <f>IF(FN_MC!L136="","*",FN_MC!L136)</f>
        <v>503</v>
      </c>
      <c r="P133" s="111"/>
      <c r="Q133" s="128">
        <f>IF(FN_MC!O136="","*",FN_MC!O136)</f>
        <v>0.375</v>
      </c>
      <c r="R133" s="128">
        <f>IF(FN_MC!P136="","*",FN_MC!P136)</f>
        <v>4.1666666666666664E-2</v>
      </c>
      <c r="S133" s="110" t="str">
        <f>IF(FN_MC!Q136="","*",CONCATENATE(FN_MC!Q136," ",FN_MC!R136))</f>
        <v>16 VAGÕES</v>
      </c>
      <c r="T133" s="110" t="str">
        <f>IF(FN_MC!V136="","*",FN_MC!V136)</f>
        <v xml:space="preserve">camila </v>
      </c>
      <c r="U133" s="110" t="str">
        <f>IF(FN_MC!W136="","*",FN_MC!W136)</f>
        <v xml:space="preserve">Descarga de pedras 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16</v>
      </c>
    </row>
    <row r="134" spans="1:24" s="113" customFormat="1" hidden="1">
      <c r="A134" s="109" t="str">
        <f>IF(FN_MC!Y137="","*",FN_MC!Y137)</f>
        <v>SIM</v>
      </c>
      <c r="B134" s="109" t="str">
        <f>IF(FN_MC!X137="","*",FN_MC!X137)</f>
        <v>Contrato</v>
      </c>
      <c r="C134" s="109" t="str">
        <f>IF(FN_MC!Z137="","*",FN_MC!Z137)</f>
        <v>P0</v>
      </c>
      <c r="D134" s="110" t="str">
        <f>IF(FN_MC!S137="","*",FN_MC!S137)</f>
        <v>FERRONORTE</v>
      </c>
      <c r="E134" s="110" t="str">
        <f>IF(FN_MC!T137="","*",FN_MC!T137)</f>
        <v>TCS-TGR</v>
      </c>
      <c r="F134" s="110">
        <f>IF(FN_MC!B137="","*",FN_MC!B137)</f>
        <v>46002</v>
      </c>
      <c r="G134" s="110" t="str">
        <f>IF(FN_MC!D137="","*",FN_MC!D137)</f>
        <v>A60</v>
      </c>
      <c r="H134" s="110" t="str">
        <f>IF(FN_MC!F137="","*",FN_MC!F137)</f>
        <v>DETECÇÃO - RONDA 7 DIAS</v>
      </c>
      <c r="I134" s="110" t="str">
        <f>IF(FN_MC!H137="","*",FN_MC!H137)</f>
        <v>TGR</v>
      </c>
      <c r="J134" s="110" t="str">
        <f>IF(FN_MC!I137="","*",FN_MC!I137)</f>
        <v>TIQ</v>
      </c>
      <c r="K134" s="110" t="str">
        <f>IF(FN_MC!M137="","*",FN_MC!M137)</f>
        <v>TGR-TIQ</v>
      </c>
      <c r="L134" s="110" t="str">
        <f>IF(FN_MC!N137="","*",FN_MC!N137)</f>
        <v>TGRTIQ</v>
      </c>
      <c r="M134" s="111">
        <f>IF(FN_MC!J137="","*",FN_MC!J137)</f>
        <v>74</v>
      </c>
      <c r="N134" s="290">
        <f>IF(FN_MC!K137="","*",FN_MC!K137)</f>
        <v>501</v>
      </c>
      <c r="O134" s="290" t="str">
        <f>IF(FN_MC!L137="","*",FN_MC!L137)</f>
        <v>-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117 KM</v>
      </c>
      <c r="T134" s="110" t="str">
        <f>IF(FN_MC!V137="","*",FN_MC!V137)</f>
        <v>Miguel</v>
      </c>
      <c r="U134" s="110" t="str">
        <f>IF(FN_MC!W137="","*",FN_MC!W137)</f>
        <v>Inspeção R7D</v>
      </c>
      <c r="V134" s="112">
        <f ca="1">_xlfn.XLOOKUP(G134&amp;$V$2,BS_CONTROLE[CHAVE],BS_CONTROLE[Quantidade_11],"-")</f>
        <v>117</v>
      </c>
      <c r="W134" s="112">
        <f ca="1">_xlfn.XLOOKUP(G134&amp;$W$2,BS_CONTROLE[CHAVE],BS_CONTROLE[Quantidade_11],"-")</f>
        <v>140</v>
      </c>
      <c r="X134" s="112">
        <f ca="1">_xlfn.XLOOKUP(G134&amp;$X$2,BS_CONTROLE[CHAVE],BS_CONTROLE[Quantidade_11],"-")</f>
        <v>78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46002</v>
      </c>
      <c r="G135" s="110" t="str">
        <f>IF(FN_MC!D138="","*",FN_MC!D138)</f>
        <v>MOD FN</v>
      </c>
      <c r="H135" s="110" t="str">
        <f>IF(FN_MC!F138="","*",FN_MC!F138)</f>
        <v>BLOCO</v>
      </c>
      <c r="I135" s="110" t="str">
        <f>IF(FN_MC!H138="","*",FN_MC!H138)</f>
        <v>-</v>
      </c>
      <c r="J135" s="110" t="str">
        <f>IF(FN_MC!I138="","*",FN_MC!I138)</f>
        <v>-</v>
      </c>
      <c r="K135" s="110" t="str">
        <f>IF(FN_MC!M138="","*",FN_MC!M138)</f>
        <v>TID-TVI</v>
      </c>
      <c r="L135" s="110" t="str">
        <f>IF(FN_MC!N138="","*",FN_MC!N138)</f>
        <v>213TVI</v>
      </c>
      <c r="M135" s="111">
        <f>IF(FN_MC!J138="","*",FN_MC!J138)</f>
        <v>74</v>
      </c>
      <c r="N135" s="290">
        <f>IF(FN_MC!K138="","*",FN_MC!K138)</f>
        <v>217</v>
      </c>
      <c r="O135" s="290">
        <f>IF(FN_MC!L138="","*",FN_MC!L138)</f>
        <v>213</v>
      </c>
      <c r="P135" s="111"/>
      <c r="Q135" s="128">
        <f>IF(FN_MC!O138="","*",FN_MC!O138)</f>
        <v>0.41666666666666669</v>
      </c>
      <c r="R135" s="128">
        <f>IF(FN_MC!P138="","*",FN_MC!P138)</f>
        <v>8.3333333333333329E-2</v>
      </c>
      <c r="S135" s="110" t="str">
        <f>IF(FN_MC!Q138="","*",CONCATENATE(FN_MC!Q138," ",FN_MC!R138))</f>
        <v>1 BINÁRIO</v>
      </c>
      <c r="T135" s="110" t="str">
        <f>IF(FN_MC!V138="","*",FN_MC!V138)</f>
        <v>Guilherme</v>
      </c>
      <c r="U135" s="110" t="str">
        <f>IF(FN_MC!W138="","*",FN_MC!W138)</f>
        <v>Intervalo bloco modernização veiculo W50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FERRONORTE</v>
      </c>
      <c r="E136" s="110" t="str">
        <f>IF(FN_MC!T139="","*",FN_MC!T139)</f>
        <v>TMI-TCS</v>
      </c>
      <c r="F136" s="110">
        <f>IF(FN_MC!B139="","*",FN_MC!B139)</f>
        <v>46002</v>
      </c>
      <c r="G136" s="110" t="str">
        <f>IF(FN_MC!D139="","*",FN_MC!D139)</f>
        <v>W50</v>
      </c>
      <c r="H136" s="110" t="str">
        <f>IF(FN_MC!F139="","*",FN_MC!F139)</f>
        <v>MODERNIZAÇÃO - DORMENTE - DESCARGA</v>
      </c>
      <c r="I136" s="110" t="str">
        <f>IF(FN_MC!H139="","*",FN_MC!H139)</f>
        <v xml:space="preserve">TCS2 </v>
      </c>
      <c r="J136" s="110" t="str">
        <f>IF(FN_MC!I139="","*",FN_MC!I139)</f>
        <v>TCS2</v>
      </c>
      <c r="K136" s="110" t="str">
        <f>IF(FN_MC!M139="","*",FN_MC!M139)</f>
        <v>TID-TVI</v>
      </c>
      <c r="L136" s="110" t="str">
        <f>IF(FN_MC!N139="","*",FN_MC!N139)</f>
        <v>213TVI</v>
      </c>
      <c r="M136" s="111">
        <f>IF(FN_MC!J139="","*",FN_MC!J139)</f>
        <v>74</v>
      </c>
      <c r="N136" s="290">
        <f>IF(FN_MC!K139="","*",FN_MC!K139)</f>
        <v>217</v>
      </c>
      <c r="O136" s="290">
        <f>IF(FN_MC!L139="","*",FN_MC!L139)</f>
        <v>213</v>
      </c>
      <c r="P136" s="111"/>
      <c r="Q136" s="128">
        <f>IF(FN_MC!O139="","*",FN_MC!O139)</f>
        <v>0.33333333333333331</v>
      </c>
      <c r="R136" s="128">
        <f>IF(FN_MC!P139="","*",FN_MC!P139)</f>
        <v>6.9444444444444447E-4</v>
      </c>
      <c r="S136" s="110" t="str">
        <f>IF(FN_MC!Q139="","*",CONCATENATE(FN_MC!Q139," ",FN_MC!R139))</f>
        <v>800 Nº DE DORMENTES</v>
      </c>
      <c r="T136" s="110" t="str">
        <f>IF(FN_MC!V139="","*",FN_MC!V139)</f>
        <v>Guilherme</v>
      </c>
      <c r="U136" s="110" t="str">
        <f>IF(FN_MC!W139="","*",FN_MC!W139)</f>
        <v>Descarga de dormente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FERRONORTE</v>
      </c>
      <c r="E137" s="110" t="str">
        <f>IF(FN_MC!T140="","*",FN_MC!T140)</f>
        <v>TMI-TCS</v>
      </c>
      <c r="F137" s="110">
        <f>IF(FN_MC!B140="","*",FN_MC!B140)</f>
        <v>46002</v>
      </c>
      <c r="G137" s="110" t="str">
        <f>IF(FN_MC!D140="","*",FN_MC!D140)</f>
        <v>V86</v>
      </c>
      <c r="H137" s="110" t="str">
        <f>IF(FN_MC!F140="","*",FN_MC!F140)</f>
        <v>MECANIZAÇÃO - SOCADORA</v>
      </c>
      <c r="I137" s="110" t="str">
        <f>IF(FN_MC!H140="","*",FN_MC!H140)</f>
        <v>TID2</v>
      </c>
      <c r="J137" s="110" t="str">
        <f>IF(FN_MC!I140="","*",FN_MC!I140)</f>
        <v>TID2</v>
      </c>
      <c r="K137" s="110" t="str">
        <f>IF(FN_MC!M140="","*",FN_MC!M140)</f>
        <v>TID-TVI</v>
      </c>
      <c r="L137" s="110" t="str">
        <f>IF(FN_MC!N140="","*",FN_MC!N140)</f>
        <v>TID201</v>
      </c>
      <c r="M137" s="111">
        <f>IF(FN_MC!J140="","*",FN_MC!J140)</f>
        <v>74</v>
      </c>
      <c r="N137" s="290">
        <f>IF(FN_MC!K140="","*",FN_MC!K140)</f>
        <v>200</v>
      </c>
      <c r="O137" s="290">
        <f>IF(FN_MC!L140="","*",FN_MC!L140)</f>
        <v>194</v>
      </c>
      <c r="P137" s="111"/>
      <c r="Q137" s="128">
        <f>IF(FN_MC!O140="","*",FN_MC!O140)</f>
        <v>0.39583333333333331</v>
      </c>
      <c r="R137" s="128">
        <f>IF(FN_MC!P140="","*",FN_MC!P140)</f>
        <v>6.25E-2</v>
      </c>
      <c r="S137" s="110" t="str">
        <f>IF(FN_MC!Q140="","*",CONCATENATE(FN_MC!Q140," ",FN_MC!R140))</f>
        <v>834 M</v>
      </c>
      <c r="T137" s="110" t="str">
        <f>IF(FN_MC!V140="","*",FN_MC!V140)</f>
        <v>Saulo</v>
      </c>
      <c r="U137" s="110" t="str">
        <f>IF(FN_MC!W140="","*",FN_MC!W140)</f>
        <v>Serviços de socaria mecanizada</v>
      </c>
      <c r="V137" s="112">
        <f ca="1">_xlfn.XLOOKUP(G137&amp;$V$2,BS_CONTROLE[CHAVE],BS_CONTROLE[Quantidade_11],"-")</f>
        <v>732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730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FERRONORTE</v>
      </c>
      <c r="E138" s="110" t="str">
        <f>IF(FN_MC!T141="","*",FN_MC!T141)</f>
        <v>TMI-TCS</v>
      </c>
      <c r="F138" s="110">
        <f>IF(FN_MC!B141="","*",FN_MC!B141)</f>
        <v>46002</v>
      </c>
      <c r="G138" s="110" t="str">
        <f>IF(FN_MC!D141="","*",FN_MC!D141)</f>
        <v>FRANCISCO (TF-670)</v>
      </c>
      <c r="H138" s="110" t="str">
        <f>IF(FN_MC!F141="","*",FN_MC!F141)</f>
        <v>PDM - SOLDA</v>
      </c>
      <c r="I138" s="110" t="str">
        <f>IF(FN_MC!H141="","*",FN_MC!H141)</f>
        <v>TIN1</v>
      </c>
      <c r="J138" s="110" t="str">
        <f>IF(FN_MC!I141="","*",FN_MC!I141)</f>
        <v>-</v>
      </c>
      <c r="K138" s="110" t="str">
        <f>IF(FN_MC!M141="","*",FN_MC!M141)</f>
        <v>TIN</v>
      </c>
      <c r="L138" s="110" t="str">
        <f>IF(FN_MC!N141="","*",FN_MC!N141)</f>
        <v>TIN1</v>
      </c>
      <c r="M138" s="111">
        <f>IF(FN_MC!J141="","*",FN_MC!J141)</f>
        <v>74</v>
      </c>
      <c r="N138" s="290">
        <f>IF(FN_MC!K141="","*",FN_MC!K141)</f>
        <v>109.1</v>
      </c>
      <c r="O138" s="290" t="str">
        <f>IF(FN_MC!L141="","*",FN_MC!L141)</f>
        <v>-</v>
      </c>
      <c r="P138" s="111"/>
      <c r="Q138" s="128">
        <f>IF(FN_MC!O141="","*",FN_MC!O141)</f>
        <v>0.375</v>
      </c>
      <c r="R138" s="128">
        <f>IF(FN_MC!P141="","*",FN_MC!P141)</f>
        <v>6.25E-2</v>
      </c>
      <c r="S138" s="110" t="str">
        <f>IF(FN_MC!Q141="","*",CONCATENATE(FN_MC!Q141," ",FN_MC!R141))</f>
        <v>1 Nº DE SOLDA</v>
      </c>
      <c r="T138" s="110" t="str">
        <f>IF(FN_MC!V141="","*",FN_MC!V141)</f>
        <v>Heleno</v>
      </c>
      <c r="U138" s="110" t="str">
        <f>IF(FN_MC!W141="","*",FN_MC!W141)</f>
        <v>Execução de solda - Condicinado à temperatura</v>
      </c>
      <c r="V138" s="112">
        <f ca="1">_xlfn.XLOOKUP(G138&amp;$V$2,BS_CONTROLE[CHAVE],BS_CONTROLE[Quantidade_11],"-")</f>
        <v>2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IF(FN_MC!Y142="","*",FN_MC!Y142)</f>
        <v>OPORTUNIDADE</v>
      </c>
      <c r="B139" s="109" t="str">
        <f>IF(FN_MC!X142="","*",FN_MC!X142)</f>
        <v>Oportunidade</v>
      </c>
      <c r="C139" s="109" t="str">
        <f>IF(FN_MC!Z142="","*",FN_MC!Z142)</f>
        <v>P0</v>
      </c>
      <c r="D139" s="110" t="str">
        <f>IF(FN_MC!S142="","*",FN_MC!S142)</f>
        <v>MALHA CENTRAL</v>
      </c>
      <c r="E139" s="110" t="str">
        <f>IF(FN_MC!T142="","*",FN_MC!T142)</f>
        <v>RAMAL</v>
      </c>
      <c r="F139" s="110">
        <f>IF(FN_MC!B142="","*",FN_MC!B142)</f>
        <v>46002</v>
      </c>
      <c r="G139" s="110" t="str">
        <f>IF(FN_MC!D142="","*",FN_MC!D142)</f>
        <v>V42</v>
      </c>
      <c r="H139" s="110" t="str">
        <f>IF(FN_MC!F142="","*",FN_MC!F142)</f>
        <v>MODERNIZAÇÃO - SOCADORA</v>
      </c>
      <c r="I139" s="110" t="str">
        <f>IF(FN_MC!H142="","*",FN_MC!H142)</f>
        <v>ZGT1</v>
      </c>
      <c r="J139" s="110" t="str">
        <f>IF(FN_MC!I142="","*",FN_MC!I142)</f>
        <v>ZGT1</v>
      </c>
      <c r="K139" s="110" t="str">
        <f>IF(FN_MC!M142="","*",FN_MC!M142)</f>
        <v>ZGT-ZXE</v>
      </c>
      <c r="L139" s="110" t="str">
        <f>IF(FN_MC!N142="","*",FN_MC!N142)</f>
        <v>ZGTZXE</v>
      </c>
      <c r="M139" s="111">
        <f>IF(FN_MC!J142="","*",FN_MC!J142)</f>
        <v>72</v>
      </c>
      <c r="N139" s="290">
        <f>IF(FN_MC!K142="","*",FN_MC!K142)</f>
        <v>313</v>
      </c>
      <c r="O139" s="290">
        <f>IF(FN_MC!L142="","*",FN_MC!L142)</f>
        <v>311</v>
      </c>
      <c r="P139" s="111"/>
      <c r="Q139" s="128">
        <f>IF(FN_MC!O142="","*",FN_MC!O142)</f>
        <v>0.35416666666666669</v>
      </c>
      <c r="R139" s="128">
        <f>IF(FN_MC!P142="","*",FN_MC!P142)</f>
        <v>0.16666666666666666</v>
      </c>
      <c r="S139" s="110" t="str">
        <f>IF(FN_MC!Q142="","*",CONCATENATE(FN_MC!Q142," ",FN_MC!R142))</f>
        <v>800 M</v>
      </c>
      <c r="T139" s="110" t="str">
        <f>IF(FN_MC!V142="","*",FN_MC!V142)</f>
        <v>Ezequiel</v>
      </c>
      <c r="U139" s="110" t="str">
        <f>IF(FN_MC!W142="","*",FN_MC!W142)</f>
        <v>Serviços de socaria mecanizada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1300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Oportunidade</v>
      </c>
      <c r="C140" s="109" t="str">
        <f>IF(FN_MC!Z143="","*",FN_MC!Z143)</f>
        <v>P0</v>
      </c>
      <c r="D140" s="110" t="str">
        <f>IF(FN_MC!S143="","*",FN_MC!S143)</f>
        <v>MALHA CENTRAL</v>
      </c>
      <c r="E140" s="110" t="str">
        <f>IF(FN_MC!T143="","*",FN_MC!T143)</f>
        <v>RAMAL</v>
      </c>
      <c r="F140" s="110">
        <f>IF(FN_MC!B143="","*",FN_MC!B143)</f>
        <v>46002</v>
      </c>
      <c r="G140" s="110" t="str">
        <f>IF(FN_MC!D143="","*",FN_MC!D143)</f>
        <v>E17</v>
      </c>
      <c r="H140" s="110" t="str">
        <f>IF(FN_MC!F143="","*",FN_MC!F143)</f>
        <v>CAMINHÃO DE SOLDA</v>
      </c>
      <c r="I140" s="110" t="str">
        <f>IF(FN_MC!H143="","*",FN_MC!H143)</f>
        <v>ZDK1</v>
      </c>
      <c r="J140" s="110" t="str">
        <f>IF(FN_MC!I143="","*",FN_MC!I143)</f>
        <v>ZDK1</v>
      </c>
      <c r="K140" s="110" t="str">
        <f>IF(FN_MC!M143="","*",FN_MC!M143)</f>
        <v>ZDK-ZVT</v>
      </c>
      <c r="L140" s="110" t="str">
        <f>IF(FN_MC!N143="","*",FN_MC!N143)</f>
        <v>ZDK1/ZDKZVT</v>
      </c>
      <c r="M140" s="111">
        <f>IF(FN_MC!J143="","*",FN_MC!J143)</f>
        <v>78</v>
      </c>
      <c r="N140" s="290">
        <f>IF(FN_MC!K143="","*",FN_MC!K143)</f>
        <v>251</v>
      </c>
      <c r="O140" s="290">
        <f>IF(FN_MC!L143="","*",FN_MC!L143)</f>
        <v>244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3 Nº DE SOLDA</v>
      </c>
      <c r="T140" s="110" t="str">
        <f>IF(FN_MC!V143="","*",FN_MC!V143)</f>
        <v>herbert</v>
      </c>
      <c r="U140" s="110" t="str">
        <f>IF(FN_MC!W143="","*",FN_MC!W143)</f>
        <v>Execução de solda  (Caminhão)</v>
      </c>
      <c r="V140" s="112">
        <f ca="1">_xlfn.XLOOKUP(G140&amp;$V$2,BS_CONTROLE[CHAVE],BS_CONTROLE[Quantidade_11],"-")</f>
        <v>3</v>
      </c>
      <c r="W140" s="112">
        <f ca="1">_xlfn.XLOOKUP(G140&amp;$W$2,BS_CONTROLE[CHAVE],BS_CONTROLE[Quantidade_11],"-")</f>
        <v>4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MALHA CENTRAL</v>
      </c>
      <c r="E141" s="110" t="str">
        <f>IF(FN_MC!T144="","*",FN_MC!T144)</f>
        <v>RAMAL</v>
      </c>
      <c r="F141" s="110">
        <f>IF(FN_MC!B144="","*",FN_MC!B144)</f>
        <v>46002</v>
      </c>
      <c r="G141" s="110" t="str">
        <f>IF(FN_MC!D144="","*",FN_MC!D144)</f>
        <v xml:space="preserve">TURMA FIXA VIA </v>
      </c>
      <c r="H141" s="110" t="str">
        <f>IF(FN_MC!F144="","*",FN_MC!F144)</f>
        <v>PDM - SUBSTITUIÇÃO - TRILHO</v>
      </c>
      <c r="I141" s="110" t="str">
        <f>IF(FN_MC!H144="","*",FN_MC!H144)</f>
        <v>ZJU1</v>
      </c>
      <c r="J141" s="110" t="str">
        <f>IF(FN_MC!I144="","*",FN_MC!I144)</f>
        <v>-</v>
      </c>
      <c r="K141" s="110" t="str">
        <f>IF(FN_MC!M144="","*",FN_MC!M144)</f>
        <v>ZLF-ZJU</v>
      </c>
      <c r="L141" s="110" t="str">
        <f>IF(FN_MC!N144="","*",FN_MC!N144)</f>
        <v>ZJU1</v>
      </c>
      <c r="M141" s="111">
        <f>IF(FN_MC!J144="","*",FN_MC!J144)</f>
        <v>78</v>
      </c>
      <c r="N141" s="290">
        <f>IF(FN_MC!K144="","*",FN_MC!K144)</f>
        <v>275.3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0.16666666666666666</v>
      </c>
      <c r="S141" s="110" t="str">
        <f>IF(FN_MC!Q144="","*",CONCATENATE(FN_MC!Q144," ",FN_MC!R144))</f>
        <v>48 M</v>
      </c>
      <c r="T141" s="110" t="str">
        <f>IF(FN_MC!V144="","*",FN_MC!V144)</f>
        <v>Wesley</v>
      </c>
      <c r="U141" s="110" t="str">
        <f>IF(FN_MC!W144="","*",FN_MC!W144)</f>
        <v>Substituição de trilho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IF(FN_MC!Y147="","*",FN_MC!Y147)</f>
        <v>OPORTUNIDADE</v>
      </c>
      <c r="B144" s="109" t="str">
        <f>IF(FN_MC!X147="","*",FN_MC!X147)</f>
        <v>Contrato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TGR-TRO</v>
      </c>
      <c r="F144" s="110">
        <f>IF(FN_MC!B147="","*",FN_MC!B147)</f>
        <v>46003</v>
      </c>
      <c r="G144" s="110" t="str">
        <f>IF(FN_MC!D147="","*",FN_MC!D147)</f>
        <v>W70</v>
      </c>
      <c r="H144" s="110" t="str">
        <f>IF(FN_MC!F147="","*",FN_MC!F147)</f>
        <v>PDM - PEDRA - DESCARGA</v>
      </c>
      <c r="I144" s="110" t="str">
        <f>IF(FN_MC!H147="","*",FN_MC!H147)</f>
        <v>TGR2</v>
      </c>
      <c r="J144" s="110" t="str">
        <f>IF(FN_MC!I147="","*",FN_MC!I147)</f>
        <v>-</v>
      </c>
      <c r="K144" s="110" t="str">
        <f>IF(FN_MC!M147="","*",FN_MC!M147)</f>
        <v>TGR-TBE</v>
      </c>
      <c r="L144" s="110">
        <f>IF(FN_MC!N147="","*",FN_MC!N147)</f>
        <v>512521</v>
      </c>
      <c r="M144" s="111">
        <f>IF(FN_MC!J147="","*",FN_MC!J147)</f>
        <v>98</v>
      </c>
      <c r="N144" s="290">
        <f>IF(FN_MC!K147="","*",FN_MC!K147)</f>
        <v>515</v>
      </c>
      <c r="O144" s="290">
        <f>IF(FN_MC!L147="","*",FN_MC!L147)</f>
        <v>514.5</v>
      </c>
      <c r="P144" s="111"/>
      <c r="Q144" s="128">
        <f>IF(FN_MC!O147="","*",FN_MC!O147)</f>
        <v>0.47916666666666669</v>
      </c>
      <c r="R144" s="128">
        <f>IF(FN_MC!P147="","*",FN_MC!P147)</f>
        <v>8.3333333333333329E-2</v>
      </c>
      <c r="S144" s="110" t="str">
        <f>IF(FN_MC!Q147="","*",CONCATENATE(FN_MC!Q147," ",FN_MC!R147))</f>
        <v>16 VAGÕES</v>
      </c>
      <c r="T144" s="110" t="str">
        <f>IF(FN_MC!V147="","*",FN_MC!V147)</f>
        <v>Camila</v>
      </c>
      <c r="U144" s="110" t="str">
        <f>IF(FN_MC!W147="","*",FN_MC!W147)</f>
        <v>Descarga de pedra - Condicionado ao carregamento na parte da manhã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16</v>
      </c>
    </row>
    <row r="145" spans="1:24" s="113" customFormat="1">
      <c r="A145" s="109" t="str">
        <f>IF(FN_MC!Y148="","*",FN_MC!Y148)</f>
        <v>OPORTUNIDADE</v>
      </c>
      <c r="B145" s="109" t="str">
        <f>IF(FN_MC!X148="","*",FN_MC!X148)</f>
        <v>Oportunidade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TCS-TGR</v>
      </c>
      <c r="F145" s="110">
        <f>IF(FN_MC!B148="","*",FN_MC!B148)</f>
        <v>46003</v>
      </c>
      <c r="G145" s="110" t="str">
        <f>IF(FN_MC!D148="","*",FN_MC!D148)</f>
        <v>W70</v>
      </c>
      <c r="H145" s="110" t="str">
        <f>IF(FN_MC!F148="","*",FN_MC!F148)</f>
        <v>PDM - PEDRA - CARGA</v>
      </c>
      <c r="I145" s="110" t="str">
        <f>IF(FN_MC!H148="","*",FN_MC!H148)</f>
        <v>-</v>
      </c>
      <c r="J145" s="110" t="str">
        <f>IF(FN_MC!I148="","*",FN_MC!I148)</f>
        <v>TGR2</v>
      </c>
      <c r="K145" s="110" t="str">
        <f>IF(FN_MC!M148="","*",FN_MC!M148)</f>
        <v>TGR</v>
      </c>
      <c r="L145" s="110" t="str">
        <f>IF(FN_MC!N148="","*",FN_MC!N148)</f>
        <v>TGR2</v>
      </c>
      <c r="M145" s="111">
        <f>IF(FN_MC!J148="","*",FN_MC!J148)</f>
        <v>74</v>
      </c>
      <c r="N145" s="290">
        <f>IF(FN_MC!K148="","*",FN_MC!K148)</f>
        <v>501</v>
      </c>
      <c r="O145" s="290" t="str">
        <f>IF(FN_MC!L148="","*",FN_MC!L148)</f>
        <v>-</v>
      </c>
      <c r="P145" s="111"/>
      <c r="Q145" s="128">
        <f>IF(FN_MC!O148="","*",FN_MC!O148)</f>
        <v>0.375</v>
      </c>
      <c r="R145" s="128">
        <f>IF(FN_MC!P148="","*",FN_MC!P148)</f>
        <v>4.1666666666666664E-2</v>
      </c>
      <c r="S145" s="110" t="str">
        <f>IF(FN_MC!Q148="","*",CONCATENATE(FN_MC!Q148," ",FN_MC!R148))</f>
        <v>16 VAGÕES</v>
      </c>
      <c r="T145" s="110" t="str">
        <f>IF(FN_MC!V148="","*",FN_MC!V148)</f>
        <v>Camila</v>
      </c>
      <c r="U145" s="110" t="str">
        <f>IF(FN_MC!W148="","*",FN_MC!W148)</f>
        <v>Carga de pedra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Contrato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TCS-TGR</v>
      </c>
      <c r="F146" s="110" t="str">
        <f>IF(FN_MC!B149="","*",FN_MC!B149)</f>
        <v>*</v>
      </c>
      <c r="G146" s="110" t="str">
        <f>IF(FN_MC!D149="","*",FN_MC!D149)</f>
        <v>ELSON (TF-526)</v>
      </c>
      <c r="H146" s="110" t="str">
        <f>IF(FN_MC!F149="","*",FN_MC!F149)</f>
        <v>PDM - SOLDA</v>
      </c>
      <c r="I146" s="110" t="str">
        <f>IF(FN_MC!H149="","*",FN_MC!H149)</f>
        <v>TMT1</v>
      </c>
      <c r="J146" s="110" t="str">
        <f>IF(FN_MC!I149="","*",FN_MC!I149)</f>
        <v>-</v>
      </c>
      <c r="K146" s="110" t="str">
        <f>IF(FN_MC!M149="","*",FN_MC!M149)</f>
        <v>TMT</v>
      </c>
      <c r="L146" s="110" t="str">
        <f>IF(FN_MC!N149="","*",FN_MC!N149)</f>
        <v>TMT1</v>
      </c>
      <c r="M146" s="111">
        <f>IF(FN_MC!J149="","*",FN_MC!J149)</f>
        <v>74</v>
      </c>
      <c r="N146" s="290">
        <f>IF(FN_MC!K149="","*",FN_MC!K149)</f>
        <v>402</v>
      </c>
      <c r="O146" s="290" t="str">
        <f>IF(FN_MC!L149="","*",FN_MC!L149)</f>
        <v>-</v>
      </c>
      <c r="P146" s="111"/>
      <c r="Q146" s="128">
        <f>IF(FN_MC!O149="","*",FN_MC!O149)</f>
        <v>0.375</v>
      </c>
      <c r="R146" s="128">
        <f>IF(FN_MC!P149="","*",FN_MC!P149)</f>
        <v>0.125</v>
      </c>
      <c r="S146" s="110" t="str">
        <f>IF(FN_MC!Q149="","*",CONCATENATE(FN_MC!Q149," ",FN_MC!R149))</f>
        <v>2 Nº DE SOLDA</v>
      </c>
      <c r="T146" s="110" t="str">
        <f>IF(FN_MC!V149="","*",FN_MC!V149)</f>
        <v>Marcos Euzébio</v>
      </c>
      <c r="U146" s="110" t="str">
        <f>IF(FN_MC!W149="","*",FN_MC!W149)</f>
        <v>Execução de soldas - Condicionado à temperatura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P2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46003</v>
      </c>
      <c r="G147" s="110" t="str">
        <f>IF(FN_MC!D150="","*",FN_MC!D150)</f>
        <v>MARCOS (TF-520)</v>
      </c>
      <c r="H147" s="110" t="str">
        <f>IF(FN_MC!F150="","*",FN_MC!F150)</f>
        <v>PDM - SOLDA</v>
      </c>
      <c r="I147" s="110" t="str">
        <f>IF(FN_MC!H150="","*",FN_MC!H150)</f>
        <v>TCS1</v>
      </c>
      <c r="J147" s="110" t="str">
        <f>IF(FN_MC!I150="","*",FN_MC!I150)</f>
        <v>-</v>
      </c>
      <c r="K147" s="110" t="str">
        <f>IF(FN_MC!M150="","*",FN_MC!M150)</f>
        <v>TCS</v>
      </c>
      <c r="L147" s="110" t="str">
        <f>IF(FN_MC!N150="","*",FN_MC!N150)</f>
        <v>TCS1</v>
      </c>
      <c r="M147" s="111">
        <f>IF(FN_MC!J150="","*",FN_MC!J150)</f>
        <v>74</v>
      </c>
      <c r="N147" s="290">
        <f>IF(FN_MC!K150="","*",FN_MC!K150)</f>
        <v>288.3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6.25E-2</v>
      </c>
      <c r="S147" s="110" t="str">
        <f>IF(FN_MC!Q150="","*",CONCATENATE(FN_MC!Q150," ",FN_MC!R150))</f>
        <v>1 Nº DE SOLDA</v>
      </c>
      <c r="T147" s="110" t="str">
        <f>IF(FN_MC!V150="","*",FN_MC!V150)</f>
        <v>Marcos Euzébio</v>
      </c>
      <c r="U147" s="110" t="str">
        <f>IF(FN_MC!W150="","*",FN_MC!W150)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IF(FN_MC!Y151="","*",FN_MC!Y151)</f>
        <v>OPORTUNIDADE</v>
      </c>
      <c r="B148" s="109" t="str">
        <f>IF(FN_MC!X151="","*",FN_MC!X151)</f>
        <v>Contrato</v>
      </c>
      <c r="C148" s="109" t="str">
        <f>IF(FN_MC!Z151="","*",FN_MC!Z151)</f>
        <v>P0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46003</v>
      </c>
      <c r="G148" s="110" t="str">
        <f>IF(FN_MC!D151="","*",FN_MC!D151)</f>
        <v>MOD FN</v>
      </c>
      <c r="H148" s="110" t="str">
        <f>IF(FN_MC!F151="","*",FN_MC!F151)</f>
        <v>BLOCO</v>
      </c>
      <c r="I148" s="110" t="str">
        <f>IF(FN_MC!H151="","*",FN_MC!H151)</f>
        <v>-</v>
      </c>
      <c r="J148" s="110" t="str">
        <f>IF(FN_MC!I151="","*",FN_MC!I151)</f>
        <v>-</v>
      </c>
      <c r="K148" s="110" t="str">
        <f>IF(FN_MC!M151="","*",FN_MC!M151)</f>
        <v>TID-TVI</v>
      </c>
      <c r="L148" s="110" t="str">
        <f>IF(FN_MC!N151="","*",FN_MC!N151)</f>
        <v>213TVI / 201213</v>
      </c>
      <c r="M148" s="111">
        <f>IF(FN_MC!J151="","*",FN_MC!J151)</f>
        <v>74</v>
      </c>
      <c r="N148" s="290">
        <f>IF(FN_MC!K151="","*",FN_MC!K151)</f>
        <v>217</v>
      </c>
      <c r="O148" s="290">
        <f>IF(FN_MC!L151="","*",FN_MC!L151)</f>
        <v>213</v>
      </c>
      <c r="P148" s="111"/>
      <c r="Q148" s="128">
        <f>IF(FN_MC!O151="","*",FN_MC!O151)</f>
        <v>0.41666666666666669</v>
      </c>
      <c r="R148" s="128">
        <f>IF(FN_MC!P151="","*",FN_MC!P151)</f>
        <v>0.125</v>
      </c>
      <c r="S148" s="110" t="str">
        <f>IF(FN_MC!Q151="","*",CONCATENATE(FN_MC!Q151," ",FN_MC!R151))</f>
        <v>1 BINÁRIO</v>
      </c>
      <c r="T148" s="110" t="str">
        <f>IF(FN_MC!V151="","*",FN_MC!V151)</f>
        <v>Guilherme</v>
      </c>
      <c r="U148" s="110" t="str">
        <f>IF(FN_MC!W151="","*",FN_MC!W151)</f>
        <v>Intervalo bloco modernização veiculo W50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>
      <c r="A149" s="109" t="str">
        <f>IF(FN_MC!Y152="","*",FN_MC!Y152)</f>
        <v>OPORTUNIDADE</v>
      </c>
      <c r="B149" s="109" t="str">
        <f>IF(FN_MC!X152="","*",FN_MC!X152)</f>
        <v>Contrato</v>
      </c>
      <c r="C149" s="109" t="str">
        <f>IF(FN_MC!Z152="","*",FN_MC!Z152)</f>
        <v>P0</v>
      </c>
      <c r="D149" s="110" t="str">
        <f>IF(FN_MC!S152="","*",FN_MC!S152)</f>
        <v>FERRONORTE</v>
      </c>
      <c r="E149" s="110" t="str">
        <f>IF(FN_MC!T152="","*",FN_MC!T152)</f>
        <v>TMI-TCS</v>
      </c>
      <c r="F149" s="110">
        <f>IF(FN_MC!B152="","*",FN_MC!B152)</f>
        <v>46003</v>
      </c>
      <c r="G149" s="110" t="str">
        <f>IF(FN_MC!D152="","*",FN_MC!D152)</f>
        <v>W50</v>
      </c>
      <c r="H149" s="110" t="str">
        <f>IF(FN_MC!F152="","*",FN_MC!F152)</f>
        <v>MODERNIZAÇÃO - DORMENTE - DESCARGA</v>
      </c>
      <c r="I149" s="110" t="str">
        <f>IF(FN_MC!H152="","*",FN_MC!H152)</f>
        <v xml:space="preserve">TCS2 </v>
      </c>
      <c r="J149" s="110" t="str">
        <f>IF(FN_MC!I152="","*",FN_MC!I152)</f>
        <v>TCS2</v>
      </c>
      <c r="K149" s="110" t="str">
        <f>IF(FN_MC!M152="","*",FN_MC!M152)</f>
        <v>TID-TVI</v>
      </c>
      <c r="L149" s="110" t="str">
        <f>IF(FN_MC!N152="","*",FN_MC!N152)</f>
        <v>213TVI / 201213</v>
      </c>
      <c r="M149" s="111">
        <f>IF(FN_MC!J152="","*",FN_MC!J152)</f>
        <v>74</v>
      </c>
      <c r="N149" s="290">
        <f>IF(FN_MC!K152="","*",FN_MC!K152)</f>
        <v>217</v>
      </c>
      <c r="O149" s="290">
        <f>IF(FN_MC!L152="","*",FN_MC!L152)</f>
        <v>213</v>
      </c>
      <c r="P149" s="111"/>
      <c r="Q149" s="128">
        <f>IF(FN_MC!O152="","*",FN_MC!O152)</f>
        <v>0.33333333333333331</v>
      </c>
      <c r="R149" s="128">
        <f>IF(FN_MC!P152="","*",FN_MC!P152)</f>
        <v>6.9444444444444447E-4</v>
      </c>
      <c r="S149" s="110" t="str">
        <f>IF(FN_MC!Q152="","*",CONCATENATE(FN_MC!Q152," ",FN_MC!R152))</f>
        <v>1400 Nº DE DORMENTES</v>
      </c>
      <c r="T149" s="110" t="str">
        <f>IF(FN_MC!V152="","*",FN_MC!V152)</f>
        <v>Guilherme</v>
      </c>
      <c r="U149" s="110" t="str">
        <f>IF(FN_MC!W152="","*",FN_MC!W152)</f>
        <v>Descarga de dormente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IF(FN_MC!Y153="","*",FN_MC!Y153)</f>
        <v>OPORTUNIDADE</v>
      </c>
      <c r="B150" s="109" t="str">
        <f>IF(FN_MC!X153="","*",FN_MC!X153)</f>
        <v>Sombra de bloco</v>
      </c>
      <c r="C150" s="109" t="str">
        <f>IF(FN_MC!Z153="","*",FN_MC!Z153)</f>
        <v>P1</v>
      </c>
      <c r="D150" s="110" t="str">
        <f>IF(FN_MC!S153="","*",FN_MC!S153)</f>
        <v>FERRONORTE</v>
      </c>
      <c r="E150" s="110" t="str">
        <f>IF(FN_MC!T153="","*",FN_MC!T153)</f>
        <v>TMI-TCS</v>
      </c>
      <c r="F150" s="110">
        <f>IF(FN_MC!B153="","*",FN_MC!B153)</f>
        <v>46003</v>
      </c>
      <c r="G150" s="110" t="str">
        <f>IF(FN_MC!D153="","*",FN_MC!D153)</f>
        <v>V86</v>
      </c>
      <c r="H150" s="110" t="str">
        <f>IF(FN_MC!F153="","*",FN_MC!F153)</f>
        <v>MECANIZAÇÃO - SOCADORA</v>
      </c>
      <c r="I150" s="110" t="str">
        <f>IF(FN_MC!H153="","*",FN_MC!H153)</f>
        <v>TID2</v>
      </c>
      <c r="J150" s="110" t="str">
        <f>IF(FN_MC!I153="","*",FN_MC!I153)</f>
        <v>TID2</v>
      </c>
      <c r="K150" s="110" t="str">
        <f>IF(FN_MC!M153="","*",FN_MC!M153)</f>
        <v>TID-TVI</v>
      </c>
      <c r="L150" s="110" t="str">
        <f>IF(FN_MC!N153="","*",FN_MC!N153)</f>
        <v>TID201</v>
      </c>
      <c r="M150" s="111">
        <f>IF(FN_MC!J153="","*",FN_MC!J153)</f>
        <v>74</v>
      </c>
      <c r="N150" s="290">
        <f>IF(FN_MC!K153="","*",FN_MC!K153)</f>
        <v>200</v>
      </c>
      <c r="O150" s="290">
        <f>IF(FN_MC!L153="","*",FN_MC!L153)</f>
        <v>194.2</v>
      </c>
      <c r="P150" s="111"/>
      <c r="Q150" s="128">
        <f>IF(FN_MC!O153="","*",FN_MC!O153)</f>
        <v>0.39583333333333331</v>
      </c>
      <c r="R150" s="128">
        <f>IF(FN_MC!P153="","*",FN_MC!P153)</f>
        <v>6.25E-2</v>
      </c>
      <c r="S150" s="110" t="str">
        <f>IF(FN_MC!Q153="","*",CONCATENATE(FN_MC!Q153," ",FN_MC!R153))</f>
        <v>834 M</v>
      </c>
      <c r="T150" s="110" t="str">
        <f>IF(FN_MC!V153="","*",FN_MC!V153)</f>
        <v>Saulo</v>
      </c>
      <c r="U150" s="110" t="str">
        <f>IF(FN_MC!W153="","*",FN_MC!W153)</f>
        <v>Serviços de socaria mecanizada</v>
      </c>
      <c r="V150" s="112">
        <f ca="1">_xlfn.XLOOKUP(G150&amp;$V$2,BS_CONTROLE[CHAVE],BS_CONTROLE[Quantidade_11],"-")</f>
        <v>732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730</v>
      </c>
    </row>
    <row r="151" spans="1:24" s="113" customFormat="1">
      <c r="A151" s="109" t="str">
        <f>IF(FN_MC!Y154="","*",FN_MC!Y154)</f>
        <v>OPORTUNIDADE</v>
      </c>
      <c r="B151" s="109" t="str">
        <f>IF(FN_MC!X154="","*",FN_MC!X154)</f>
        <v>Oportunidade</v>
      </c>
      <c r="C151" s="109" t="str">
        <f>IF(FN_MC!Z154="","*",FN_MC!Z154)</f>
        <v>P3</v>
      </c>
      <c r="D151" s="110" t="str">
        <f>IF(FN_MC!S154="","*",FN_MC!S154)</f>
        <v>FERRONORTE</v>
      </c>
      <c r="E151" s="110" t="str">
        <f>IF(FN_MC!T154="","*",FN_MC!T154)</f>
        <v>TMI-TCS</v>
      </c>
      <c r="F151" s="110">
        <f>IF(FN_MC!B154="","*",FN_MC!B154)</f>
        <v>46003</v>
      </c>
      <c r="G151" s="110" t="str">
        <f>IF(FN_MC!D154="","*",FN_MC!D154)</f>
        <v>A66</v>
      </c>
      <c r="H151" s="110" t="str">
        <f>IF(FN_MC!F154="","*",FN_MC!F154)</f>
        <v>INSPEÇÃO AUTO DE LINHA</v>
      </c>
      <c r="I151" s="110" t="str">
        <f>IF(FN_MC!H154="","*",FN_MC!H154)</f>
        <v>TID201</v>
      </c>
      <c r="J151" s="110" t="str">
        <f>IF(FN_MC!I154="","*",FN_MC!I154)</f>
        <v>TIN2</v>
      </c>
      <c r="K151" s="110" t="str">
        <f>IF(FN_MC!M154="","*",FN_MC!M154)</f>
        <v>TID-TIN</v>
      </c>
      <c r="L151" s="110" t="str">
        <f>IF(FN_MC!N154="","*",FN_MC!N154)</f>
        <v>TIDTIN</v>
      </c>
      <c r="M151" s="111">
        <f>IF(FN_MC!J154="","*",FN_MC!J154)</f>
        <v>74</v>
      </c>
      <c r="N151" s="290">
        <f>IF(FN_MC!K154="","*",FN_MC!K154)</f>
        <v>190</v>
      </c>
      <c r="O151" s="290" t="str">
        <f>IF(FN_MC!L154="","*",FN_MC!L154)</f>
        <v>-</v>
      </c>
      <c r="P151" s="111"/>
      <c r="Q151" s="128">
        <f>IF(FN_MC!O154="","*",FN_MC!O154)</f>
        <v>0.375</v>
      </c>
      <c r="R151" s="128">
        <f>IF(FN_MC!P154="","*",FN_MC!P154)</f>
        <v>4.1666666666666664E-2</v>
      </c>
      <c r="S151" s="110" t="str">
        <f>IF(FN_MC!Q154="","*",CONCATENATE(FN_MC!Q154," ",FN_MC!R154))</f>
        <v>1 BINÁRIO</v>
      </c>
      <c r="T151" s="110" t="str">
        <f>IF(FN_MC!V154="","*",FN_MC!V154)</f>
        <v>Herbert</v>
      </c>
      <c r="U151" s="110" t="str">
        <f>IF(FN_MC!W154="","*",FN_MC!W154)</f>
        <v>inspeção visual de VIA em VMA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IF(FN_MC!Y155="","*",FN_MC!Y155)</f>
        <v>OPORTUNIDADE</v>
      </c>
      <c r="B152" s="109" t="str">
        <f>IF(FN_MC!X155="","*",FN_MC!X155)</f>
        <v>Oportunidade</v>
      </c>
      <c r="C152" s="109" t="str">
        <f>IF(FN_MC!Z155="","*",FN_MC!Z155)</f>
        <v>P0</v>
      </c>
      <c r="D152" s="110" t="str">
        <f>IF(FN_MC!S155="","*",FN_MC!S155)</f>
        <v>MALHA CENTRAL</v>
      </c>
      <c r="E152" s="110" t="str">
        <f>IF(FN_MC!T155="","*",FN_MC!T155)</f>
        <v>RAMAL</v>
      </c>
      <c r="F152" s="110">
        <f>IF(FN_MC!B155="","*",FN_MC!B155)</f>
        <v>46003</v>
      </c>
      <c r="G152" s="110" t="str">
        <f>IF(FN_MC!D155="","*",FN_MC!D155)</f>
        <v>V93</v>
      </c>
      <c r="H152" s="110" t="str">
        <f>IF(FN_MC!F155="","*",FN_MC!F155)</f>
        <v>MECANIZAÇÃO - SOCADORA</v>
      </c>
      <c r="I152" s="110" t="str">
        <f>IF(FN_MC!H155="","*",FN_MC!H155)</f>
        <v>ZFH2</v>
      </c>
      <c r="J152" s="110" t="str">
        <f>IF(FN_MC!I155="","*",FN_MC!I155)</f>
        <v>ZIQ2</v>
      </c>
      <c r="K152" s="110" t="str">
        <f>IF(FN_MC!M155="","*",FN_MC!M155)</f>
        <v>ZQY-ZFH</v>
      </c>
      <c r="L152" s="110" t="str">
        <f>IF(FN_MC!N155="","*",FN_MC!N155)</f>
        <v>ZQYZFH / ZIQZQY</v>
      </c>
      <c r="M152" s="111">
        <f>IF(FN_MC!J155="","*",FN_MC!J155)</f>
        <v>78</v>
      </c>
      <c r="N152" s="290">
        <f>IF(FN_MC!K155="","*",FN_MC!K155)</f>
        <v>185</v>
      </c>
      <c r="O152" s="290">
        <f>IF(FN_MC!L155="","*",FN_MC!L155)</f>
        <v>175</v>
      </c>
      <c r="P152" s="111"/>
      <c r="Q152" s="128">
        <f>IF(FN_MC!O155="","*",FN_MC!O155)</f>
        <v>0.375</v>
      </c>
      <c r="R152" s="128">
        <f>IF(FN_MC!P155="","*",FN_MC!P155)</f>
        <v>8.3333333333333329E-2</v>
      </c>
      <c r="S152" s="110" t="str">
        <f>IF(FN_MC!Q155="","*",CONCATENATE(FN_MC!Q155," ",FN_MC!R155))</f>
        <v>300 M</v>
      </c>
      <c r="T152" s="110" t="str">
        <f>IF(FN_MC!V155="","*",FN_MC!V155)</f>
        <v>Ezequiel</v>
      </c>
      <c r="U152" s="110" t="str">
        <f>IF(FN_MC!W155="","*",FN_MC!W155)</f>
        <v>Serviços de socaria (Teste para LIBERAÇÃO do Ativo) - Condicionado a LIB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IF(FN_MC!Y156="","*",FN_MC!Y156)</f>
        <v>OPORTUNIDADE</v>
      </c>
      <c r="B153" s="109" t="str">
        <f>IF(FN_MC!X156="","*",FN_MC!X156)</f>
        <v>Oportunidade</v>
      </c>
      <c r="C153" s="109" t="str">
        <f>IF(FN_MC!Z156="","*",FN_MC!Z156)</f>
        <v>P1</v>
      </c>
      <c r="D153" s="110" t="str">
        <f>IF(FN_MC!S156="","*",FN_MC!S156)</f>
        <v>MALHA CENTRAL</v>
      </c>
      <c r="E153" s="110" t="str">
        <f>IF(FN_MC!T156="","*",FN_MC!T156)</f>
        <v>RAMAL</v>
      </c>
      <c r="F153" s="110">
        <f>IF(FN_MC!B156="","*",FN_MC!B156)</f>
        <v>46003</v>
      </c>
      <c r="G153" s="110" t="str">
        <f>IF(FN_MC!D156="","*",FN_MC!D156)</f>
        <v>V42</v>
      </c>
      <c r="H153" s="110" t="str">
        <f>IF(FN_MC!F156="","*",FN_MC!F156)</f>
        <v>MODERNIZAÇÃO - SOCADORA</v>
      </c>
      <c r="I153" s="110" t="str">
        <f>IF(FN_MC!H156="","*",FN_MC!H156)</f>
        <v>ZGT1</v>
      </c>
      <c r="J153" s="110" t="str">
        <f>IF(FN_MC!I156="","*",FN_MC!I156)</f>
        <v>ZGT1</v>
      </c>
      <c r="K153" s="110" t="str">
        <f>IF(FN_MC!M156="","*",FN_MC!M156)</f>
        <v>ZRI-ZGT</v>
      </c>
      <c r="L153" s="110" t="str">
        <f>IF(FN_MC!N156="","*",FN_MC!N156)</f>
        <v>ZRIZGT</v>
      </c>
      <c r="M153" s="111">
        <f>IF(FN_MC!J156="","*",FN_MC!J156)</f>
        <v>72</v>
      </c>
      <c r="N153" s="290">
        <f>IF(FN_MC!K156="","*",FN_MC!K156)</f>
        <v>290.60000000000002</v>
      </c>
      <c r="O153" s="290">
        <f>IF(FN_MC!L156="","*",FN_MC!L156)</f>
        <v>288.5</v>
      </c>
      <c r="P153" s="111"/>
      <c r="Q153" s="128">
        <f>IF(FN_MC!O156="","*",FN_MC!O156)</f>
        <v>0.27083333333333331</v>
      </c>
      <c r="R153" s="128">
        <f>IF(FN_MC!P156="","*",FN_MC!P156)</f>
        <v>0.16666666666666666</v>
      </c>
      <c r="S153" s="110" t="str">
        <f>IF(FN_MC!Q156="","*",CONCATENATE(FN_MC!Q156," ",FN_MC!R156))</f>
        <v>800 M</v>
      </c>
      <c r="T153" s="110" t="str">
        <f>IF(FN_MC!V156="","*",FN_MC!V156)</f>
        <v>Ezequiel</v>
      </c>
      <c r="U153" s="110" t="str">
        <f>IF(FN_MC!W156="","*",FN_MC!W156)</f>
        <v>Serviços de socaria mecanizada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1300</v>
      </c>
    </row>
    <row r="154" spans="1:24" s="113" customFormat="1">
      <c r="A154" s="109" t="str">
        <f>IF(FN_MC!Y157="","*",FN_MC!Y157)</f>
        <v>OPORTUNIDADE</v>
      </c>
      <c r="B154" s="109" t="str">
        <f>IF(FN_MC!X157="","*",FN_MC!X157)</f>
        <v>Oportunidade</v>
      </c>
      <c r="C154" s="109" t="str">
        <f>IF(FN_MC!Z157="","*",FN_MC!Z157)</f>
        <v>P0</v>
      </c>
      <c r="D154" s="110" t="str">
        <f>IF(FN_MC!S157="","*",FN_MC!S157)</f>
        <v>MALHA CENTRAL</v>
      </c>
      <c r="E154" s="110" t="str">
        <f>IF(FN_MC!T157="","*",FN_MC!T157)</f>
        <v>RAMAL</v>
      </c>
      <c r="F154" s="110">
        <f>IF(FN_MC!B157="","*",FN_MC!B157)</f>
        <v>46003</v>
      </c>
      <c r="G154" s="110" t="str">
        <f>IF(FN_MC!D157="","*",FN_MC!D157)</f>
        <v>A73</v>
      </c>
      <c r="H154" s="110" t="str">
        <f>IF(FN_MC!F157="","*",FN_MC!F157)</f>
        <v>DETECÇÃO - RONDA 7 DIAS</v>
      </c>
      <c r="I154" s="110" t="str">
        <f>IF(FN_MC!H157="","*",FN_MC!H157)</f>
        <v>ZTO261</v>
      </c>
      <c r="J154" s="110" t="str">
        <f>IF(FN_MC!I157="","*",FN_MC!I157)</f>
        <v>ZXE2</v>
      </c>
      <c r="K154" s="110" t="str">
        <f>IF(FN_MC!M157="","*",FN_MC!M157)</f>
        <v>ZTO-ZXE</v>
      </c>
      <c r="L154" s="110" t="str">
        <f>IF(FN_MC!N157="","*",FN_MC!N157)</f>
        <v>ZTOZXE</v>
      </c>
      <c r="M154" s="111">
        <f>IF(FN_MC!J157="","*",FN_MC!J157)</f>
        <v>72</v>
      </c>
      <c r="N154" s="290">
        <f>IF(FN_MC!K157="","*",FN_MC!K157)</f>
        <v>256.5</v>
      </c>
      <c r="O154" s="290" t="str">
        <f>IF(FN_MC!L157="","*",FN_MC!L157)</f>
        <v>-</v>
      </c>
      <c r="P154" s="111"/>
      <c r="Q154" s="128">
        <f>IF(FN_MC!O157="","*",FN_MC!O157)</f>
        <v>0.33333333333333331</v>
      </c>
      <c r="R154" s="128">
        <f>IF(FN_MC!P157="","*",FN_MC!P157)</f>
        <v>4.1666666666666664E-2</v>
      </c>
      <c r="S154" s="110" t="str">
        <f>IF(FN_MC!Q157="","*",CONCATENATE(FN_MC!Q157," ",FN_MC!R157))</f>
        <v>65 KM</v>
      </c>
      <c r="T154" s="110" t="str">
        <f>IF(FN_MC!V157="","*",FN_MC!V157)</f>
        <v>Generoso</v>
      </c>
      <c r="U154" s="110" t="str">
        <f>IF(FN_MC!W157="","*",FN_MC!W157)</f>
        <v>Inspeção R7D entre ZTO-ZXE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MALHA CENTRAL</v>
      </c>
      <c r="E155" s="110" t="str">
        <f>IF(FN_MC!T158="","*",FN_MC!T158)</f>
        <v>POV-PRV</v>
      </c>
      <c r="F155" s="110">
        <f>IF(FN_MC!B158="","*",FN_MC!B158)</f>
        <v>46003</v>
      </c>
      <c r="G155" s="110" t="str">
        <f>IF(FN_MC!D158="","*",FN_MC!D158)</f>
        <v xml:space="preserve">TURMA FIXA VIA </v>
      </c>
      <c r="H155" s="110" t="str">
        <f>IF(FN_MC!F158="","*",FN_MC!F158)</f>
        <v>PDM - AMV - MEIA CHAVE</v>
      </c>
      <c r="I155" s="110" t="str">
        <f>IF(FN_MC!H158="","*",FN_MC!H158)</f>
        <v>PPGPTR</v>
      </c>
      <c r="J155" s="110" t="str">
        <f>IF(FN_MC!I158="","*",FN_MC!I158)</f>
        <v>-</v>
      </c>
      <c r="K155" s="110" t="str">
        <f>IF(FN_MC!M158="","*",FN_MC!M158)</f>
        <v>PPG-PTR</v>
      </c>
      <c r="L155" s="110" t="str">
        <f>IF(FN_MC!N158="","*",FN_MC!N158)</f>
        <v>PPGPTR</v>
      </c>
      <c r="M155" s="111">
        <f>IF(FN_MC!J158="","*",FN_MC!J158)</f>
        <v>103</v>
      </c>
      <c r="N155" s="290">
        <f>IF(FN_MC!K158="","*",FN_MC!K158)</f>
        <v>1635.5</v>
      </c>
      <c r="O155" s="290">
        <f>IF(FN_MC!L158="","*",FN_MC!L158)</f>
        <v>1636.1</v>
      </c>
      <c r="P155" s="111"/>
      <c r="Q155" s="128">
        <f>IF(FN_MC!O158="","*",FN_MC!O158)</f>
        <v>0.41666666666666669</v>
      </c>
      <c r="R155" s="128">
        <f>IF(FN_MC!P158="","*",FN_MC!P158)</f>
        <v>0.125</v>
      </c>
      <c r="S155" s="110" t="str">
        <f>IF(FN_MC!Q158="","*",CONCATENATE(FN_MC!Q158," ",FN_MC!R158))</f>
        <v>1 Nº DE PEÇAS</v>
      </c>
      <c r="T155" s="110" t="str">
        <f>IF(FN_MC!V158="","*",FN_MC!V158)</f>
        <v>Luis</v>
      </c>
      <c r="U155" s="110" t="str">
        <f>IF(FN_MC!W158="","*",FN_MC!W158)</f>
        <v>Lançamento de AMV</v>
      </c>
      <c r="V155" s="112">
        <f ca="1">_xlfn.XLOOKUP(G155&amp;$V$2,BS_CONTROLE[CHAVE],BS_CONTROLE[Quantidade_11],"-")</f>
        <v>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IF(FN_MC!Y159="","*",FN_MC!Y159)</f>
        <v>OPORTUNIDADE</v>
      </c>
      <c r="B156" s="109" t="str">
        <f>IF(FN_MC!X159="","*",FN_MC!X159)</f>
        <v>Oportunidade</v>
      </c>
      <c r="C156" s="109" t="str">
        <f>IF(FN_MC!Z159="","*",FN_MC!Z159)</f>
        <v>P1</v>
      </c>
      <c r="D156" s="110" t="str">
        <f>IF(FN_MC!S159="","*",FN_MC!S159)</f>
        <v>MALHA CENTRAL</v>
      </c>
      <c r="E156" s="110" t="str">
        <f>IF(FN_MC!T159="","*",FN_MC!T159)</f>
        <v>PRV-POV</v>
      </c>
      <c r="F156" s="110">
        <f>IF(FN_MC!B159="","*",FN_MC!B159)</f>
        <v>46003</v>
      </c>
      <c r="G156" s="110" t="str">
        <f>IF(FN_MC!D159="","*",FN_MC!D159)</f>
        <v>A20</v>
      </c>
      <c r="H156" s="110" t="str">
        <f>IF(FN_MC!F159="","*",FN_MC!F159)</f>
        <v>INSPEÇÃO AUTO DE LINHA</v>
      </c>
      <c r="I156" s="110" t="str">
        <f>IF(FN_MC!H159="","*",FN_MC!H159)</f>
        <v>PSS2</v>
      </c>
      <c r="J156" s="110" t="str">
        <f>IF(FN_MC!I159="","*",FN_MC!I159)</f>
        <v>PSG2</v>
      </c>
      <c r="K156" s="110" t="str">
        <f>IF(FN_MC!M159="","*",FN_MC!M159)</f>
        <v>PSS-PSG</v>
      </c>
      <c r="L156" s="110" t="str">
        <f>IF(FN_MC!N159="","*",FN_MC!N159)</f>
        <v>PSSPSG</v>
      </c>
      <c r="M156" s="111">
        <f>IF(FN_MC!J159="","*",FN_MC!J159)</f>
        <v>103</v>
      </c>
      <c r="N156" s="290">
        <f>IF(FN_MC!K159="","*",FN_MC!K159)</f>
        <v>2032</v>
      </c>
      <c r="O156" s="290" t="str">
        <f>IF(FN_MC!L159="","*",FN_MC!L159)</f>
        <v>-</v>
      </c>
      <c r="P156" s="111"/>
      <c r="Q156" s="128">
        <f>IF(FN_MC!O159="","*",FN_MC!O159)</f>
        <v>0.41666666666666669</v>
      </c>
      <c r="R156" s="128">
        <f>IF(FN_MC!P159="","*",FN_MC!P159)</f>
        <v>4.1666666666666664E-2</v>
      </c>
      <c r="S156" s="110" t="str">
        <f>IF(FN_MC!Q159="","*",CONCATENATE(FN_MC!Q159," ",FN_MC!R159))</f>
        <v>1 BINÁRIO</v>
      </c>
      <c r="T156" s="110" t="str">
        <f>IF(FN_MC!V159="","*",FN_MC!V159)</f>
        <v>Lucas</v>
      </c>
      <c r="U156" s="110" t="str">
        <f>IF(FN_MC!W159="","*",FN_MC!W159)</f>
        <v>Inspeção de auto de linha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Oportunidade</v>
      </c>
      <c r="C160" s="109" t="str">
        <f>IF(FN_MC!Z163="","*",FN_MC!Z163)</f>
        <v>P0</v>
      </c>
      <c r="D160" s="110" t="str">
        <f>IF(FN_MC!S163="","*",FN_MC!S163)</f>
        <v>FERRONORTE</v>
      </c>
      <c r="E160" s="110" t="str">
        <f>IF(FN_MC!T163="","*",FN_MC!T163)</f>
        <v>TGR-TRO</v>
      </c>
      <c r="F160" s="110">
        <f>IF(FN_MC!B163="","*",FN_MC!B163)</f>
        <v>46004</v>
      </c>
      <c r="G160" s="110" t="str">
        <f>IF(FN_MC!D163="","*",FN_MC!D163)</f>
        <v>W70</v>
      </c>
      <c r="H160" s="110" t="str">
        <f>IF(FN_MC!F163="","*",FN_MC!F163)</f>
        <v>PDM - PEDRA - DESCARGA</v>
      </c>
      <c r="I160" s="110" t="str">
        <f>IF(FN_MC!H163="","*",FN_MC!H163)</f>
        <v>TGR2</v>
      </c>
      <c r="J160" s="110" t="str">
        <f>IF(FN_MC!I163="","*",FN_MC!I163)</f>
        <v>-</v>
      </c>
      <c r="K160" s="110" t="str">
        <f>IF(FN_MC!M163="","*",FN_MC!M163)</f>
        <v>TGR-TBE</v>
      </c>
      <c r="L160" s="110">
        <f>IF(FN_MC!N163="","*",FN_MC!N163)</f>
        <v>512521</v>
      </c>
      <c r="M160" s="111">
        <f>IF(FN_MC!J163="","*",FN_MC!J163)</f>
        <v>98</v>
      </c>
      <c r="N160" s="290">
        <f>IF(FN_MC!K163="","*",FN_MC!K163)</f>
        <v>519</v>
      </c>
      <c r="O160" s="290">
        <f>IF(FN_MC!L163="","*",FN_MC!L163)</f>
        <v>518</v>
      </c>
      <c r="P160" s="111"/>
      <c r="Q160" s="128">
        <f>IF(FN_MC!O163="","*",FN_MC!O163)</f>
        <v>0.47916666666666669</v>
      </c>
      <c r="R160" s="128">
        <f>IF(FN_MC!P163="","*",FN_MC!P163)</f>
        <v>8.3333333333333329E-2</v>
      </c>
      <c r="S160" s="110" t="str">
        <f>IF(FN_MC!Q163="","*",CONCATENATE(FN_MC!Q163," ",FN_MC!R163))</f>
        <v>16 VAGÕES</v>
      </c>
      <c r="T160" s="110" t="str">
        <f>IF(FN_MC!V163="","*",FN_MC!V163)</f>
        <v>Camila</v>
      </c>
      <c r="U160" s="110" t="str">
        <f>IF(FN_MC!W163="","*",FN_MC!W163)</f>
        <v xml:space="preserve">Descarga de pedra 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16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Oportunidade</v>
      </c>
      <c r="C161" s="109" t="str">
        <f>IF(FN_MC!Z164="","*",FN_MC!Z164)</f>
        <v>P2</v>
      </c>
      <c r="D161" s="110" t="str">
        <f>IF(FN_MC!S164="","*",FN_MC!S164)</f>
        <v>FERRONORTE</v>
      </c>
      <c r="E161" s="110" t="str">
        <f>IF(FN_MC!T164="","*",FN_MC!T164)</f>
        <v>TCS-TGR</v>
      </c>
      <c r="F161" s="110">
        <f>IF(FN_MC!B164="","*",FN_MC!B164)</f>
        <v>46004</v>
      </c>
      <c r="G161" s="110" t="str">
        <f>IF(FN_MC!D164="","*",FN_MC!D164)</f>
        <v>MARCOS (TF-520)</v>
      </c>
      <c r="H161" s="110" t="str">
        <f>IF(FN_MC!F164="","*",FN_MC!F164)</f>
        <v>PDM - SOLDA</v>
      </c>
      <c r="I161" s="110" t="str">
        <f>IF(FN_MC!H164="","*",FN_MC!H164)</f>
        <v>TRC1</v>
      </c>
      <c r="J161" s="110" t="str">
        <f>IF(FN_MC!I164="","*",FN_MC!I164)</f>
        <v>-</v>
      </c>
      <c r="K161" s="110" t="str">
        <f>IF(FN_MC!M164="","*",FN_MC!M164)</f>
        <v>TRC</v>
      </c>
      <c r="L161" s="110" t="str">
        <f>IF(FN_MC!N164="","*",FN_MC!N164)</f>
        <v>TRC1</v>
      </c>
      <c r="M161" s="111">
        <f>IF(FN_MC!J164="","*",FN_MC!J164)</f>
        <v>74</v>
      </c>
      <c r="N161" s="290">
        <f>IF(FN_MC!K164="","*",FN_MC!K164)</f>
        <v>293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8.3333333333333329E-2</v>
      </c>
      <c r="S161" s="110" t="str">
        <f>IF(FN_MC!Q164="","*",CONCATENATE(FN_MC!Q164," ",FN_MC!R164))</f>
        <v>2 Nº DE SOLDA</v>
      </c>
      <c r="T161" s="110" t="str">
        <f>IF(FN_MC!V164="","*",FN_MC!V164)</f>
        <v>Marcos Euzébio</v>
      </c>
      <c r="U161" s="110" t="str">
        <f>IF(FN_MC!W164="","*",FN_MC!W164)</f>
        <v>Execução de soldas - Condicionado à temperatura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Oportunidade</v>
      </c>
      <c r="C162" s="109" t="str">
        <f>IF(FN_MC!Z165="","*",FN_MC!Z165)</f>
        <v>P1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46004</v>
      </c>
      <c r="G162" s="110" t="str">
        <f>IF(FN_MC!D165="","*",FN_MC!D165)</f>
        <v>V86</v>
      </c>
      <c r="H162" s="110" t="str">
        <f>IF(FN_MC!F165="","*",FN_MC!F165)</f>
        <v>MECANIZAÇÃO - SOCADORA</v>
      </c>
      <c r="I162" s="110" t="str">
        <f>IF(FN_MC!H165="","*",FN_MC!H165)</f>
        <v>TID2</v>
      </c>
      <c r="J162" s="110" t="str">
        <f>IF(FN_MC!I165="","*",FN_MC!I165)</f>
        <v>TID2</v>
      </c>
      <c r="K162" s="110" t="str">
        <f>IF(FN_MC!M165="","*",FN_MC!M165)</f>
        <v>TID-TVI</v>
      </c>
      <c r="L162" s="110" t="str">
        <f>IF(FN_MC!N165="","*",FN_MC!N165)</f>
        <v>TID201</v>
      </c>
      <c r="M162" s="111">
        <f>IF(FN_MC!J165="","*",FN_MC!J165)</f>
        <v>74</v>
      </c>
      <c r="N162" s="290">
        <f>IF(FN_MC!K165="","*",FN_MC!K165)</f>
        <v>190</v>
      </c>
      <c r="O162" s="290">
        <f>IF(FN_MC!L165="","*",FN_MC!L165)</f>
        <v>185</v>
      </c>
      <c r="P162" s="111"/>
      <c r="Q162" s="128">
        <f>IF(FN_MC!O165="","*",FN_MC!O165)</f>
        <v>0.39583333333333331</v>
      </c>
      <c r="R162" s="128">
        <f>IF(FN_MC!P165="","*",FN_MC!P165)</f>
        <v>6.25E-2</v>
      </c>
      <c r="S162" s="110" t="str">
        <f>IF(FN_MC!Q165="","*",CONCATENATE(FN_MC!Q165," ",FN_MC!R165))</f>
        <v>834 M</v>
      </c>
      <c r="T162" s="110" t="str">
        <f>IF(FN_MC!V165="","*",FN_MC!V165)</f>
        <v>Saulo</v>
      </c>
      <c r="U162" s="110" t="str">
        <f>IF(FN_MC!W165="","*",FN_MC!W165)</f>
        <v>Serviços de socaria mecanizada</v>
      </c>
      <c r="V162" s="112">
        <f ca="1">_xlfn.XLOOKUP(G162&amp;$V$2,BS_CONTROLE[CHAVE],BS_CONTROLE[Quantidade_11],"-")</f>
        <v>732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730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46004</v>
      </c>
      <c r="G163" s="110" t="str">
        <f>IF(FN_MC!D166="","*",FN_MC!D166)</f>
        <v>V42</v>
      </c>
      <c r="H163" s="110" t="str">
        <f>IF(FN_MC!F166="","*",FN_MC!F166)</f>
        <v>MODERNIZAÇÃO - SOCADORA</v>
      </c>
      <c r="I163" s="110" t="str">
        <f>IF(FN_MC!H166="","*",FN_MC!H166)</f>
        <v>ZGT1</v>
      </c>
      <c r="J163" s="110" t="str">
        <f>IF(FN_MC!I166="","*",FN_MC!I166)</f>
        <v>ZGT1</v>
      </c>
      <c r="K163" s="110" t="str">
        <f>IF(FN_MC!M166="","*",FN_MC!M166)</f>
        <v>ZRI-ZGT</v>
      </c>
      <c r="L163" s="110" t="str">
        <f>IF(FN_MC!N166="","*",FN_MC!N166)</f>
        <v>ZRIZGT</v>
      </c>
      <c r="M163" s="111">
        <f>IF(FN_MC!J166="","*",FN_MC!J166)</f>
        <v>72</v>
      </c>
      <c r="N163" s="290">
        <f>IF(FN_MC!K166="","*",FN_MC!K166)</f>
        <v>287</v>
      </c>
      <c r="O163" s="290">
        <f>IF(FN_MC!L166="","*",FN_MC!L166)</f>
        <v>288.5</v>
      </c>
      <c r="P163" s="111"/>
      <c r="Q163" s="128">
        <f>IF(FN_MC!O166="","*",FN_MC!O166)</f>
        <v>0.35416666666666669</v>
      </c>
      <c r="R163" s="128">
        <f>IF(FN_MC!P166="","*",FN_MC!P166)</f>
        <v>0.16666666666666666</v>
      </c>
      <c r="S163" s="110" t="str">
        <f>IF(FN_MC!Q166="","*",CONCATENATE(FN_MC!Q166," ",FN_MC!R166))</f>
        <v>800 M</v>
      </c>
      <c r="T163" s="110" t="str">
        <f>IF(FN_MC!V166="","*",FN_MC!V166)</f>
        <v>Ezequiel</v>
      </c>
      <c r="U163" s="110" t="str">
        <f>IF(FN_MC!W166="","*",FN_MC!W166)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1300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Oportunidade</v>
      </c>
      <c r="C164" s="109" t="str">
        <f>IF(FN_MC!Z167="","*",FN_MC!Z167)</f>
        <v>P0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46004</v>
      </c>
      <c r="G164" s="110" t="str">
        <f>IF(FN_MC!D167="","*",FN_MC!D167)</f>
        <v>V93</v>
      </c>
      <c r="H164" s="110" t="str">
        <f>IF(FN_MC!F167="","*",FN_MC!F167)</f>
        <v>MECANIZAÇÃO - SOCADORA</v>
      </c>
      <c r="I164" s="110" t="str">
        <f>IF(FN_MC!H167="","*",FN_MC!H167)</f>
        <v>ZFH2</v>
      </c>
      <c r="J164" s="110" t="str">
        <f>IF(FN_MC!I167="","*",FN_MC!I167)</f>
        <v>ZIQ2</v>
      </c>
      <c r="K164" s="110" t="str">
        <f>IF(FN_MC!M167="","*",FN_MC!M167)</f>
        <v>ZQY-ZFH</v>
      </c>
      <c r="L164" s="110" t="str">
        <f>IF(FN_MC!N167="","*",FN_MC!N167)</f>
        <v>ZQYZFH / ZIQZQY</v>
      </c>
      <c r="M164" s="111">
        <f>IF(FN_MC!J167="","*",FN_MC!J167)</f>
        <v>78</v>
      </c>
      <c r="N164" s="290">
        <f>IF(FN_MC!K167="","*",FN_MC!K167)</f>
        <v>185</v>
      </c>
      <c r="O164" s="290">
        <f>IF(FN_MC!L167="","*",FN_MC!L167)</f>
        <v>175</v>
      </c>
      <c r="P164" s="111"/>
      <c r="Q164" s="128">
        <f>IF(FN_MC!O167="","*",FN_MC!O167)</f>
        <v>0.375</v>
      </c>
      <c r="R164" s="128">
        <f>IF(FN_MC!P167="","*",FN_MC!P167)</f>
        <v>8.3333333333333329E-2</v>
      </c>
      <c r="S164" s="110" t="str">
        <f>IF(FN_MC!Q167="","*",CONCATENATE(FN_MC!Q167," ",FN_MC!R167))</f>
        <v>300 M</v>
      </c>
      <c r="T164" s="110" t="str">
        <f>IF(FN_MC!V167="","*",FN_MC!V167)</f>
        <v xml:space="preserve">saulo </v>
      </c>
      <c r="U164" s="110" t="str">
        <f>IF(FN_MC!W167="","*",FN_MC!W167)</f>
        <v>Serviços de socaria (Teste para LIBERAÇÃO do Ativo) - Condicionado a LIB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Oportunidade</v>
      </c>
      <c r="C166" s="109" t="str">
        <f>IF(FN_MC!Z169="","*",FN_MC!Z169)</f>
        <v>P1</v>
      </c>
      <c r="D166" s="110" t="str">
        <f>IF(FN_MC!S169="","*",FN_MC!S169)</f>
        <v>FERRONORTE</v>
      </c>
      <c r="E166" s="110" t="str">
        <f>IF(FN_MC!T169="","*",FN_MC!T169)</f>
        <v>TMI-TCS</v>
      </c>
      <c r="F166" s="110">
        <f>IF(FN_MC!B169="","*",FN_MC!B169)</f>
        <v>46005</v>
      </c>
      <c r="G166" s="110" t="str">
        <f>IF(FN_MC!D169="","*",FN_MC!D169)</f>
        <v>V86</v>
      </c>
      <c r="H166" s="110" t="str">
        <f>IF(FN_MC!F169="","*",FN_MC!F169)</f>
        <v>MECANIZAÇÃO - SOCADORA</v>
      </c>
      <c r="I166" s="110" t="str">
        <f>IF(FN_MC!H169="","*",FN_MC!H169)</f>
        <v>TID2</v>
      </c>
      <c r="J166" s="110" t="str">
        <f>IF(FN_MC!I169="","*",FN_MC!I169)</f>
        <v>TID2</v>
      </c>
      <c r="K166" s="110" t="str">
        <f>IF(FN_MC!M169="","*",FN_MC!M169)</f>
        <v>TID-TVI</v>
      </c>
      <c r="L166" s="110" t="str">
        <f>IF(FN_MC!N169="","*",FN_MC!N169)</f>
        <v>TID201</v>
      </c>
      <c r="M166" s="111">
        <f>IF(FN_MC!J169="","*",FN_MC!J169)</f>
        <v>74</v>
      </c>
      <c r="N166" s="290">
        <f>IF(FN_MC!K169="","*",FN_MC!K169)</f>
        <v>190</v>
      </c>
      <c r="O166" s="290">
        <f>IF(FN_MC!L169="","*",FN_MC!L169)</f>
        <v>185</v>
      </c>
      <c r="P166" s="111"/>
      <c r="Q166" s="128">
        <f>IF(FN_MC!O169="","*",FN_MC!O169)</f>
        <v>0.39583333333333331</v>
      </c>
      <c r="R166" s="128">
        <f>IF(FN_MC!P169="","*",FN_MC!P169)</f>
        <v>6.25E-2</v>
      </c>
      <c r="S166" s="110" t="str">
        <f>IF(FN_MC!Q169="","*",CONCATENATE(FN_MC!Q169," ",FN_MC!R169))</f>
        <v>834 M</v>
      </c>
      <c r="T166" s="110" t="str">
        <f>IF(FN_MC!V169="","*",FN_MC!V169)</f>
        <v>Saulo</v>
      </c>
      <c r="U166" s="110" t="str">
        <f>IF(FN_MC!W169="","*",FN_MC!W169)</f>
        <v>Serviços de socaria mecanizada</v>
      </c>
      <c r="V166" s="112">
        <f ca="1">_xlfn.XLOOKUP(G166&amp;$V$2,BS_CONTROLE[CHAVE],BS_CONTROLE[Quantidade_11],"-")</f>
        <v>732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730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RAMAL</v>
      </c>
      <c r="F167" s="110">
        <f>IF(FN_MC!B170="","*",FN_MC!B170)</f>
        <v>46005</v>
      </c>
      <c r="G167" s="110" t="str">
        <f>IF(FN_MC!D170="","*",FN_MC!D170)</f>
        <v>V42</v>
      </c>
      <c r="H167" s="110" t="str">
        <f>IF(FN_MC!F170="","*",FN_MC!F170)</f>
        <v>MODERNIZAÇÃO - SOCADORA</v>
      </c>
      <c r="I167" s="110" t="str">
        <f>IF(FN_MC!H170="","*",FN_MC!H170)</f>
        <v>ZGT1</v>
      </c>
      <c r="J167" s="110" t="str">
        <f>IF(FN_MC!I170="","*",FN_MC!I170)</f>
        <v>ZGT1</v>
      </c>
      <c r="K167" s="110" t="str">
        <f>IF(FN_MC!M170="","*",FN_MC!M170)</f>
        <v>ZGT-ZXE</v>
      </c>
      <c r="L167" s="110" t="str">
        <f>IF(FN_MC!N170="","*",FN_MC!N170)</f>
        <v>ZGTZXE</v>
      </c>
      <c r="M167" s="111">
        <f>IF(FN_MC!J170="","*",FN_MC!J170)</f>
        <v>72</v>
      </c>
      <c r="N167" s="290">
        <f>IF(FN_MC!K170="","*",FN_MC!K170)</f>
        <v>311</v>
      </c>
      <c r="O167" s="290">
        <f>IF(FN_MC!L170="","*",FN_MC!L170)</f>
        <v>313</v>
      </c>
      <c r="P167" s="111"/>
      <c r="Q167" s="128">
        <f>IF(FN_MC!O170="","*",FN_MC!O170)</f>
        <v>0.35416666666666669</v>
      </c>
      <c r="R167" s="128">
        <f>IF(FN_MC!P170="","*",FN_MC!P170)</f>
        <v>0.16666666666666666</v>
      </c>
      <c r="S167" s="110" t="str">
        <f>IF(FN_MC!Q170="","*",CONCATENATE(FN_MC!Q170," ",FN_MC!R170))</f>
        <v>800 M</v>
      </c>
      <c r="T167" s="110" t="str">
        <f>IF(FN_MC!V170="","*",FN_MC!V170)</f>
        <v>Ezequiel</v>
      </c>
      <c r="U167" s="110" t="str">
        <f>IF(FN_MC!W170="","*",FN_MC!W170)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1300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Oportunidade</v>
      </c>
      <c r="C168" s="109" t="str">
        <f>IF(FN_MC!Z171="","*",FN_MC!Z171)</f>
        <v>P0</v>
      </c>
      <c r="D168" s="110" t="str">
        <f>IF(FN_MC!S171="","*",FN_MC!S171)</f>
        <v>MALHA CENTRAL</v>
      </c>
      <c r="E168" s="110" t="str">
        <f>IF(FN_MC!T171="","*",FN_MC!T171)</f>
        <v>RAMAL</v>
      </c>
      <c r="F168" s="110">
        <f>IF(FN_MC!B171="","*",FN_MC!B171)</f>
        <v>46005</v>
      </c>
      <c r="G168" s="110" t="str">
        <f>IF(FN_MC!D171="","*",FN_MC!D171)</f>
        <v>V93</v>
      </c>
      <c r="H168" s="110" t="str">
        <f>IF(FN_MC!F171="","*",FN_MC!F171)</f>
        <v>MECANIZAÇÃO - SOCADORA</v>
      </c>
      <c r="I168" s="110" t="str">
        <f>IF(FN_MC!H171="","*",FN_MC!H171)</f>
        <v>ZFH2</v>
      </c>
      <c r="J168" s="110" t="str">
        <f>IF(FN_MC!I171="","*",FN_MC!I171)</f>
        <v>ZIQ2</v>
      </c>
      <c r="K168" s="110" t="str">
        <f>IF(FN_MC!M171="","*",FN_MC!M171)</f>
        <v>ZQY-ZFH</v>
      </c>
      <c r="L168" s="110" t="str">
        <f>IF(FN_MC!N171="","*",FN_MC!N171)</f>
        <v>ZQYZFH / ZIQZQY</v>
      </c>
      <c r="M168" s="111">
        <f>IF(FN_MC!J171="","*",FN_MC!J171)</f>
        <v>78</v>
      </c>
      <c r="N168" s="290">
        <f>IF(FN_MC!K171="","*",FN_MC!K171)</f>
        <v>185</v>
      </c>
      <c r="O168" s="290">
        <f>IF(FN_MC!L171="","*",FN_MC!L171)</f>
        <v>175</v>
      </c>
      <c r="P168" s="111"/>
      <c r="Q168" s="128">
        <f>IF(FN_MC!O171="","*",FN_MC!O171)</f>
        <v>0.375</v>
      </c>
      <c r="R168" s="128">
        <f>IF(FN_MC!P171="","*",FN_MC!P171)</f>
        <v>8.3333333333333329E-2</v>
      </c>
      <c r="S168" s="110" t="str">
        <f>IF(FN_MC!Q171="","*",CONCATENATE(FN_MC!Q171," ",FN_MC!R171))</f>
        <v>300 M</v>
      </c>
      <c r="T168" s="110" t="str">
        <f>IF(FN_MC!V171="","*",FN_MC!V171)</f>
        <v xml:space="preserve">saulo </v>
      </c>
      <c r="U168" s="110" t="str">
        <f>IF(FN_MC!W171="","*",FN_MC!W171)</f>
        <v>Serviços de socaria (Teste para LIBERAÇÃO do Ativo) - Condicionado a LIB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P0</v>
      </c>
      <c r="D171" s="110" t="str">
        <f>IF(FN_MC!S174="","*",FN_MC!S174)</f>
        <v>FERRONORTE</v>
      </c>
      <c r="E171" s="110" t="str">
        <f>IF(FN_MC!T174="","*",FN_MC!T174)</f>
        <v>TGR-TRO</v>
      </c>
      <c r="F171" s="110">
        <f>IF(FN_MC!B174="","*",FN_MC!B174)</f>
        <v>46006</v>
      </c>
      <c r="G171" s="110" t="str">
        <f>IF(FN_MC!D174="","*",FN_MC!D174)</f>
        <v>A80</v>
      </c>
      <c r="H171" s="110" t="str">
        <f>IF(FN_MC!F174="","*",FN_MC!F174)</f>
        <v>INSPEÇÃO AUTO DE LINHA</v>
      </c>
      <c r="I171" s="110" t="str">
        <f>IF(FN_MC!H174="","*",FN_MC!H174)</f>
        <v>TRO</v>
      </c>
      <c r="J171" s="110" t="str">
        <f>IF(FN_MC!I174="","*",FN_MC!I174)</f>
        <v>TGR</v>
      </c>
      <c r="K171" s="110" t="str">
        <f>IF(FN_MC!M174="","*",FN_MC!M174)</f>
        <v>TRO-TGR</v>
      </c>
      <c r="L171" s="110" t="str">
        <f>IF(FN_MC!N174="","*",FN_MC!N174)</f>
        <v>TROTGR</v>
      </c>
      <c r="M171" s="111">
        <f>IF(FN_MC!J174="","*",FN_MC!J174)</f>
        <v>98</v>
      </c>
      <c r="N171" s="290">
        <f>IF(FN_MC!K174="","*",FN_MC!K174)</f>
        <v>754</v>
      </c>
      <c r="O171" s="290" t="str">
        <f>IF(FN_MC!L174="","*",FN_MC!L174)</f>
        <v>-</v>
      </c>
      <c r="P171" s="111"/>
      <c r="Q171" s="128">
        <f>IF(FN_MC!O174="","*",FN_MC!O174)</f>
        <v>0.33333333333333331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 xml:space="preserve">camila </v>
      </c>
      <c r="U171" s="110" t="str">
        <f>IF(FN_MC!W174="","*",FN_MC!W174)</f>
        <v xml:space="preserve">Inspeção auto de linha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Oportunidade</v>
      </c>
      <c r="C172" s="109" t="str">
        <f>IF(FN_MC!Z175="","*",FN_MC!Z175)</f>
        <v>P1</v>
      </c>
      <c r="D172" s="110" t="str">
        <f>IF(FN_MC!S175="","*",FN_MC!S175)</f>
        <v>FERRONORTE</v>
      </c>
      <c r="E172" s="110" t="str">
        <f>IF(FN_MC!T175="","*",FN_MC!T175)</f>
        <v>TCS-TGR</v>
      </c>
      <c r="F172" s="110">
        <f>IF(FN_MC!B175="","*",FN_MC!B175)</f>
        <v>46006</v>
      </c>
      <c r="G172" s="110" t="str">
        <f>IF(FN_MC!D175="","*",FN_MC!D175)</f>
        <v>W70</v>
      </c>
      <c r="H172" s="110" t="str">
        <f>IF(FN_MC!F175="","*",FN_MC!F175)</f>
        <v>PDM - PEDRA - CARGA</v>
      </c>
      <c r="I172" s="110" t="str">
        <f>IF(FN_MC!H175="","*",FN_MC!H175)</f>
        <v>TGR</v>
      </c>
      <c r="J172" s="110" t="str">
        <f>IF(FN_MC!I175="","*",FN_MC!I175)</f>
        <v>TGR</v>
      </c>
      <c r="K172" s="110" t="str">
        <f>IF(FN_MC!M175="","*",FN_MC!M175)</f>
        <v>TGR</v>
      </c>
      <c r="L172" s="110" t="str">
        <f>IF(FN_MC!N175="","*",FN_MC!N175)</f>
        <v>TGR</v>
      </c>
      <c r="M172" s="111">
        <f>IF(FN_MC!J175="","*",FN_MC!J175)</f>
        <v>74</v>
      </c>
      <c r="N172" s="290">
        <f>IF(FN_MC!K175="","*",FN_MC!K175)</f>
        <v>501</v>
      </c>
      <c r="O172" s="290" t="str">
        <f>IF(FN_MC!L175="","*",FN_MC!L175)</f>
        <v>-</v>
      </c>
      <c r="P172" s="111"/>
      <c r="Q172" s="128">
        <f>IF(FN_MC!O175="","*",FN_MC!O175)</f>
        <v>0.375</v>
      </c>
      <c r="R172" s="128">
        <f>IF(FN_MC!P175="","*",FN_MC!P175)</f>
        <v>4.1666666666666664E-2</v>
      </c>
      <c r="S172" s="110" t="str">
        <f>IF(FN_MC!Q175="","*",CONCATENATE(FN_MC!Q175," ",FN_MC!R175))</f>
        <v>16 VAGÕES</v>
      </c>
      <c r="T172" s="110" t="str">
        <f>IF(FN_MC!V175="","*",FN_MC!V175)</f>
        <v>Camila</v>
      </c>
      <c r="U172" s="110" t="str">
        <f>IF(FN_MC!W175="","*",FN_MC!W175)</f>
        <v>Carregamento de pedra TGR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16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Oportunidade</v>
      </c>
      <c r="C173" s="109" t="str">
        <f>IF(FN_MC!Z176="","*",FN_MC!Z176)</f>
        <v>P0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46006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TCS2</v>
      </c>
      <c r="K173" s="110" t="str">
        <f>IF(FN_MC!M176="","*",FN_MC!M176)</f>
        <v>TID-TVI</v>
      </c>
      <c r="L173" s="110" t="str">
        <f>IF(FN_MC!N176="","*",FN_MC!N176)</f>
        <v>213TVI / 201213</v>
      </c>
      <c r="M173" s="111">
        <f>IF(FN_MC!J176="","*",FN_MC!J176)</f>
        <v>74</v>
      </c>
      <c r="N173" s="290">
        <f>IF(FN_MC!K176="","*",FN_MC!K176)</f>
        <v>217</v>
      </c>
      <c r="O173" s="290">
        <f>IF(FN_MC!L176="","*",FN_MC!L176)</f>
        <v>213</v>
      </c>
      <c r="P173" s="111"/>
      <c r="Q173" s="128">
        <f>IF(FN_MC!O176="","*",FN_MC!O176)</f>
        <v>0.5</v>
      </c>
      <c r="R173" s="128">
        <f>IF(FN_MC!P176="","*",FN_MC!P176)</f>
        <v>6.25E-2</v>
      </c>
      <c r="S173" s="110" t="str">
        <f>IF(FN_MC!Q176="","*",CONCATENATE(FN_MC!Q176," ",FN_MC!R176))</f>
        <v>800 Nº DE DORMENTES</v>
      </c>
      <c r="T173" s="110" t="str">
        <f>IF(FN_MC!V176="","*",FN_MC!V176)</f>
        <v>Guilherme</v>
      </c>
      <c r="U173" s="110" t="str">
        <f>IF(FN_MC!W176="","*",FN_MC!W176)</f>
        <v>Descarga de dormente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Oportunidade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46006</v>
      </c>
      <c r="G174" s="110" t="str">
        <f>IF(FN_MC!D177="","*",FN_MC!D177)</f>
        <v>V86</v>
      </c>
      <c r="H174" s="110" t="str">
        <f>IF(FN_MC!F177="","*",FN_MC!F177)</f>
        <v>MECANIZAÇÃO - SOCADORA</v>
      </c>
      <c r="I174" s="110" t="str">
        <f>IF(FN_MC!H177="","*",FN_MC!H177)</f>
        <v>TID2</v>
      </c>
      <c r="J174" s="110" t="str">
        <f>IF(FN_MC!I177="","*",FN_MC!I177)</f>
        <v>TID2</v>
      </c>
      <c r="K174" s="110" t="str">
        <f>IF(FN_MC!M177="","*",FN_MC!M177)</f>
        <v>TID-TVI</v>
      </c>
      <c r="L174" s="110" t="str">
        <f>IF(FN_MC!N177="","*",FN_MC!N177)</f>
        <v>TID201</v>
      </c>
      <c r="M174" s="111">
        <f>IF(FN_MC!J177="","*",FN_MC!J177)</f>
        <v>74</v>
      </c>
      <c r="N174" s="290">
        <f>IF(FN_MC!K177="","*",FN_MC!K177)</f>
        <v>190</v>
      </c>
      <c r="O174" s="290">
        <f>IF(FN_MC!L177="","*",FN_MC!L177)</f>
        <v>185</v>
      </c>
      <c r="P174" s="111"/>
      <c r="Q174" s="128">
        <f>IF(FN_MC!O177="","*",FN_MC!O177)</f>
        <v>0.39583333333333331</v>
      </c>
      <c r="R174" s="128">
        <f>IF(FN_MC!P177="","*",FN_MC!P177)</f>
        <v>6.25E-2</v>
      </c>
      <c r="S174" s="110" t="str">
        <f>IF(FN_MC!Q177="","*",CONCATENATE(FN_MC!Q177," ",FN_MC!R177))</f>
        <v>834 M</v>
      </c>
      <c r="T174" s="110" t="str">
        <f>IF(FN_MC!V177="","*",FN_MC!V177)</f>
        <v>Saulo</v>
      </c>
      <c r="U174" s="110" t="str">
        <f>IF(FN_MC!W177="","*",FN_MC!W177)</f>
        <v>Serviços de socaria mecanizada</v>
      </c>
      <c r="V174" s="112">
        <f ca="1">_xlfn.XLOOKUP(G174&amp;$V$2,BS_CONTROLE[CHAVE],BS_CONTROLE[Quantidade_11],"-")</f>
        <v>732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730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Oportunidade</v>
      </c>
      <c r="C175" s="109" t="str">
        <f>IF(FN_MC!Z178="","*",FN_MC!Z178)</f>
        <v>P2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46006</v>
      </c>
      <c r="G175" s="110" t="str">
        <f>IF(FN_MC!D178="","*",FN_MC!D178)</f>
        <v>A66</v>
      </c>
      <c r="H175" s="110" t="str">
        <f>IF(FN_MC!F178="","*",FN_MC!F178)</f>
        <v>DETECÇÃO - RONDA 7 DIAS</v>
      </c>
      <c r="I175" s="110" t="str">
        <f>IF(FN_MC!H178="","*",FN_MC!H178)</f>
        <v>TMI</v>
      </c>
      <c r="J175" s="110" t="str">
        <f>IF(FN_MC!I178="","*",FN_MC!I178)</f>
        <v>TCS</v>
      </c>
      <c r="K175" s="110" t="str">
        <f>IF(FN_MC!M178="","*",FN_MC!M178)</f>
        <v>TMI-TCS</v>
      </c>
      <c r="L175" s="110" t="str">
        <f>IF(FN_MC!N178="","*",FN_MC!N178)</f>
        <v>TMITCS</v>
      </c>
      <c r="M175" s="111">
        <f>IF(FN_MC!J178="","*",FN_MC!J178)</f>
        <v>74</v>
      </c>
      <c r="N175" s="290">
        <f>IF(FN_MC!K178="","*",FN_MC!K178)</f>
        <v>5</v>
      </c>
      <c r="O175" s="290" t="str">
        <f>IF(FN_MC!L178="","*",FN_MC!L178)</f>
        <v>-</v>
      </c>
      <c r="P175" s="111"/>
      <c r="Q175" s="128">
        <f>IF(FN_MC!O178="","*",FN_MC!O178)</f>
        <v>0.375</v>
      </c>
      <c r="R175" s="128">
        <f>IF(FN_MC!P178="","*",FN_MC!P178)</f>
        <v>4.1666666666666664E-2</v>
      </c>
      <c r="S175" s="110" t="str">
        <f>IF(FN_MC!Q178="","*",CONCATENATE(FN_MC!Q178," ",FN_MC!R178))</f>
        <v>290 KM</v>
      </c>
      <c r="T175" s="110" t="str">
        <f>IF(FN_MC!V178="","*",FN_MC!V178)</f>
        <v>Herbert</v>
      </c>
      <c r="U175" s="110" t="str">
        <f>IF(FN_MC!W178="","*",FN_MC!W178)</f>
        <v>Inspeção R7D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MALHA CENTRAL</v>
      </c>
      <c r="E176" s="110" t="str">
        <f>IF(FN_MC!T179="","*",FN_MC!T179)</f>
        <v>RAMAL</v>
      </c>
      <c r="F176" s="110">
        <f>IF(FN_MC!B179="","*",FN_MC!B179)</f>
        <v>46006</v>
      </c>
      <c r="G176" s="110" t="str">
        <f>IF(FN_MC!D179="","*",FN_MC!D179)</f>
        <v>V42</v>
      </c>
      <c r="H176" s="110" t="str">
        <f>IF(FN_MC!F179="","*",FN_MC!F179)</f>
        <v>MODERNIZAÇÃO - SOCADORA</v>
      </c>
      <c r="I176" s="110" t="str">
        <f>IF(FN_MC!H179="","*",FN_MC!H179)</f>
        <v>ZGT1</v>
      </c>
      <c r="J176" s="110" t="str">
        <f>IF(FN_MC!I179="","*",FN_MC!I179)</f>
        <v>ZGT1</v>
      </c>
      <c r="K176" s="110" t="str">
        <f>IF(FN_MC!M179="","*",FN_MC!M179)</f>
        <v>ZGT-ZXE</v>
      </c>
      <c r="L176" s="110" t="str">
        <f>IF(FN_MC!N179="","*",FN_MC!N179)</f>
        <v>ZGTZXE</v>
      </c>
      <c r="M176" s="111">
        <f>IF(FN_MC!J179="","*",FN_MC!J179)</f>
        <v>72</v>
      </c>
      <c r="N176" s="290">
        <f>IF(FN_MC!K179="","*",FN_MC!K179)</f>
        <v>313</v>
      </c>
      <c r="O176" s="290">
        <f>IF(FN_MC!L179="","*",FN_MC!L179)</f>
        <v>314.5</v>
      </c>
      <c r="P176" s="111"/>
      <c r="Q176" s="128">
        <f>IF(FN_MC!O179="","*",FN_MC!O179)</f>
        <v>0.35416666666666669</v>
      </c>
      <c r="R176" s="128">
        <f>IF(FN_MC!P179="","*",FN_MC!P179)</f>
        <v>0.16666666666666666</v>
      </c>
      <c r="S176" s="110" t="str">
        <f>IF(FN_MC!Q179="","*",CONCATENATE(FN_MC!Q179," ",FN_MC!R179))</f>
        <v>800 M</v>
      </c>
      <c r="T176" s="110" t="str">
        <f>IF(FN_MC!V179="","*",FN_MC!V179)</f>
        <v>Ezequiel</v>
      </c>
      <c r="U176" s="110" t="str">
        <f>IF(FN_MC!W179="","*",FN_MC!W179)</f>
        <v>Serviços de socaria mecanizada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1300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46006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ZDK-ZVT</v>
      </c>
      <c r="L177" s="110" t="str">
        <f>IF(FN_MC!N180="","*",FN_MC!N180)</f>
        <v>ZDK1/ZDKZVT</v>
      </c>
      <c r="M177" s="111">
        <f>IF(FN_MC!J180="","*",FN_MC!J180)</f>
        <v>78</v>
      </c>
      <c r="N177" s="290">
        <f>IF(FN_MC!K180="","*",FN_MC!K180)</f>
        <v>251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herbert</v>
      </c>
      <c r="U177" s="110" t="str">
        <f>IF(FN_MC!W180="","*",FN_MC!W180)</f>
        <v>Execução de solda  (Caminhão)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Oportunidade</v>
      </c>
      <c r="C178" s="109" t="str">
        <f>IF(FN_MC!Z181="","*",FN_MC!Z181)</f>
        <v>P3</v>
      </c>
      <c r="D178" s="110" t="str">
        <f>IF(FN_MC!S181="","*",FN_MC!S181)</f>
        <v>-</v>
      </c>
      <c r="E178" s="110" t="str">
        <f>IF(FN_MC!T181="","*",FN_MC!T181)</f>
        <v>-</v>
      </c>
      <c r="F178" s="110">
        <f>IF(FN_MC!B181="","*",FN_MC!B181)</f>
        <v>46006</v>
      </c>
      <c r="G178" s="110" t="str">
        <f>IF(FN_MC!D181="","*",FN_MC!D181)</f>
        <v>E14</v>
      </c>
      <c r="H178" s="110" t="str">
        <f>IF(FN_MC!F181="","*",FN_MC!F181)</f>
        <v>MECANIZAÇÃO - ESMERILHADORA</v>
      </c>
      <c r="I178" s="110" t="str">
        <f>IF(FN_MC!H181="","*",FN_MC!H181)</f>
        <v>ZIQ</v>
      </c>
      <c r="J178" s="110" t="str">
        <f>IF(FN_MC!I181="","*",FN_MC!I181)</f>
        <v>ZTR</v>
      </c>
      <c r="K178" s="110" t="str">
        <f>IF(FN_MC!M181="","*",FN_MC!M181)</f>
        <v>ZIQ-ZTR</v>
      </c>
      <c r="L178" s="110" t="str">
        <f>IF(FN_MC!N181="","*",FN_MC!N181)</f>
        <v>ZIQZTR</v>
      </c>
      <c r="M178" s="111">
        <f>IF(FN_MC!J181="","*",FN_MC!J181)</f>
        <v>78</v>
      </c>
      <c r="N178" s="290">
        <f>IF(FN_MC!K181="","*",FN_MC!K181)</f>
        <v>174</v>
      </c>
      <c r="O178" s="290">
        <f>IF(FN_MC!L181="","*",FN_MC!L181)</f>
        <v>228</v>
      </c>
      <c r="P178" s="111"/>
      <c r="Q178" s="128">
        <f>IF(FN_MC!O181="","*",FN_MC!O181)</f>
        <v>0.41666666666666669</v>
      </c>
      <c r="R178" s="128">
        <f>IF(FN_MC!P181="","*",FN_MC!P181)</f>
        <v>4.1666666666666664E-2</v>
      </c>
      <c r="S178" s="110" t="str">
        <f>IF(FN_MC!Q181="","*",CONCATENATE(FN_MC!Q181," ",FN_MC!R181))</f>
        <v>53 M</v>
      </c>
      <c r="T178" s="110" t="str">
        <f>IF(FN_MC!V181="","*",FN_MC!V181)</f>
        <v xml:space="preserve">Fernanda </v>
      </c>
      <c r="U178" s="110" t="str">
        <f>IF(FN_MC!W181="","*",FN_MC!W181)</f>
        <v>Deslocamento em VMA TIN-TSP, após segue em esmerilhamento de TSP-TAP às 16km/h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1537</v>
      </c>
    </row>
  </sheetData>
  <autoFilter ref="A2:Y3000" xr:uid="{D1126E52-FA3F-4EAC-A720-DDE9797BEFF6}">
    <filterColumn colId="5">
      <filters>
        <dateGroupItem year="2025" month="12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E12" sqref="E12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4" t="s">
        <v>1538</v>
      </c>
      <c r="C2" s="374"/>
      <c r="D2" s="374"/>
      <c r="E2" s="374"/>
      <c r="F2" s="374"/>
      <c r="G2" s="374"/>
      <c r="H2" s="192"/>
    </row>
    <row r="3" spans="1:8" ht="15" customHeight="1">
      <c r="A3" s="192"/>
      <c r="B3" s="375"/>
      <c r="C3" s="375"/>
      <c r="D3" s="375"/>
      <c r="E3" s="375"/>
      <c r="F3" s="375"/>
      <c r="G3" s="375"/>
      <c r="H3" s="192"/>
    </row>
    <row r="4" spans="1:8" ht="40.5">
      <c r="A4" s="192"/>
      <c r="B4" s="322" t="s">
        <v>1539</v>
      </c>
      <c r="C4" s="322" t="s">
        <v>1540</v>
      </c>
      <c r="D4" s="322" t="s">
        <v>1541</v>
      </c>
      <c r="E4" s="322" t="s">
        <v>1542</v>
      </c>
      <c r="F4" s="322" t="s">
        <v>6</v>
      </c>
      <c r="G4" s="322" t="s">
        <v>1543</v>
      </c>
      <c r="H4" s="192"/>
    </row>
    <row r="5" spans="1:8">
      <c r="A5" s="192"/>
      <c r="B5" s="323" t="s">
        <v>1544</v>
      </c>
      <c r="C5" s="323">
        <v>309525</v>
      </c>
      <c r="D5" s="323" t="s">
        <v>1545</v>
      </c>
      <c r="E5" s="323" t="s">
        <v>836</v>
      </c>
      <c r="F5" s="323" t="s">
        <v>1546</v>
      </c>
      <c r="G5" s="324">
        <v>46296</v>
      </c>
      <c r="H5" s="192"/>
    </row>
    <row r="6" spans="1:8">
      <c r="A6" s="192"/>
      <c r="B6" s="323" t="s">
        <v>1547</v>
      </c>
      <c r="C6" s="323">
        <v>256875</v>
      </c>
      <c r="D6" s="323" t="s">
        <v>1548</v>
      </c>
      <c r="E6" s="323" t="s">
        <v>836</v>
      </c>
      <c r="F6" s="323" t="s">
        <v>1546</v>
      </c>
      <c r="G6" s="324">
        <v>46296</v>
      </c>
      <c r="H6" s="192"/>
    </row>
    <row r="7" spans="1:8">
      <c r="A7" s="192"/>
      <c r="B7" s="323" t="s">
        <v>1549</v>
      </c>
      <c r="C7" s="323">
        <v>257278</v>
      </c>
      <c r="D7" s="323" t="s">
        <v>1550</v>
      </c>
      <c r="E7" s="323" t="s">
        <v>827</v>
      </c>
      <c r="F7" s="323" t="s">
        <v>1311</v>
      </c>
      <c r="G7" s="324">
        <v>46235</v>
      </c>
      <c r="H7" s="192"/>
    </row>
    <row r="8" spans="1:8">
      <c r="A8" s="192"/>
      <c r="B8" s="323" t="s">
        <v>1551</v>
      </c>
      <c r="C8" s="323">
        <v>261794</v>
      </c>
      <c r="D8" s="323" t="s">
        <v>1552</v>
      </c>
      <c r="E8" s="323" t="s">
        <v>827</v>
      </c>
      <c r="F8" s="323" t="s">
        <v>1311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7" sqref="E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6" t="s">
        <v>1553</v>
      </c>
      <c r="D1" s="376"/>
      <c r="E1" s="376"/>
      <c r="F1" s="376"/>
      <c r="G1" s="376"/>
      <c r="H1" s="376"/>
    </row>
    <row r="2" spans="3:8" ht="15" customHeight="1">
      <c r="C2" s="376"/>
      <c r="D2" s="376"/>
      <c r="E2" s="376"/>
      <c r="F2" s="376"/>
      <c r="G2" s="376"/>
      <c r="H2" s="376"/>
    </row>
    <row r="3" spans="3:8" ht="15" customHeight="1">
      <c r="C3" s="319" t="s">
        <v>701</v>
      </c>
      <c r="D3" s="319" t="s">
        <v>1554</v>
      </c>
      <c r="E3" s="319" t="s">
        <v>1555</v>
      </c>
      <c r="F3" s="319" t="s">
        <v>1556</v>
      </c>
      <c r="G3" s="319" t="s">
        <v>1557</v>
      </c>
      <c r="H3" s="319" t="s">
        <v>1558</v>
      </c>
    </row>
    <row r="4" spans="3:8" ht="15" customHeight="1">
      <c r="C4" s="320" t="s">
        <v>827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827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827</v>
      </c>
      <c r="D6" s="320">
        <v>7672</v>
      </c>
      <c r="E6" s="325">
        <v>46000</v>
      </c>
      <c r="F6" s="332" t="s">
        <v>1559</v>
      </c>
      <c r="G6" s="320"/>
      <c r="H6" s="320"/>
    </row>
    <row r="7" spans="3:8">
      <c r="C7" s="320" t="s">
        <v>836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836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1560</v>
      </c>
      <c r="C2" s="95" t="s">
        <v>1150</v>
      </c>
      <c r="D2" s="95" t="s">
        <v>1152</v>
      </c>
      <c r="E2" s="95" t="s">
        <v>1561</v>
      </c>
      <c r="F2" s="95" t="s">
        <v>1562</v>
      </c>
      <c r="G2" s="95" t="s">
        <v>1563</v>
      </c>
      <c r="H2" s="95" t="s">
        <v>1564</v>
      </c>
      <c r="I2" s="95" t="s">
        <v>1565</v>
      </c>
      <c r="J2" s="95" t="s">
        <v>1566</v>
      </c>
      <c r="K2" s="131" t="s">
        <v>1567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TGR2</v>
      </c>
      <c r="F157" s="137" t="str">
        <f>IF(FN_MC!M163="","*",FN_MC!M163)</f>
        <v>TGR-TBE</v>
      </c>
      <c r="G157" s="121" t="str">
        <f>IF(FN_MC!I163="","*",FN_MC!I163)</f>
        <v>-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</v>
      </c>
      <c r="F166" s="137" t="str">
        <f>IF(FN_MC!M175="","*",FN_MC!M175)</f>
        <v>TGR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TID-TVI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>
        <f>IF(FN_MC!B181="","*",FN_MC!B181)</f>
        <v>46006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35B8057-A6FC-48F0-8540-A0EDDC75B8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2025-12-12T15:57:37Z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