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22" documentId="120_S{118792C3-22EF-5104-A093-F22BFE3913F3}" xr6:coauthVersionLast="47" xr6:coauthVersionMax="47" xr10:uidLastSave="{D31BF526-DE37-4E39-87A5-EB608617520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 s="1"/>
  <c r="BR113" i="1"/>
  <c r="BS113" i="1"/>
  <c r="BT113" i="1"/>
  <c r="A114" i="1"/>
  <c r="C114" i="1"/>
  <c r="G114" i="1"/>
  <c r="M114" i="1" a="1"/>
  <c r="M114" i="1"/>
  <c r="N114" i="1" a="1"/>
  <c r="N114" i="1" s="1"/>
  <c r="R114" i="1"/>
  <c r="S114" i="1" a="1"/>
  <c r="S114" i="1" s="1"/>
  <c r="T114" i="1" a="1"/>
  <c r="T114" i="1" s="1"/>
  <c r="U114" i="1" a="1"/>
  <c r="U114" i="1"/>
  <c r="AI114" i="1"/>
  <c r="AJ114" i="1"/>
  <c r="AK114" i="1"/>
  <c r="K114" i="10" s="1"/>
  <c r="AL114" i="1"/>
  <c r="AM114" i="1"/>
  <c r="AO114" i="1"/>
  <c r="AP114" i="1"/>
  <c r="M114" i="10" s="1"/>
  <c r="AQ114" i="1"/>
  <c r="AY114" i="1"/>
  <c r="BB114" i="1"/>
  <c r="BC114" i="1" a="1"/>
  <c r="BC114" i="1" s="1"/>
  <c r="BD114" i="1" a="1"/>
  <c r="BD114" i="1" s="1"/>
  <c r="BE114" i="1" a="1"/>
  <c r="BE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AY115" i="1"/>
  <c r="BE115" i="1" a="1"/>
  <c r="BE115" i="1" s="1"/>
  <c r="BR115" i="1"/>
  <c r="BS115" i="1"/>
  <c r="BT115" i="1"/>
  <c r="A116" i="1"/>
  <c r="C116" i="1"/>
  <c r="G116" i="1"/>
  <c r="M116" i="1" a="1"/>
  <c r="M116" i="1"/>
  <c r="AM116" i="1" s="1"/>
  <c r="N116" i="1" a="1"/>
  <c r="N116" i="1" s="1"/>
  <c r="R116" i="1"/>
  <c r="S116" i="1" a="1"/>
  <c r="S116" i="1" s="1"/>
  <c r="T116" i="1" a="1"/>
  <c r="T116" i="1" s="1"/>
  <c r="U116" i="1" a="1"/>
  <c r="U116" i="1"/>
  <c r="AI116" i="1"/>
  <c r="BB116" i="1" s="1"/>
  <c r="AJ116" i="1"/>
  <c r="AK116" i="1"/>
  <c r="K116" i="10" s="1"/>
  <c r="AL116" i="1"/>
  <c r="AO116" i="1"/>
  <c r="AP116" i="1"/>
  <c r="M116" i="10" s="1"/>
  <c r="AQ116" i="1"/>
  <c r="AY116" i="1"/>
  <c r="BC116" i="1" a="1"/>
  <c r="BC116" i="1" s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3" i="15" s="1"/>
  <c r="R117" i="1"/>
  <c r="S117" i="1" a="1"/>
  <c r="S117" i="1"/>
  <c r="T117" i="1" a="1"/>
  <c r="T117" i="1" s="1"/>
  <c r="U117" i="1" a="1"/>
  <c r="U117" i="1" s="1"/>
  <c r="AI117" i="1"/>
  <c r="AJ117" i="1"/>
  <c r="AK117" i="1"/>
  <c r="K117" i="10" s="1"/>
  <c r="AL117" i="1"/>
  <c r="AO117" i="1"/>
  <c r="AP117" i="1"/>
  <c r="M117" i="10" s="1"/>
  <c r="AQ117" i="1"/>
  <c r="AY117" i="1"/>
  <c r="BB117" i="1"/>
  <c r="BD117" i="1" a="1"/>
  <c r="BD117" i="1" s="1"/>
  <c r="BE117" i="1" a="1"/>
  <c r="BE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/>
  <c r="AM119" i="1" s="1"/>
  <c r="N119" i="1" a="1"/>
  <c r="N119" i="1" s="1"/>
  <c r="R119" i="1"/>
  <c r="S119" i="1" a="1"/>
  <c r="S119" i="1" s="1"/>
  <c r="T119" i="1" a="1"/>
  <c r="T119" i="1" s="1"/>
  <c r="U119" i="1" a="1"/>
  <c r="U119" i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C119" i="1" a="1"/>
  <c r="BC119" i="1" s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5" s="1"/>
  <c r="R120" i="1"/>
  <c r="S120" i="1" a="1"/>
  <c r="S120" i="1"/>
  <c r="T120" i="1" a="1"/>
  <c r="T120" i="1" s="1"/>
  <c r="U120" i="1" a="1"/>
  <c r="U120" i="1" s="1"/>
  <c r="AI120" i="1"/>
  <c r="AJ120" i="1"/>
  <c r="AK120" i="1"/>
  <c r="K120" i="10" s="1"/>
  <c r="AL120" i="1"/>
  <c r="AO120" i="1"/>
  <c r="AP120" i="1"/>
  <c r="M120" i="10" s="1"/>
  <c r="AQ120" i="1"/>
  <c r="AY120" i="1"/>
  <c r="BB120" i="1"/>
  <c r="BD120" i="1" a="1"/>
  <c r="BD120" i="1" s="1"/>
  <c r="BE120" i="1" a="1"/>
  <c r="BE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AY121" i="1"/>
  <c r="BE121" i="1" a="1"/>
  <c r="BE121" i="1" s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U122" i="1" a="1"/>
  <c r="U122" i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C122" i="1" a="1"/>
  <c r="BC122" i="1" s="1"/>
  <c r="BE122" i="1" a="1"/>
  <c r="BE122" i="1" s="1"/>
  <c r="BR122" i="1"/>
  <c r="BS122" i="1"/>
  <c r="BT122" i="1"/>
  <c r="A123" i="1"/>
  <c r="C123" i="1"/>
  <c r="G123" i="1"/>
  <c r="M123" i="1" a="1"/>
  <c r="M123" i="1" s="1"/>
  <c r="AM123" i="1" s="1"/>
  <c r="N123" i="1" a="1"/>
  <c r="N123" i="1"/>
  <c r="L119" i="15" s="1"/>
  <c r="R123" i="1"/>
  <c r="S123" i="1" a="1"/>
  <c r="S123" i="1"/>
  <c r="T123" i="1" a="1"/>
  <c r="T123" i="1" s="1"/>
  <c r="U123" i="1" a="1"/>
  <c r="U123" i="1" s="1"/>
  <c r="AI123" i="1"/>
  <c r="AJ123" i="1"/>
  <c r="AK123" i="1"/>
  <c r="K123" i="10" s="1"/>
  <c r="AL123" i="1"/>
  <c r="AO123" i="1"/>
  <c r="AP123" i="1"/>
  <c r="M123" i="10" s="1"/>
  <c r="AQ123" i="1"/>
  <c r="AY123" i="1"/>
  <c r="BB123" i="1"/>
  <c r="BD123" i="1" a="1"/>
  <c r="BD123" i="1" s="1"/>
  <c r="BE123" i="1" a="1"/>
  <c r="BE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/>
  <c r="AM125" i="1" s="1"/>
  <c r="N125" i="1" a="1"/>
  <c r="N125" i="1" s="1"/>
  <c r="R125" i="1"/>
  <c r="S125" i="1" a="1"/>
  <c r="S125" i="1" s="1"/>
  <c r="T125" i="1" a="1"/>
  <c r="T125" i="1" s="1"/>
  <c r="U125" i="1" a="1"/>
  <c r="U125" i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C125" i="1" a="1"/>
  <c r="BC125" i="1" s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5" s="1"/>
  <c r="R126" i="1"/>
  <c r="S126" i="1" a="1"/>
  <c r="S126" i="1"/>
  <c r="T126" i="1" a="1"/>
  <c r="T126" i="1" s="1"/>
  <c r="U126" i="1" a="1"/>
  <c r="U126" i="1" s="1"/>
  <c r="AI126" i="1"/>
  <c r="AJ126" i="1"/>
  <c r="AK126" i="1"/>
  <c r="K126" i="10" s="1"/>
  <c r="AL126" i="1"/>
  <c r="AO126" i="1"/>
  <c r="AP126" i="1"/>
  <c r="M126" i="10" s="1"/>
  <c r="AQ126" i="1"/>
  <c r="AY126" i="1"/>
  <c r="BB126" i="1"/>
  <c r="BD126" i="1" a="1"/>
  <c r="BD126" i="1" s="1"/>
  <c r="BE126" i="1" a="1"/>
  <c r="BE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/>
  <c r="AM128" i="1" s="1"/>
  <c r="N128" i="1" a="1"/>
  <c r="N128" i="1" s="1"/>
  <c r="R128" i="1"/>
  <c r="S128" i="1" a="1"/>
  <c r="S128" i="1" s="1"/>
  <c r="T128" i="1" a="1"/>
  <c r="T128" i="1" s="1"/>
  <c r="U128" i="1" a="1"/>
  <c r="U128" i="1"/>
  <c r="AI128" i="1"/>
  <c r="BB128" i="1" s="1"/>
  <c r="AJ128" i="1"/>
  <c r="AK128" i="1"/>
  <c r="K128" i="10" s="1"/>
  <c r="AL128" i="1"/>
  <c r="AO128" i="1"/>
  <c r="AP128" i="1"/>
  <c r="M128" i="10" s="1"/>
  <c r="AQ128" i="1"/>
  <c r="AY128" i="1"/>
  <c r="BC128" i="1" a="1"/>
  <c r="BC128" i="1" s="1"/>
  <c r="BE128" i="1" a="1"/>
  <c r="BE128" i="1" s="1"/>
  <c r="BR128" i="1"/>
  <c r="BS128" i="1"/>
  <c r="BT128" i="1"/>
  <c r="A129" i="1"/>
  <c r="C129" i="1"/>
  <c r="G129" i="1"/>
  <c r="M129" i="1" a="1"/>
  <c r="M129" i="1" s="1"/>
  <c r="AM129" i="1" s="1"/>
  <c r="N129" i="1" a="1"/>
  <c r="N129" i="1"/>
  <c r="L125" i="15" s="1"/>
  <c r="R129" i="1"/>
  <c r="S129" i="1" a="1"/>
  <c r="S129" i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D129" i="1" a="1"/>
  <c r="BD129" i="1" s="1"/>
  <c r="BE129" i="1" a="1"/>
  <c r="BE129" i="1" s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D133" i="1" a="1"/>
  <c r="BD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D139" i="1" a="1"/>
  <c r="BD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B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756" i="1" l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<sst xmlns="http://schemas.openxmlformats.org/spreadsheetml/2006/main" count="3250" uniqueCount="1148">
  <si>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</si>
  <si>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</si>
  <si>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</si>
  <si>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</si>
  <si>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</si>
  <si>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</si>
  <si>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</si>
  <si>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</si>
  <si>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</si>
  <si>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</si>
  <si>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</si>
  <si>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</si>
  <si>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</si>
  <si>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</si>
  <si>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</si>
  <si>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</si>
  <si>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</si>
  <si>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</si>
  <si>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</si>
  <si>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</si>
  <si>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</si>
  <si>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</si>
  <si>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</si>
  <si>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</si>
  <si>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</si>
  <si>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</si>
  <si>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</si>
  <si>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</si>
  <si>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</si>
  <si>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</si>
  <si>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</si>
  <si>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</si>
  <si>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</si>
  <si>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</si>
  <si>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</si>
  <si>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</si>
  <si>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</si>
  <si>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</si>
  <si>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</si>
  <si>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</si>
  <si>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</si>
  <si>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</si>
  <si>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</si>
  <si>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</si>
  <si>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</si>
  <si>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</si>
  <si>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</si>
  <si>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</si>
  <si>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</si>
  <si>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</si>
  <si>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</si>
  <si>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</si>
  <si>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</si>
  <si>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</si>
  <si>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</si>
  <si>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</si>
  <si>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</si>
  <si>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</si>
  <si>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</si>
  <si>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</si>
  <si>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</si>
  <si>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</si>
  <si>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</si>
  <si>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</si>
  <si>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</si>
  <si>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</si>
  <si>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</si>
  <si>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</si>
  <si>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</si>
  <si>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</si>
  <si>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</si>
  <si>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</si>
  <si>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</si>
  <si>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</si>
  <si>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</si>
  <si>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</si>
  <si>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</si>
  <si>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</si>
  <si>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</si>
  <si>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</si>
  <si>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</si>
  <si>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</si>
  <si>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</si>
  <si>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</si>
  <si>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</si>
  <si>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</si>
  <si>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</si>
  <si>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</si>
  <si>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</si>
  <si>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</si>
  <si>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</si>
  <si>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</si>
  <si>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</si>
  <si>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</si>
  <si>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</si>
  <si>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</si>
  <si>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</si>
  <si>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</si>
  <si>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</si>
  <si>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</si>
  <si>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</si>
  <si>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</si>
  <si>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</si>
  <si>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</si>
  <si>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</si>
  <si>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</si>
  <si>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</si>
  <si>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</si>
  <si>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</si>
  <si>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</si>
  <si>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</si>
  <si>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</si>
  <si>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</si>
  <si>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</si>
  <si>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</si>
  <si>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</si>
  <si>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</si>
  <si>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</si>
  <si>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</si>
  <si>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</si>
  <si>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</si>
  <si>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</si>
  <si>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</si>
  <si>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</si>
  <si>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</si>
  <si>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</si>
  <si>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</si>
  <si>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</si>
  <si>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</si>
  <si>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</si>
  <si>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</si>
  <si>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</si>
  <si>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</si>
  <si>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</si>
  <si>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</si>
  <si>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</si>
  <si>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</si>
  <si>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</si>
  <si>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</si>
  <si>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</si>
  <si>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</si>
  <si>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</si>
  <si>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</si>
  <si>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</si>
  <si>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</si>
  <si>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</si>
  <si>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</si>
  <si>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</si>
  <si>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</si>
  <si>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</si>
  <si>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</si>
  <si>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</si>
  <si>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</si>
  <si>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</si>
  <si>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</si>
  <si>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</si>
  <si>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</si>
  <si>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</si>
  <si>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</si>
  <si>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</si>
  <si>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</si>
  <si>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</si>
  <si>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</si>
  <si>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</si>
  <si>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</si>
  <si>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</si>
  <si>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</si>
  <si>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</si>
  <si>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</si>
  <si>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</si>
  <si>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</si>
  <si>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</si>
  <si>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</si>
  <si>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</si>
  <si>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</si>
  <si>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</si>
  <si>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</si>
  <si>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</si>
  <si>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</si>
  <si>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</si>
  <si>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</si>
  <si>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</si>
  <si>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</si>
  <si>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</si>
  <si>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</si>
  <si>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</si>
  <si>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</si>
  <si>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</si>
  <si>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</si>
  <si>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</si>
  <si>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</si>
  <si>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</si>
  <si>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</si>
  <si>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</si>
  <si>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</si>
  <si>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</si>
  <si>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</si>
  <si>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</si>
  <si>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</si>
  <si>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</si>
  <si>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</si>
  <si>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</si>
  <si>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</si>
  <si>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</si>
  <si>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</si>
  <si>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</si>
  <si>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</si>
  <si>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</si>
  <si>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</si>
  <si>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</si>
  <si>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</si>
  <si>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</si>
  <si>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</si>
  <si>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</si>
  <si>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</si>
  <si>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</si>
  <si>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</si>
  <si>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</si>
  <si>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</si>
  <si>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</si>
  <si>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</si>
  <si>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</si>
  <si>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</si>
  <si>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</si>
  <si>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</si>
  <si>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</si>
  <si>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</si>
  <si>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</si>
  <si>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</si>
  <si>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</si>
  <si>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</si>
  <si>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</si>
  <si>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</si>
  <si>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</si>
  <si>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</si>
  <si>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</si>
  <si>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</si>
  <si>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</si>
  <si>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</si>
  <si>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</si>
  <si>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</si>
  <si>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</si>
  <si>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</si>
  <si>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</si>
  <si>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</si>
  <si>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</si>
  <si>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</si>
  <si>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</si>
  <si>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</si>
  <si>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</si>
  <si>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</si>
  <si>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</si>
  <si>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</si>
  <si>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</si>
  <si>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</si>
  <si>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</si>
  <si>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</si>
  <si>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</si>
  <si>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</si>
  <si>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</si>
  <si>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</si>
  <si>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</si>
  <si>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</si>
  <si>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</si>
  <si>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</si>
  <si>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</si>
  <si>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</si>
  <si>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</si>
  <si>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</si>
  <si>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</si>
  <si>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</si>
  <si>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</si>
  <si>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</si>
  <si>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</si>
  <si>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</si>
  <si>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</si>
  <si>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</si>
  <si>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</si>
  <si>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</si>
  <si>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</si>
  <si>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</si>
  <si>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</si>
  <si>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</si>
  <si>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</si>
  <si>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</si>
  <si>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</si>
  <si>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</si>
  <si>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</si>
  <si>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</si>
  <si>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</si>
  <si>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</si>
  <si>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</si>
  <si>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</si>
  <si>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</si>
  <si>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</si>
  <si>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</si>
  <si>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</si>
  <si>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</si>
  <si>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</si>
  <si>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</si>
  <si>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</si>
  <si>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</si>
  <si>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</si>
  <si>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</si>
  <si>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</si>
  <si>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</si>
  <si>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</si>
  <si>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</si>
  <si>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</si>
  <si>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</si>
  <si>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</si>
  <si>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</si>
  <si>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</si>
  <si>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</si>
  <si>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</si>
  <si>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</si>
  <si>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</si>
  <si>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</si>
  <si>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</si>
  <si>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</si>
  <si>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</si>
  <si>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</si>
  <si>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</si>
  <si>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</si>
  <si>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</si>
  <si>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</si>
  <si>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</si>
  <si>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</si>
  <si>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</si>
  <si>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</si>
  <si>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</si>
  <si>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</si>
  <si>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</si>
  <si>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</si>
  <si>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</si>
  <si>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</si>
  <si>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</si>
  <si>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</si>
  <si>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</si>
  <si>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</si>
  <si>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</si>
  <si>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</si>
  <si>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</si>
  <si>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</si>
  <si>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</si>
  <si>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</si>
  <si>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</si>
  <si>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</si>
  <si>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</si>
  <si>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</si>
  <si>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</si>
  <si>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</si>
  <si>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</si>
  <si>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</si>
  <si>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</si>
  <si>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</si>
  <si>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</si>
  <si>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</si>
  <si>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</si>
  <si>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</si>
  <si>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</si>
  <si>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</si>
  <si>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</si>
  <si>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</si>
  <si>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</si>
  <si>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</si>
  <si>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</si>
  <si>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</si>
  <si>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</si>
  <si>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</si>
  <si>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</si>
  <si>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</si>
  <si>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</si>
  <si>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</si>
  <si>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</si>
  <si>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</si>
  <si>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</si>
  <si>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</si>
  <si>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</si>
  <si>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</si>
  <si>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</si>
  <si>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</si>
  <si>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</si>
  <si>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</si>
  <si>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</si>
  <si>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</si>
  <si>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</si>
  <si>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</si>
  <si>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</si>
  <si>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</si>
  <si>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</si>
  <si>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</si>
  <si>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</si>
  <si>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</si>
  <si>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</si>
  <si>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</si>
  <si>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</si>
  <si>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</si>
  <si>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</si>
  <si>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</si>
  <si>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</si>
  <si>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</si>
  <si>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</si>
  <si>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</si>
  <si>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</si>
  <si>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</si>
  <si>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</si>
  <si>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</si>
  <si>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</si>
  <si>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</si>
  <si>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</si>
  <si>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</si>
  <si>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</si>
  <si>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</si>
  <si>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</si>
  <si>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</si>
  <si>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</si>
  <si>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</si>
  <si>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</si>
  <si>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</si>
  <si>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</si>
  <si>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</si>
  <si>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</si>
  <si>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</si>
  <si>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</si>
  <si>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</si>
  <si>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</si>
  <si>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</si>
  <si>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</si>
  <si>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</si>
  <si>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</si>
  <si>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</si>
  <si>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</si>
  <si>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</si>
  <si>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</si>
  <si>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</si>
  <si>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</si>
  <si>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</si>
  <si>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</si>
  <si>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</si>
  <si>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</si>
  <si>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</si>
  <si>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</si>
  <si>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</si>
  <si>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</si>
  <si>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</si>
  <si>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</si>
  <si>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</si>
  <si>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</si>
  <si>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</si>
  <si>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</si>
  <si>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</si>
  <si>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</si>
  <si>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</si>
  <si>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</si>
  <si>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</si>
  <si>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</si>
  <si>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</si>
  <si>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</si>
  <si>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</si>
  <si>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</si>
  <si>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</si>
  <si>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</si>
  <si>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</si>
  <si>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</si>
  <si>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</si>
  <si>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</si>
  <si>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</si>
  <si>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</si>
  <si>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</si>
  <si>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</si>
  <si>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</si>
  <si>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</si>
  <si>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</si>
  <si>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</si>
  <si>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</si>
  <si>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</si>
  <si>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</si>
  <si>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</si>
  <si>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</si>
  <si>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</si>
  <si>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</si>
  <si>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</si>
  <si>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</si>
  <si>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</si>
  <si>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</si>
  <si>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</si>
  <si>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</si>
  <si>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</si>
  <si>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</si>
  <si>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</si>
  <si>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</si>
  <si>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</si>
  <si>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</si>
  <si>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</si>
  <si>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</si>
  <si>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</si>
  <si>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</si>
  <si>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</si>
  <si>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</si>
  <si>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</si>
  <si>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</si>
  <si>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</si>
  <si>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</si>
  <si>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</si>
  <si>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</si>
  <si>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</si>
  <si>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</si>
  <si>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</si>
  <si>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</si>
  <si>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</si>
  <si>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</si>
  <si>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</si>
  <si>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</si>
  <si>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</si>
  <si>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</si>
  <si>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</si>
  <si>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</si>
  <si>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</si>
  <si>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</si>
  <si>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</si>
  <si>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</si>
  <si>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</si>
  <si>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</si>
  <si>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</si>
  <si>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</si>
  <si>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</si>
  <si>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</si>
  <si>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</si>
  <si>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</si>
  <si>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</si>
  <si>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</si>
  <si>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</si>
  <si>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</si>
  <si>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</si>
  <si>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</si>
  <si>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</si>
  <si>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</si>
  <si>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</si>
  <si>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</si>
  <si>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</si>
  <si>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</si>
  <si>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</si>
  <si>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</si>
  <si>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</si>
  <si>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</si>
  <si>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</si>
  <si>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</si>
  <si>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</si>
  <si>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</si>
  <si>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</si>
  <si>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</si>
  <si>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</si>
  <si>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</si>
  <si>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</si>
  <si>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</si>
  <si>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</si>
  <si>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</si>
  <si>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</si>
  <si>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</si>
  <si>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</si>
  <si>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</si>
  <si>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</si>
  <si>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</si>
  <si>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</si>
  <si>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</si>
  <si>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</si>
  <si>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</si>
  <si>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</si>
  <si>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</si>
  <si>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</si>
  <si>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</si>
  <si>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</si>
  <si>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</si>
  <si>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</si>
  <si>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</si>
  <si>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</si>
  <si>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</si>
  <si>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</si>
  <si>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</si>
  <si>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</si>
  <si>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</si>
  <si>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</si>
  <si>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</si>
  <si>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</si>
  <si>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</si>
  <si>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</si>
  <si>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</si>
  <si>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</si>
  <si>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</si>
  <si>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</si>
  <si>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</si>
  <si>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</si>
  <si>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</si>
  <si>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</si>
  <si>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</si>
  <si>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</si>
  <si>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</si>
  <si>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</si>
  <si>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</si>
  <si>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</si>
  <si>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</si>
  <si>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</si>
  <si>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</si>
  <si>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</si>
  <si>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</si>
  <si>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</si>
  <si>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</si>
  <si>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</si>
  <si>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</si>
  <si>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</si>
  <si>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</si>
  <si>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</si>
  <si>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</si>
  <si>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</si>
  <si>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</si>
  <si>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</si>
  <si>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</si>
  <si>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</si>
  <si>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</si>
  <si>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</si>
  <si>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</si>
  <si>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</si>
  <si>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</si>
  <si>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</si>
  <si>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</si>
  <si>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</si>
  <si>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</si>
  <si>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</si>
  <si>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</si>
  <si>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</si>
  <si>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</si>
  <si>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</si>
  <si>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</si>
  <si>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</si>
  <si>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</si>
  <si>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</si>
  <si>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</si>
  <si>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</si>
  <si>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</si>
  <si>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</si>
  <si>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</si>
  <si>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</si>
  <si>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</si>
  <si>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</si>
  <si>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</si>
  <si>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</si>
  <si>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</si>
  <si>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</si>
  <si>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</si>
  <si>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</si>
  <si>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</si>
  <si>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</si>
  <si>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</si>
  <si>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</si>
  <si>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</si>
  <si>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</si>
  <si>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</si>
  <si>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</si>
  <si>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</si>
  <si>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</si>
  <si>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</si>
  <si>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</si>
  <si>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</si>
  <si>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</si>
  <si>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</si>
  <si>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</si>
  <si>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</si>
  <si>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</si>
  <si>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</si>
  <si>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</si>
  <si>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</si>
  <si>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</si>
  <si>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</si>
  <si>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</si>
  <si>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</si>
  <si>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</si>
  <si>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</si>
  <si>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</si>
  <si>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</si>
  <si>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</si>
  <si>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</si>
  <si>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</si>
  <si>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</si>
  <si>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</si>
  <si>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</si>
  <si>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</si>
  <si>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</si>
  <si>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</si>
  <si>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</si>
  <si>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</si>
  <si>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</si>
  <si>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</si>
  <si>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</si>
  <si>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</si>
  <si>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</si>
  <si>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</si>
  <si>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</si>
  <si>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</si>
  <si>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</si>
  <si>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</si>
  <si>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</si>
  <si>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</si>
  <si>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</si>
  <si>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</si>
  <si>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</si>
  <si>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</si>
  <si>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</si>
  <si>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</si>
  <si>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</si>
  <si>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</si>
  <si>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</si>
  <si>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</si>
  <si>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</si>
  <si>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</si>
  <si>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</si>
  <si>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</si>
  <si>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</si>
  <si>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</si>
  <si>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</si>
  <si>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</si>
  <si>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</si>
  <si>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</si>
  <si>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</si>
  <si>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</si>
  <si>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</si>
  <si>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</si>
  <si>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</si>
  <si>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</si>
  <si>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</si>
  <si>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</si>
  <si>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</si>
  <si>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</si>
  <si>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</si>
  <si>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</si>
  <si>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</si>
  <si>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</si>
  <si>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</si>
  <si>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</si>
  <si>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</si>
  <si>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</si>
  <si>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</si>
  <si>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</si>
  <si>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</si>
  <si>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</si>
  <si>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</si>
  <si>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</si>
  <si>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</si>
  <si>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</si>
  <si>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</si>
  <si>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</si>
  <si>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</si>
  <si>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</si>
  <si>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</si>
  <si>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</si>
  <si>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</si>
  <si>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</si>
  <si>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</si>
  <si>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</si>
  <si>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</si>
  <si>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</si>
  <si>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</si>
  <si>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</si>
  <si>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</si>
  <si>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</si>
  <si>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</si>
  <si>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</si>
  <si>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</si>
  <si>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</si>
  <si>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</si>
  <si>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</si>
  <si>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</si>
  <si>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</si>
  <si>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</si>
  <si>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</si>
  <si>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</si>
  <si>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</si>
  <si>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</si>
  <si>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</si>
  <si>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</si>
  <si>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</si>
  <si>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</si>
  <si>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</si>
  <si>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</si>
  <si>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</si>
  <si>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</si>
  <si>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</si>
  <si>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</si>
  <si>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</si>
  <si>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</si>
  <si>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</si>
  <si>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</si>
  <si>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</si>
  <si>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</si>
  <si>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</si>
  <si>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</si>
  <si>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</si>
  <si>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</si>
  <si>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</si>
  <si>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</si>
  <si>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</si>
  <si>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</si>
  <si>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</si>
  <si>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</si>
  <si>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</si>
  <si>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</si>
  <si>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</si>
  <si>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</si>
  <si>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</si>
  <si>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</si>
  <si>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</si>
  <si>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</si>
  <si>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</si>
  <si>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</si>
  <si>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</si>
  <si>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</si>
  <si>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</si>
  <si>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</si>
  <si>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</si>
  <si>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</si>
  <si>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</si>
  <si>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</si>
  <si>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</si>
  <si>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</si>
  <si>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</si>
  <si>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</si>
  <si>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</si>
  <si>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</si>
  <si>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</si>
  <si>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</si>
  <si>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</si>
  <si>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</si>
  <si>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</si>
  <si>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</si>
  <si>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</si>
  <si>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</si>
  <si>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</si>
  <si>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</si>
  <si>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</si>
  <si>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</si>
  <si>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</si>
  <si>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</si>
  <si>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</si>
  <si>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</si>
  <si>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</si>
  <si>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</si>
  <si>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</si>
  <si>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</si>
  <si>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</si>
  <si>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</si>
  <si>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</si>
  <si>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</si>
  <si>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</si>
  <si>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</si>
  <si>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</si>
  <si>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</si>
  <si>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</si>
  <si>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</si>
  <si>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</si>
  <si>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</si>
  <si>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</si>
  <si>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</si>
  <si>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</si>
  <si>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</si>
  <si>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</si>
  <si>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</si>
  <si>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</si>
  <si>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</si>
  <si>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</si>
  <si>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</si>
  <si>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</si>
  <si>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</si>
  <si>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</si>
  <si>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</si>
  <si>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</si>
  <si>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</si>
  <si>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</si>
  <si>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</si>
  <si>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</si>
  <si>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</si>
  <si>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</si>
  <si>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</si>
  <si>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</si>
  <si>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</si>
  <si>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</si>
  <si>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</si>
  <si>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</si>
  <si>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</si>
  <si>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</si>
  <si>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</si>
  <si>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</si>
  <si>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</si>
  <si>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</si>
  <si>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</si>
  <si>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</si>
  <si>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</si>
  <si>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</si>
  <si>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</si>
  <si>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</si>
  <si>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</si>
  <si>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</si>
  <si>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</si>
  <si>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</si>
  <si>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</si>
  <si>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</si>
  <si>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</si>
  <si>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</si>
  <si>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</si>
  <si>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</si>
  <si>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</si>
  <si>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</si>
  <si>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</si>
  <si>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</si>
  <si>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</si>
  <si>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</si>
  <si>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</si>
  <si>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</si>
  <si>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</si>
  <si>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</si>
  <si>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</si>
  <si>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</si>
  <si>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</si>
  <si>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</si>
  <si>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</si>
  <si>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</si>
  <si>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</si>
  <si>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</si>
  <si>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</si>
  <si>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</si>
  <si>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</si>
  <si>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</si>
  <si>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</si>
  <si>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</si>
  <si>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</si>
  <si>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</si>
  <si>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</si>
  <si>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</si>
  <si>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</si>
  <si>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</si>
  <si>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</si>
  <si>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</si>
  <si>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</si>
  <si>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</si>
  <si>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</si>
  <si>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</si>
  <si>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</si>
  <si>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</si>
  <si>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</si>
  <si>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</si>
  <si>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</si>
  <si>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</si>
  <si>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</si>
  <si>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</si>
  <si>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</si>
  <si>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</si>
  <si>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</si>
  <si>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</si>
  <si>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</si>
  <si>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</si>
  <si>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</si>
  <si>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</si>
  <si>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</si>
  <si>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</si>
  <si>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</si>
  <si>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</si>
  <si>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</si>
  <si>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</si>
  <si>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</si>
  <si>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</si>
  <si>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</si>
  <si>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</si>
  <si>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</si>
  <si>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</si>
  <si>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</si>
  <si>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</si>
  <si>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</si>
  <si>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</si>
  <si>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</si>
  <si>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</si>
  <si>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</si>
  <si>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</si>
  <si>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</si>
  <si>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</si>
  <si>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</si>
  <si>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</si>
  <si>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</si>
  <si>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</si>
  <si>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</si>
  <si>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</si>
  <si>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</si>
  <si>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</si>
  <si>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</si>
  <si>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</si>
  <si>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</si>
  <si>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</si>
  <si>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</si>
  <si>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</si>
  <si>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</si>
  <si>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</si>
  <si>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</si>
  <si>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</si>
  <si>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</si>
  <si>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</si>
  <si>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</si>
  <si>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</si>
  <si>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</si>
  <si>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</si>
  <si>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</si>
  <si>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</si>
  <si>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</si>
  <si>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</si>
  <si>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</si>
  <si>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</si>
  <si>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</si>
  <si>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</si>
  <si>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</si>
  <si>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</si>
  <si>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</si>
  <si>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</si>
  <si>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</si>
  <si>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</si>
  <si>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</si>
  <si>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</si>
  <si>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</si>
  <si>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</si>
  <si>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</si>
  <si>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</si>
  <si>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</si>
  <si>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</si>
  <si>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</si>
  <si>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</si>
  <si>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</si>
  <si>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em preparação / Aguardando condições climáticas</t>
  </si>
  <si>
    <t>Elder</t>
  </si>
  <si>
    <t>TP não solicita intervalo / condições climáticas (chuva)</t>
  </si>
  <si>
    <t>Antonioni</t>
  </si>
  <si>
    <t>ZIQ-2</t>
  </si>
  <si>
    <t xml:space="preserve">MC1 08h01 / </t>
  </si>
  <si>
    <t>Israel</t>
  </si>
  <si>
    <t xml:space="preserve">Descarga de dormentes na via 2  </t>
  </si>
  <si>
    <t xml:space="preserve">MC1 08h00 / </t>
  </si>
  <si>
    <t xml:space="preserve">Recolhimento de dormentes  </t>
  </si>
  <si>
    <t xml:space="preserve">MC1 07h47 / 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</si>
  <si>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</si>
  <si>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</si>
  <si>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</si>
  <si>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</si>
  <si>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</si>
  <si>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</si>
  <si>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</si>
  <si>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Aguardando solicitar MC1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</si>
  <si>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</si>
  <si>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</si>
  <si>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</si>
  <si>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</si>
  <si>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</si>
  <si>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</si>
  <si>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</si>
  <si>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</si>
  <si>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</si>
  <si>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</si>
  <si>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</si>
  <si>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</si>
  <si>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</si>
  <si>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</si>
  <si>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</si>
  <si>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</si>
  <si>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</si>
  <si>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</si>
  <si>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Moises</t>
  </si>
  <si>
    <t>Deslocamento das turmas</t>
  </si>
  <si>
    <t>MC1 08h25 /  previsão de faixa após passagem do i85</t>
  </si>
  <si>
    <t>ZPTZDR</t>
  </si>
  <si>
    <t xml:space="preserve">MC1 08h33 / </t>
  </si>
  <si>
    <t>PDM - Substituição de meia chave</t>
  </si>
  <si>
    <t>Pedro</t>
  </si>
  <si>
    <t>TP pronto 08h00 / 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</si>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</sst>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4" fillId="30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P1002" sqref="BP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/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/>
      <c r="AT14" s="108"/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/>
      <c r="BI14" s="17"/>
      <c r="BJ14" s="17" t="s">
        <v>1037</v>
      </c>
      <c r="BK14" s="18"/>
      <c r="BL14" s="16"/>
      <c r="BM14" s="130"/>
      <c r="BN14" s="130"/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/>
      <c r="AT15" s="108"/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/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/>
      <c r="BI15" s="17"/>
      <c r="BJ15" s="17" t="s">
        <v>1037</v>
      </c>
      <c r="BK15" s="18"/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/>
      <c r="AT16" s="108"/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/>
      <c r="BI16" s="17"/>
      <c r="BJ16" s="17" t="s">
        <v>1040</v>
      </c>
      <c r="BK16" s="18"/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/>
      <c r="AT17" s="108"/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/>
      <c r="BI17" s="17"/>
      <c r="BJ17" s="17" t="s">
        <v>1040</v>
      </c>
      <c r="BK17" s="18"/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/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/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1050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1050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1061</v>
      </c>
      <c r="W28" s="151" t="s">
        <v>1062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1063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1063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1064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1064</v>
      </c>
      <c r="BG30" s="16"/>
      <c r="BH30" s="17"/>
      <c r="BI30" s="17"/>
      <c r="BJ30" s="17" t="s">
        <v>1053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1061</v>
      </c>
      <c r="W33" s="151" t="s">
        <v>1065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1061</v>
      </c>
      <c r="BG33" s="16"/>
      <c r="BH33" s="17"/>
      <c r="BI33" s="17"/>
      <c r="BJ33" s="17" t="s">
        <v>1066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1061</v>
      </c>
      <c r="W34" s="151" t="s">
        <v>1067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1061</v>
      </c>
      <c r="BG34" s="16"/>
      <c r="BH34" s="17"/>
      <c r="BI34" s="17"/>
      <c r="BJ34" s="17" t="s">
        <v>1066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1068</v>
      </c>
      <c r="W35" s="151" t="s">
        <v>1067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1068</v>
      </c>
      <c r="BG35" s="16"/>
      <c r="BH35" s="17"/>
      <c r="BI35" s="17"/>
      <c r="BJ35" s="17" t="s">
        <v>1050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1069</v>
      </c>
      <c r="W36" s="151" t="s">
        <v>1070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1069</v>
      </c>
      <c r="BG36" s="16"/>
      <c r="BH36" s="17"/>
      <c r="BI36" s="17"/>
      <c r="BJ36" s="17" t="s">
        <v>1071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1072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1069</v>
      </c>
      <c r="W37" s="151" t="s">
        <v>1070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1069</v>
      </c>
      <c r="BG37" s="16"/>
      <c r="BH37" s="17"/>
      <c r="BI37" s="17"/>
      <c r="BJ37" s="17" t="s">
        <v>1073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1069</v>
      </c>
      <c r="W38" s="151" t="s">
        <v>1074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1069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1069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1069</v>
      </c>
      <c r="BG39" s="16"/>
      <c r="BH39" s="17"/>
      <c r="BI39" s="17"/>
      <c r="BJ39" s="17" t="s">
        <v>1053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223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1075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>
        <v>0</v>
      </c>
      <c r="AT40" s="108">
        <v>0</v>
      </c>
      <c r="AU40" s="136"/>
      <c r="AV40" s="136"/>
      <c r="AW40" s="14"/>
      <c r="AX40" s="14"/>
      <c r="AY40" s="164">
        <f t="shared" si="7"/>
        <v>0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1075</v>
      </c>
      <c r="BG40" s="16"/>
      <c r="BH40" s="17">
        <v>0</v>
      </c>
      <c r="BI40" s="17"/>
      <c r="BJ40" s="17" t="s">
        <v>1076</v>
      </c>
      <c r="BK40" s="18" t="s">
        <v>1076</v>
      </c>
      <c r="BL40" s="16"/>
      <c r="BM40" s="130" t="s">
        <v>426</v>
      </c>
      <c r="BN40" s="130" t="s">
        <v>426</v>
      </c>
      <c r="BO40" s="130" t="s">
        <v>426</v>
      </c>
      <c r="BP40" s="18" t="s">
        <v>1076</v>
      </c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>SemOportunidadeSemOportunidade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1077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1078</v>
      </c>
      <c r="C4" s="160" t="s">
        <v>1079</v>
      </c>
      <c r="D4" s="160" t="s">
        <v>1080</v>
      </c>
      <c r="E4" s="160" t="s">
        <v>1081</v>
      </c>
      <c r="F4" s="160" t="s">
        <v>4</v>
      </c>
      <c r="G4" s="160" t="s">
        <v>1082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1083</v>
      </c>
      <c r="C6" s="161">
        <v>407867</v>
      </c>
      <c r="D6" s="161" t="s">
        <v>1084</v>
      </c>
      <c r="E6" s="161" t="s">
        <v>799</v>
      </c>
      <c r="F6" s="161" t="s">
        <v>1085</v>
      </c>
      <c r="G6" s="162"/>
    </row>
    <row r="7" spans="2:7">
      <c r="B7" s="161" t="s">
        <v>1086</v>
      </c>
      <c r="C7" s="161">
        <v>293644</v>
      </c>
      <c r="D7" s="161" t="s">
        <v>1087</v>
      </c>
      <c r="E7" s="161" t="s">
        <v>799</v>
      </c>
      <c r="F7" s="161" t="s">
        <v>1085</v>
      </c>
      <c r="G7" s="162"/>
    </row>
    <row r="8" spans="2:7">
      <c r="B8" s="161" t="s">
        <v>1088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1089</v>
      </c>
      <c r="C9" s="161">
        <v>256790</v>
      </c>
      <c r="D9" s="161" t="s">
        <v>1090</v>
      </c>
      <c r="E9" s="161" t="s">
        <v>800</v>
      </c>
      <c r="F9" s="161" t="s">
        <v>1091</v>
      </c>
      <c r="G9" s="162">
        <v>46357</v>
      </c>
    </row>
    <row r="10" spans="2:7">
      <c r="B10" s="161" t="s">
        <v>1092</v>
      </c>
      <c r="C10" s="161">
        <v>265193</v>
      </c>
      <c r="D10" s="161" t="s">
        <v>1093</v>
      </c>
      <c r="E10" s="161" t="s">
        <v>801</v>
      </c>
      <c r="F10" s="161" t="s">
        <v>1094</v>
      </c>
      <c r="G10" s="161" t="s">
        <v>1095</v>
      </c>
    </row>
    <row r="11" spans="2:7">
      <c r="B11" s="161" t="s">
        <v>1096</v>
      </c>
      <c r="C11" s="161">
        <v>293716</v>
      </c>
      <c r="D11" s="161" t="s">
        <v>1097</v>
      </c>
      <c r="E11" s="161" t="s">
        <v>801</v>
      </c>
      <c r="F11" s="161" t="s">
        <v>1094</v>
      </c>
      <c r="G11" s="162">
        <v>46204</v>
      </c>
    </row>
    <row r="12" spans="2:7">
      <c r="B12" s="161" t="s">
        <v>1098</v>
      </c>
      <c r="C12" s="161">
        <v>257258</v>
      </c>
      <c r="D12" s="161" t="s">
        <v>1099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1100</v>
      </c>
      <c r="C13" s="161">
        <v>371147</v>
      </c>
      <c r="D13" s="161" t="s">
        <v>1101</v>
      </c>
      <c r="E13" s="161" t="s">
        <v>802</v>
      </c>
      <c r="F13" s="161" t="s">
        <v>128</v>
      </c>
      <c r="G13" s="161" t="s">
        <v>1095</v>
      </c>
    </row>
    <row r="14" spans="2:7">
      <c r="B14" s="161" t="s">
        <v>1102</v>
      </c>
      <c r="C14" s="161">
        <v>259230</v>
      </c>
      <c r="D14" s="161" t="s">
        <v>1103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1104</v>
      </c>
      <c r="C15" s="161">
        <v>370705</v>
      </c>
      <c r="D15" s="161"/>
      <c r="E15" s="161" t="s">
        <v>802</v>
      </c>
      <c r="F15" s="161" t="s">
        <v>128</v>
      </c>
      <c r="G15" s="161" t="s">
        <v>1095</v>
      </c>
    </row>
    <row r="16" spans="2:7">
      <c r="B16" s="161" t="s">
        <v>1105</v>
      </c>
      <c r="C16" s="161">
        <v>258542</v>
      </c>
      <c r="D16" s="161" t="s">
        <v>1106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1107</v>
      </c>
      <c r="C17" s="161">
        <v>257050</v>
      </c>
      <c r="D17" s="161" t="s">
        <v>1108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1109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1110</v>
      </c>
      <c r="D4" s="163" t="s">
        <v>1111</v>
      </c>
      <c r="E4" s="163" t="s">
        <v>1112</v>
      </c>
      <c r="F4" s="160" t="s">
        <v>1113</v>
      </c>
      <c r="G4" s="163" t="s">
        <v>1114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1115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1116</v>
      </c>
      <c r="G7" s="167" t="s">
        <v>1117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1115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1115</v>
      </c>
      <c r="G9" s="167" t="s">
        <v>1118</v>
      </c>
    </row>
    <row r="10" spans="2:7" ht="19.5" customHeight="1">
      <c r="B10" s="167" t="s">
        <v>1119</v>
      </c>
      <c r="C10" s="167">
        <v>9038</v>
      </c>
      <c r="D10" s="168">
        <v>46049</v>
      </c>
      <c r="E10" s="167">
        <v>15098</v>
      </c>
      <c r="F10" s="169" t="s">
        <v>1120</v>
      </c>
      <c r="G10" s="167" t="s">
        <v>1121</v>
      </c>
    </row>
    <row r="11" spans="2:7" ht="19.5" customHeight="1">
      <c r="B11" s="167" t="s">
        <v>719</v>
      </c>
      <c r="C11" s="167" t="s">
        <v>1122</v>
      </c>
      <c r="D11" s="168">
        <v>46048</v>
      </c>
      <c r="E11" s="167">
        <v>11300</v>
      </c>
      <c r="F11" s="169" t="s">
        <v>1123</v>
      </c>
      <c r="G11" s="167" t="s">
        <v>1124</v>
      </c>
    </row>
    <row r="12" spans="2:7" ht="19.5" customHeight="1">
      <c r="B12" s="167" t="s">
        <v>719</v>
      </c>
      <c r="C12" s="167" t="s">
        <v>1125</v>
      </c>
      <c r="D12" s="168">
        <v>46048</v>
      </c>
      <c r="E12" s="167">
        <v>13300</v>
      </c>
      <c r="F12" s="169" t="s">
        <v>1123</v>
      </c>
      <c r="G12" s="167" t="s">
        <v>1126</v>
      </c>
    </row>
    <row r="13" spans="2:7" ht="19.5" customHeight="1">
      <c r="B13" s="167" t="s">
        <v>719</v>
      </c>
      <c r="C13" s="167" t="s">
        <v>1127</v>
      </c>
      <c r="D13" s="168">
        <v>46048</v>
      </c>
      <c r="E13" s="167">
        <v>10500</v>
      </c>
      <c r="F13" s="169" t="s">
        <v>1123</v>
      </c>
      <c r="G13" s="167"/>
    </row>
    <row r="14" spans="2:7" ht="19.5" customHeight="1">
      <c r="B14" s="167" t="s">
        <v>719</v>
      </c>
      <c r="C14" s="167" t="s">
        <v>1128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1129</v>
      </c>
      <c r="V1" s="215"/>
      <c r="W1" s="215"/>
    </row>
    <row r="2" spans="1:23" ht="15" customHeight="1">
      <c r="A2" s="87" t="s">
        <v>1130</v>
      </c>
      <c r="B2" s="87" t="s">
        <v>1131</v>
      </c>
      <c r="C2" s="87" t="s">
        <v>386</v>
      </c>
      <c r="D2" s="88" t="s">
        <v>967</v>
      </c>
      <c r="E2" s="88" t="s">
        <v>4</v>
      </c>
      <c r="F2" s="88" t="s">
        <v>1132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1133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1134</v>
      </c>
      <c r="D5" s="217"/>
      <c r="E5" s="217"/>
      <c r="F5" s="217"/>
      <c r="G5" s="217"/>
      <c r="H5" s="217"/>
      <c r="I5" s="217"/>
      <c r="J5" s="218"/>
      <c r="K5" s="219" t="s">
        <v>1135</v>
      </c>
      <c r="L5" s="220"/>
      <c r="M5" s="220"/>
      <c r="N5" s="220"/>
      <c r="O5" s="221" t="s">
        <v>1136</v>
      </c>
      <c r="P5" s="222"/>
    </row>
    <row r="6" spans="1:16" s="74" customFormat="1" ht="15" customHeight="1">
      <c r="A6" s="66" t="s">
        <v>1132</v>
      </c>
      <c r="B6" s="75" t="s">
        <v>1131</v>
      </c>
      <c r="C6" s="76" t="s">
        <v>967</v>
      </c>
      <c r="D6" s="77" t="s">
        <v>968</v>
      </c>
      <c r="E6" s="76" t="s">
        <v>1137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1138</v>
      </c>
      <c r="M6" s="80" t="s">
        <v>586</v>
      </c>
      <c r="N6" s="81" t="s">
        <v>962</v>
      </c>
      <c r="O6" s="158" t="s">
        <v>1005</v>
      </c>
      <c r="P6" s="133" t="s">
        <v>1139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>
        <f>IF(SP_SUL!BH40="","*",SP_SUL!BH40)</f>
        <v>0</v>
      </c>
      <c r="P40" s="147" t="str">
        <f>IF($A$2=1,IF(SP_SUL!BJ40="","*",SP_SUL!BJ40),IF(SP_SUL!BK40="","*",SP_SUL!BK40))</f>
        <v>TP pronto 08h00 /  Sem oportunidade de faixa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1140</v>
      </c>
      <c r="C2" s="121" t="s">
        <v>952</v>
      </c>
      <c r="D2" s="76" t="s">
        <v>954</v>
      </c>
      <c r="E2" s="76" t="s">
        <v>1141</v>
      </c>
      <c r="F2" s="99" t="s">
        <v>1142</v>
      </c>
      <c r="G2" s="76" t="s">
        <v>1143</v>
      </c>
      <c r="H2" s="76" t="s">
        <v>1144</v>
      </c>
      <c r="I2" s="76" t="s">
        <v>1145</v>
      </c>
      <c r="J2" s="76" t="s">
        <v>1146</v>
      </c>
      <c r="K2" s="78" t="s">
        <v>1147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2026-02-02T11:48:48Z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