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384" documentId="120_S{118792C3-22EF-5104-A093-F22BFE3913F3}" xr6:coauthVersionLast="47" xr6:coauthVersionMax="47" xr10:uidLastSave="{11FA587B-D86C-4754-8E8C-32550AE9E599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5" i="1" a="1"/>
  <c r="M65" i="1"/>
  <c r="K62" i="11" s="1"/>
  <c r="M67" i="1" a="1"/>
  <c r="M67" i="1"/>
  <c r="K64" i="11" s="1"/>
  <c r="M68" i="1" a="1"/>
  <c r="M68" i="1"/>
  <c r="K65" i="11" s="1"/>
  <c r="M71" i="1" a="1"/>
  <c r="M71" i="1"/>
  <c r="K68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2" i="1" a="1"/>
  <c r="M82" i="1"/>
  <c r="K79" i="11" s="1"/>
  <c r="M83" i="1" a="1"/>
  <c r="M83" i="1"/>
  <c r="K80" i="11" s="1"/>
  <c r="M89" i="1" a="1"/>
  <c r="M89" i="1"/>
  <c r="K86" i="11" s="1"/>
  <c r="M90" i="1" a="1"/>
  <c r="M90" i="1"/>
  <c r="K87" i="11" s="1"/>
  <c r="M91" i="1" a="1"/>
  <c r="M91" i="1"/>
  <c r="K88" i="11" s="1"/>
  <c r="M93" i="1" a="1"/>
  <c r="M93" i="1"/>
  <c r="K90" i="11" s="1"/>
  <c r="M98" i="1" a="1"/>
  <c r="M98" i="1"/>
  <c r="K95" i="11" s="1"/>
  <c r="M99" i="1" a="1"/>
  <c r="M99" i="1"/>
  <c r="K96" i="11" s="1"/>
  <c r="M107" i="1" a="1"/>
  <c r="M107" i="1"/>
  <c r="K104" i="11" s="1"/>
  <c r="M116" i="1" a="1"/>
  <c r="M116" i="1"/>
  <c r="K113" i="11" s="1"/>
  <c r="M117" i="1" a="1"/>
  <c r="M117" i="1"/>
  <c r="K114" i="11" s="1"/>
  <c r="M120" i="1" a="1"/>
  <c r="M120" i="1"/>
  <c r="K117" i="11" s="1"/>
  <c r="M121" i="1" a="1"/>
  <c r="M121" i="1"/>
  <c r="G121" i="10" s="1"/>
  <c r="M126" i="1" a="1"/>
  <c r="M126" i="1"/>
  <c r="G126" i="10" s="1"/>
  <c r="M127" i="1" a="1"/>
  <c r="M127" i="1"/>
  <c r="G127" i="10" s="1"/>
  <c r="M128" i="1" a="1"/>
  <c r="M128" i="1"/>
  <c r="G128" i="10" s="1"/>
  <c r="M144" i="1" a="1"/>
  <c r="M144" i="1"/>
  <c r="M158" i="1" a="1"/>
  <c r="M158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K279" i="11" s="1"/>
  <c r="M284" i="1" a="1"/>
  <c r="M284" i="1"/>
  <c r="K280" i="11" s="1"/>
  <c r="M285" i="1" a="1"/>
  <c r="M285" i="1"/>
  <c r="K281" i="11" s="1"/>
  <c r="M286" i="1" a="1"/>
  <c r="M286" i="1"/>
  <c r="K282" i="11" s="1"/>
  <c r="M287" i="1" a="1"/>
  <c r="M287" i="1"/>
  <c r="K283" i="11" s="1"/>
  <c r="M288" i="1" a="1"/>
  <c r="M288" i="1"/>
  <c r="K284" i="11" s="1"/>
  <c r="M289" i="1" a="1"/>
  <c r="M289" i="1"/>
  <c r="K285" i="11" s="1"/>
  <c r="M290" i="1" a="1"/>
  <c r="M290" i="1"/>
  <c r="K286" i="11" s="1"/>
  <c r="M291" i="1" a="1"/>
  <c r="M291" i="1"/>
  <c r="K287" i="11" s="1"/>
  <c r="M292" i="1" a="1"/>
  <c r="M292" i="1"/>
  <c r="K288" i="11" s="1"/>
  <c r="M293" i="1" a="1"/>
  <c r="M293" i="1"/>
  <c r="K289" i="11" s="1"/>
  <c r="M294" i="1" a="1"/>
  <c r="M294" i="1"/>
  <c r="K290" i="11" s="1"/>
  <c r="M295" i="1" a="1"/>
  <c r="M295" i="1"/>
  <c r="K291" i="11" s="1"/>
  <c r="M296" i="1" a="1"/>
  <c r="M296" i="1"/>
  <c r="K292" i="11" s="1"/>
  <c r="M297" i="1" a="1"/>
  <c r="M297" i="1"/>
  <c r="K293" i="11" s="1"/>
  <c r="M298" i="1" a="1"/>
  <c r="M298" i="1"/>
  <c r="K294" i="11" s="1"/>
  <c r="M299" i="1" a="1"/>
  <c r="M299" i="1"/>
  <c r="K295" i="11" s="1"/>
  <c r="M300" i="1" a="1"/>
  <c r="M300" i="1" s="1"/>
  <c r="M301" i="1" a="1"/>
  <c r="M301" i="1" s="1"/>
  <c r="M302" i="1" a="1"/>
  <c r="M302" i="1"/>
  <c r="K298" i="11" s="1"/>
  <c r="M303" i="1" a="1"/>
  <c r="M303" i="1" s="1"/>
  <c r="M304" i="1" a="1"/>
  <c r="M304" i="1" s="1"/>
  <c r="M305" i="1" a="1"/>
  <c r="M305" i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/>
  <c r="K307" i="11" s="1"/>
  <c r="M312" i="1" a="1"/>
  <c r="M312" i="1" s="1"/>
  <c r="M313" i="1" a="1"/>
  <c r="M313" i="1" s="1"/>
  <c r="M314" i="1" a="1"/>
  <c r="M314" i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/>
  <c r="K316" i="11" s="1"/>
  <c r="M321" i="1" a="1"/>
  <c r="M321" i="1" s="1"/>
  <c r="M322" i="1" a="1"/>
  <c r="M322" i="1" s="1"/>
  <c r="M323" i="1" a="1"/>
  <c r="M323" i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/>
  <c r="K449" i="1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4" i="1"/>
  <c r="AM125" i="1"/>
  <c r="AM126" i="1"/>
  <c r="AM127" i="1"/>
  <c r="AM128" i="1"/>
  <c r="AM133" i="1"/>
  <c r="AM135" i="1"/>
  <c r="AM137" i="1"/>
  <c r="AM141" i="1"/>
  <c r="AM142" i="1"/>
  <c r="AM144" i="1"/>
  <c r="AM154" i="1"/>
  <c r="AM158" i="1"/>
  <c r="AM160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53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22" i="11" l="1"/>
  <c r="AM426" i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K371" i="11"/>
  <c r="AM375" i="1"/>
  <c r="K368" i="11"/>
  <c r="AM372" i="1"/>
  <c r="L354" i="10" s="1"/>
  <c r="K344" i="11"/>
  <c r="AM348" i="1"/>
  <c r="K341" i="11"/>
  <c r="AM345" i="1"/>
  <c r="K323" i="11"/>
  <c r="AM327" i="1"/>
  <c r="L309" i="10" s="1"/>
  <c r="K321" i="11"/>
  <c r="AM325" i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AM397" i="1"/>
  <c r="L379" i="10" s="1"/>
  <c r="AM395" i="1"/>
  <c r="AM388" i="1"/>
  <c r="AM386" i="1"/>
  <c r="N368" i="10" s="1"/>
  <c r="AM379" i="1"/>
  <c r="AM377" i="1"/>
  <c r="AM370" i="1"/>
  <c r="L352" i="10" s="1"/>
  <c r="AM368" i="1"/>
  <c r="AM361" i="1"/>
  <c r="AM359" i="1"/>
  <c r="N341" i="10" s="1"/>
  <c r="AM352" i="1"/>
  <c r="AM350" i="1"/>
  <c r="AM343" i="1"/>
  <c r="L325" i="10" s="1"/>
  <c r="AM341" i="1"/>
  <c r="AM334" i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AM398" i="1"/>
  <c r="N380" i="10" s="1"/>
  <c r="AM391" i="1"/>
  <c r="AM389" i="1"/>
  <c r="AM382" i="1"/>
  <c r="L364" i="10" s="1"/>
  <c r="AM380" i="1"/>
  <c r="AM373" i="1"/>
  <c r="AM371" i="1"/>
  <c r="N353" i="10" s="1"/>
  <c r="AM364" i="1"/>
  <c r="AM362" i="1"/>
  <c r="AM355" i="1"/>
  <c r="L337" i="10" s="1"/>
  <c r="AM353" i="1"/>
  <c r="AM346" i="1"/>
  <c r="AM344" i="1"/>
  <c r="N326" i="10" s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N547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L450" i="10"/>
  <c r="N450" i="10"/>
  <c r="N441" i="10"/>
  <c r="L438" i="10"/>
  <c r="L435" i="10"/>
  <c r="N435" i="10"/>
  <c r="L429" i="10"/>
  <c r="N426" i="10"/>
  <c r="L423" i="10"/>
  <c r="N420" i="10"/>
  <c r="N411" i="10"/>
  <c r="L408" i="10"/>
  <c r="N408" i="10"/>
  <c r="L402" i="10"/>
  <c r="N402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3" i="10"/>
  <c r="N383" i="10"/>
  <c r="L382" i="10"/>
  <c r="N382" i="10"/>
  <c r="L381" i="10"/>
  <c r="N381" i="10"/>
  <c r="L380" i="10"/>
  <c r="L378" i="10"/>
  <c r="N378" i="10"/>
  <c r="L377" i="10"/>
  <c r="N377" i="10"/>
  <c r="N376" i="10"/>
  <c r="L375" i="10"/>
  <c r="N375" i="10"/>
  <c r="L374" i="10"/>
  <c r="N374" i="10"/>
  <c r="L373" i="10"/>
  <c r="N373" i="10"/>
  <c r="L371" i="10"/>
  <c r="N371" i="10"/>
  <c r="L370" i="10"/>
  <c r="N370" i="10"/>
  <c r="L369" i="10"/>
  <c r="N369" i="10"/>
  <c r="L367" i="10"/>
  <c r="N367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3" i="10"/>
  <c r="L351" i="10"/>
  <c r="N351" i="10"/>
  <c r="L350" i="10"/>
  <c r="N350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L340" i="10"/>
  <c r="N340" i="10"/>
  <c r="L339" i="10"/>
  <c r="N339" i="10"/>
  <c r="L338" i="10"/>
  <c r="N337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L313" i="10"/>
  <c r="N313" i="10"/>
  <c r="L312" i="10"/>
  <c r="N312" i="10"/>
  <c r="L311" i="10"/>
  <c r="N311" i="10"/>
  <c r="L310" i="10"/>
  <c r="N310" i="10"/>
  <c r="L308" i="10"/>
  <c r="N308" i="10"/>
  <c r="L307" i="10"/>
  <c r="N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N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98" i="10" l="1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<sst xmlns="http://schemas.openxmlformats.org/spreadsheetml/2006/main" count="6123" uniqueCount="1394">
  <si>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</si>
  <si>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</si>
  <si>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</si>
  <si>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</si>
  <si>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</si>
  <si>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</si>
  <si>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</si>
  <si>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</si>
  <si>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</si>
  <si>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</si>
  <si>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</si>
  <si>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</si>
  <si>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</si>
  <si>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</si>
  <si>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</si>
  <si>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</si>
  <si>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</si>
  <si>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</si>
  <si>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</si>
  <si>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</si>
  <si>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</si>
  <si>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</si>
  <si>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</si>
  <si>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</si>
  <si>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</si>
  <si>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</si>
  <si>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</si>
  <si>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</si>
  <si>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</si>
  <si>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</si>
  <si>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</si>
  <si>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</si>
  <si>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</si>
  <si>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</si>
  <si>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</si>
  <si>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</si>
  <si>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</si>
  <si>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</si>
  <si>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</si>
  <si>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</si>
  <si>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</si>
  <si>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</si>
  <si>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</si>
  <si>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</si>
  <si>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</si>
  <si>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</si>
  <si>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</si>
  <si>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</si>
  <si>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</si>
  <si>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</si>
  <si>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</si>
  <si>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</si>
  <si>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</si>
  <si>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</si>
  <si>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</si>
  <si>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</si>
  <si>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</si>
  <si>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</si>
  <si>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</si>
  <si>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</si>
  <si>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</si>
  <si>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</si>
  <si>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</si>
  <si>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</si>
  <si>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</si>
  <si>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</si>
  <si>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</si>
  <si>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</si>
  <si>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</si>
  <si>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</si>
  <si>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</si>
  <si>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</si>
  <si>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</si>
  <si>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</si>
  <si>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</si>
  <si>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</si>
  <si>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</si>
  <si>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</si>
  <si>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</si>
  <si>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</si>
  <si>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</si>
  <si>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</si>
  <si>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</si>
  <si>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</si>
  <si>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</si>
  <si>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</si>
  <si>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</si>
  <si>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</si>
  <si>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</si>
  <si>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</si>
  <si>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</si>
  <si>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</si>
  <si>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</si>
  <si>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</si>
  <si>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</si>
  <si>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</si>
  <si>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</si>
  <si>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</si>
  <si>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</si>
  <si>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</si>
  <si>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</si>
  <si>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</si>
  <si>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</si>
  <si>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</si>
  <si>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</si>
  <si>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</si>
  <si>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</si>
  <si>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</si>
  <si>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</si>
  <si>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</si>
  <si>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</si>
  <si>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</si>
  <si>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</si>
  <si>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</si>
  <si>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</si>
  <si>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</si>
  <si>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</si>
  <si>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</si>
  <si>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</si>
  <si>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</si>
  <si>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</si>
  <si>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</si>
  <si>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</si>
  <si>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</si>
  <si>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</si>
  <si>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</si>
  <si>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</si>
  <si>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</si>
  <si>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</si>
  <si>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</si>
  <si>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</si>
  <si>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</si>
  <si>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</si>
  <si>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</si>
  <si>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</si>
  <si>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</si>
  <si>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</si>
  <si>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</si>
  <si>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</si>
  <si>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</si>
  <si>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</si>
  <si>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</si>
  <si>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</si>
  <si>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</si>
  <si>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</si>
  <si>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</si>
  <si>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</si>
  <si>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</si>
  <si>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</si>
  <si>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</si>
  <si>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</si>
  <si>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</si>
  <si>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</si>
  <si>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</si>
  <si>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</si>
  <si>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</si>
  <si>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</si>
  <si>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</si>
  <si>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</si>
  <si>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</si>
  <si>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</si>
  <si>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</si>
  <si>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</si>
  <si>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</si>
  <si>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</si>
  <si>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</si>
  <si>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</si>
  <si>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</si>
  <si>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</si>
  <si>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</si>
  <si>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</si>
  <si>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</si>
  <si>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</si>
  <si>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</si>
  <si>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</si>
  <si>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</si>
  <si>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</si>
  <si>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</si>
  <si>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</si>
  <si>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</si>
  <si>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</si>
  <si>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</si>
  <si>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</si>
  <si>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</si>
  <si>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</si>
  <si>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</si>
  <si>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</si>
  <si>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</si>
  <si>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</si>
  <si>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</si>
  <si>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</si>
  <si>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</si>
  <si>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</si>
  <si>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</si>
  <si>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</si>
  <si>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</si>
  <si>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</si>
  <si>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</si>
  <si>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</si>
  <si>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</si>
  <si>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</si>
  <si>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</si>
  <si>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</si>
  <si>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</si>
  <si>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</si>
  <si>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</si>
  <si>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</si>
  <si>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</si>
  <si>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</si>
  <si>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</si>
  <si>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</si>
  <si>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</si>
  <si>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</si>
  <si>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</si>
  <si>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</si>
  <si>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</si>
  <si>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</si>
  <si>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</si>
  <si>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</si>
  <si>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</si>
  <si>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</si>
  <si>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</si>
  <si>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</si>
  <si>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</si>
  <si>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</si>
  <si>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</si>
  <si>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</si>
  <si>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</si>
  <si>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</si>
  <si>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</si>
  <si>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</si>
  <si>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</si>
  <si>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</si>
  <si>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</si>
  <si>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</si>
  <si>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</si>
  <si>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</si>
  <si>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</si>
  <si>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</si>
  <si>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</si>
  <si>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</si>
  <si>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</si>
  <si>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</si>
  <si>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</si>
  <si>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</si>
  <si>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</si>
  <si>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</si>
  <si>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</si>
  <si>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</si>
  <si>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</si>
  <si>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</si>
  <si>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</si>
  <si>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</si>
  <si>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</si>
  <si>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</si>
  <si>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</si>
  <si>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</si>
  <si>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</si>
  <si>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</si>
  <si>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</si>
  <si>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</si>
  <si>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</si>
  <si>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</si>
  <si>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</si>
  <si>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</si>
  <si>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</si>
  <si>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</si>
  <si>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</si>
  <si>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</si>
  <si>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</si>
  <si>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</si>
  <si>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</si>
  <si>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</si>
  <si>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</si>
  <si>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</si>
  <si>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</si>
  <si>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</si>
  <si>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</si>
  <si>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</si>
  <si>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</si>
  <si>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</si>
  <si>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</si>
  <si>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</si>
  <si>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</si>
  <si>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</si>
  <si>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</si>
  <si>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</si>
  <si>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</si>
  <si>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</si>
  <si>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</si>
  <si>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</si>
  <si>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</si>
  <si>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</si>
  <si>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</si>
  <si>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</si>
  <si>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</si>
  <si>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</si>
  <si>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</si>
  <si>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</si>
  <si>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</si>
  <si>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</si>
  <si>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</si>
  <si>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</si>
  <si>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</si>
  <si>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</si>
  <si>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</si>
  <si>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</si>
  <si>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</si>
  <si>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</si>
  <si>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</si>
  <si>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</si>
  <si>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</si>
  <si>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</si>
  <si>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</si>
  <si>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</si>
  <si>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</si>
  <si>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</si>
  <si>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</si>
  <si>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</si>
  <si>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</si>
  <si>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</si>
  <si>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</si>
  <si>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</si>
  <si>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</si>
  <si>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</si>
  <si>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</si>
  <si>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</si>
  <si>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</si>
  <si>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</si>
  <si>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</si>
  <si>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</si>
  <si>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</si>
  <si>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</si>
  <si>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</si>
  <si>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</si>
  <si>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</si>
  <si>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</si>
  <si>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</si>
  <si>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</si>
  <si>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</si>
  <si>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</si>
  <si>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</si>
  <si>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</si>
  <si>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</si>
  <si>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</si>
  <si>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</si>
  <si>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</si>
  <si>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</si>
  <si>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</si>
  <si>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</si>
  <si>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</si>
  <si>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</si>
  <si>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</si>
  <si>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</si>
  <si>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</si>
  <si>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</si>
  <si>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</si>
  <si>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</si>
  <si>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</si>
  <si>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</si>
  <si>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</si>
  <si>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</si>
  <si>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</si>
  <si>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</si>
  <si>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</si>
  <si>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</si>
  <si>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</si>
  <si>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</si>
  <si>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</si>
  <si>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</si>
  <si>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</si>
  <si>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</si>
  <si>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</si>
  <si>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</si>
  <si>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</si>
  <si>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</si>
  <si>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</si>
  <si>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</si>
  <si>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</si>
  <si>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</si>
  <si>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</si>
  <si>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</si>
  <si>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</si>
  <si>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</si>
  <si>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</si>
  <si>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</si>
  <si>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</si>
  <si>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</si>
  <si>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</si>
  <si>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</si>
  <si>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</si>
  <si>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</si>
  <si>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</si>
  <si>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</si>
  <si>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</si>
  <si>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</si>
  <si>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</si>
  <si>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</si>
  <si>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</si>
  <si>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</si>
  <si>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</si>
  <si>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</si>
  <si>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</si>
  <si>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</si>
  <si>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</si>
  <si>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</si>
  <si>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</si>
  <si>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</si>
  <si>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</si>
  <si>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</si>
  <si>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</si>
  <si>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</si>
  <si>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</si>
  <si>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</si>
  <si>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</si>
  <si>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</si>
  <si>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</si>
  <si>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</si>
  <si>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</si>
  <si>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</si>
  <si>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</si>
  <si>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</si>
  <si>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</si>
  <si>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</si>
  <si>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</si>
  <si>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</si>
  <si>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</si>
  <si>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</si>
  <si>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</si>
  <si>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</si>
  <si>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</si>
  <si>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</si>
  <si>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</si>
  <si>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</si>
  <si>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</si>
  <si>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</si>
  <si>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</si>
  <si>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</si>
  <si>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</si>
  <si>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</si>
  <si>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</si>
  <si>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</si>
  <si>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</si>
  <si>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</si>
  <si>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</si>
  <si>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</si>
  <si>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</si>
  <si>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</si>
  <si>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</si>
  <si>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</si>
  <si>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</si>
  <si>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</si>
  <si>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</si>
  <si>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</si>
  <si>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</si>
  <si>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</si>
  <si>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</si>
  <si>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</si>
  <si>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</si>
  <si>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</si>
  <si>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</si>
  <si>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</si>
  <si>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</si>
  <si>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</si>
  <si>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</si>
  <si>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</si>
  <si>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</si>
  <si>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</si>
  <si>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</si>
  <si>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</si>
  <si>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</si>
  <si>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</si>
  <si>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</si>
  <si>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</si>
  <si>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</si>
  <si>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</si>
  <si>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</si>
  <si>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</si>
  <si>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</si>
  <si>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</si>
  <si>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</si>
  <si>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</si>
  <si>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</si>
  <si>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</si>
  <si>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</si>
  <si>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</si>
  <si>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</si>
  <si>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</si>
  <si>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</si>
  <si>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</si>
  <si>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</si>
  <si>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</si>
  <si>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</si>
  <si>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</si>
  <si>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</si>
  <si>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</si>
  <si>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</si>
  <si>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</si>
  <si>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</si>
  <si>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</si>
  <si>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</si>
  <si>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</si>
  <si>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</si>
  <si>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</si>
  <si>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</si>
  <si>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</si>
  <si>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</si>
  <si>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</si>
  <si>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</si>
  <si>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</si>
  <si>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</si>
  <si>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</si>
  <si>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</si>
  <si>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</si>
  <si>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</si>
  <si>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</si>
  <si>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</si>
  <si>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</si>
  <si>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</si>
  <si>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</si>
  <si>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</si>
  <si>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</si>
  <si>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</si>
  <si>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</si>
  <si>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</si>
  <si>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</si>
  <si>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</si>
  <si>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</si>
  <si>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</si>
  <si>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</si>
  <si>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</si>
  <si>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</si>
  <si>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</si>
  <si>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</si>
  <si>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</si>
  <si>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</si>
  <si>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</si>
  <si>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</si>
  <si>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</si>
  <si>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</si>
  <si>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</si>
  <si>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</si>
  <si>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</si>
  <si>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</si>
  <si>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</si>
  <si>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</si>
  <si>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</si>
  <si>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</si>
  <si>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</si>
  <si>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</si>
  <si>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</si>
  <si>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</si>
  <si>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</si>
  <si>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</si>
  <si>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</si>
  <si>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</si>
  <si>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</si>
  <si>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</si>
  <si>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</si>
  <si>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</si>
  <si>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</si>
  <si>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</si>
  <si>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</si>
  <si>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</si>
  <si>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</si>
  <si>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</si>
  <si>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</si>
  <si>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</si>
  <si>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</si>
  <si>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</si>
  <si>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</si>
  <si>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</si>
  <si>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</si>
  <si>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</si>
  <si>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</si>
  <si>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</si>
  <si>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</si>
  <si>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</si>
  <si>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</si>
  <si>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</si>
  <si>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</si>
  <si>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</si>
  <si>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</si>
  <si>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</si>
  <si>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</si>
  <si>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</si>
  <si>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</si>
  <si>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</si>
  <si>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</si>
  <si>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</si>
  <si>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</si>
  <si>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</si>
  <si>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</si>
  <si>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</si>
  <si>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</si>
  <si>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</si>
  <si>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</si>
  <si>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</si>
  <si>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</si>
  <si>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</si>
  <si>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</si>
  <si>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</si>
  <si>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</si>
  <si>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</si>
  <si>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</si>
  <si>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</si>
  <si>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</si>
  <si>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</si>
  <si>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</si>
  <si>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</si>
  <si>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</si>
  <si>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</si>
  <si>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</si>
  <si>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</si>
  <si>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</si>
  <si>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</si>
  <si>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</si>
  <si>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</si>
  <si>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</si>
  <si>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</si>
  <si>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</si>
  <si>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</si>
  <si>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</si>
  <si>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</si>
  <si>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</si>
  <si>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</si>
  <si>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</si>
  <si>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</si>
  <si>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</si>
  <si>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</si>
  <si>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</si>
  <si>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</si>
  <si>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</si>
  <si>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</si>
  <si>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</si>
  <si>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</si>
  <si>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</si>
  <si>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</si>
  <si>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</si>
  <si>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</si>
  <si>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</si>
  <si>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</si>
  <si>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</si>
  <si>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</si>
  <si>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</si>
  <si>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</si>
  <si>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</si>
  <si>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</si>
  <si>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</si>
  <si>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</si>
  <si>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</si>
  <si>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</si>
  <si>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</si>
  <si>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</si>
  <si>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</si>
  <si>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</si>
  <si>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</si>
  <si>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</si>
  <si>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</si>
  <si>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</si>
  <si>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</si>
  <si>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</si>
  <si>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</si>
  <si>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</si>
  <si>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</si>
  <si>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</si>
  <si>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</si>
  <si>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</si>
  <si>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</si>
  <si>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</si>
  <si>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</si>
  <si>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</si>
  <si>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</si>
  <si>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</si>
  <si>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</si>
  <si>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</si>
  <si>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</si>
  <si>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</si>
  <si>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</si>
  <si>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</si>
  <si>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</si>
  <si>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</si>
  <si>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</si>
  <si>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</si>
  <si>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</si>
  <si>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</si>
  <si>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</si>
  <si>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</si>
  <si>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</si>
  <si>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</si>
  <si>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</si>
  <si>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</si>
  <si>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</si>
  <si>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</si>
  <si>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</si>
  <si>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</si>
  <si>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</si>
  <si>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</si>
  <si>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</si>
  <si>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</si>
  <si>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</si>
  <si>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</si>
  <si>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</si>
  <si>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</si>
  <si>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</si>
  <si>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</si>
  <si>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</si>
  <si>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</si>
  <si>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</si>
  <si>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</si>
  <si>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</si>
  <si>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</si>
  <si>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</si>
  <si>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</si>
  <si>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</si>
  <si>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</si>
  <si>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</si>
  <si>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</si>
  <si>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</si>
  <si>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</si>
  <si>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</si>
  <si>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</si>
  <si>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</si>
  <si>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</si>
  <si>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</si>
  <si>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</si>
  <si>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</si>
  <si>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</si>
  <si>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</si>
  <si>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</si>
  <si>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</si>
  <si>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</si>
  <si>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</si>
  <si>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</si>
  <si>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</si>
  <si>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</si>
  <si>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</si>
  <si>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</si>
  <si>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</si>
  <si>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</si>
  <si>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</si>
  <si>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</si>
  <si>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</si>
  <si>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</si>
  <si>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</si>
  <si>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</si>
  <si>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</si>
  <si>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</si>
  <si>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</si>
  <si>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</si>
  <si>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</si>
  <si>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</si>
  <si>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</si>
  <si>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</si>
  <si>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</si>
  <si>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</si>
  <si>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</si>
  <si>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</si>
  <si>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</si>
  <si>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</si>
  <si>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</si>
  <si>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</si>
  <si>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</si>
  <si>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</si>
  <si>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</si>
  <si>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</si>
  <si>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</si>
  <si>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</si>
  <si>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</si>
  <si>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</si>
  <si>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</si>
  <si>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</si>
  <si>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</si>
  <si>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</si>
  <si>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</si>
  <si>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</si>
  <si>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</si>
  <si>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</si>
  <si>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</si>
  <si>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</si>
  <si>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</si>
  <si>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</si>
  <si>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</si>
  <si>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</si>
  <si>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</si>
  <si>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</si>
  <si>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</si>
  <si>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</si>
  <si>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</si>
  <si>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</si>
  <si>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</si>
  <si>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</si>
  <si>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</si>
  <si>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</si>
  <si>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</si>
  <si>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</si>
  <si>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</si>
  <si>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</si>
  <si>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</si>
  <si>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</si>
  <si>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</si>
  <si>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</si>
  <si>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</si>
  <si>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</si>
  <si>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</si>
  <si>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</si>
  <si>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</si>
  <si>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</si>
  <si>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</si>
  <si>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</si>
  <si>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</si>
  <si>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</si>
  <si>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</si>
  <si>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</si>
  <si>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</si>
  <si>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</si>
  <si>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</si>
  <si>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</si>
  <si>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</si>
  <si>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</si>
  <si>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</si>
  <si>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</si>
  <si>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</si>
  <si>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</si>
  <si>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</si>
  <si>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</si>
  <si>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</si>
  <si>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</si>
  <si>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</si>
  <si>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</si>
  <si>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</si>
  <si>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</si>
  <si>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</si>
  <si>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</si>
  <si>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</si>
  <si>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</si>
  <si>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</si>
  <si>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</si>
  <si>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</si>
  <si>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</si>
  <si>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</si>
  <si>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</si>
  <si>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</si>
  <si>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</si>
  <si>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</si>
  <si>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</si>
  <si>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</si>
  <si>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</si>
  <si>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</si>
  <si>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</si>
  <si>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</si>
  <si>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</si>
  <si>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</si>
  <si>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</si>
  <si>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</si>
  <si>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</si>
  <si>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</si>
  <si>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</si>
  <si>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</si>
  <si>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</si>
  <si>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</si>
  <si>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</si>
  <si>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</si>
  <si>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</si>
  <si>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</si>
  <si>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</si>
  <si>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</si>
  <si>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</si>
  <si>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</si>
  <si>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</si>
  <si>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</si>
  <si>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</si>
  <si>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</si>
  <si>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</si>
  <si>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</si>
  <si>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</si>
  <si>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</si>
  <si>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</si>
  <si>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</si>
  <si>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</si>
  <si>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</si>
  <si>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</si>
  <si>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</si>
  <si>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</si>
  <si>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</si>
  <si>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</si>
  <si>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</si>
  <si>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</si>
  <si>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</si>
  <si>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</si>
  <si>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</si>
  <si>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</si>
  <si>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</si>
  <si>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</si>
  <si>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</si>
  <si>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</si>
  <si>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</si>
  <si>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</si>
  <si>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</si>
  <si>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</si>
  <si>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</si>
  <si>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</si>
  <si>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</si>
  <si>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</si>
  <si>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</si>
  <si>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</si>
  <si>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</si>
  <si>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</si>
  <si>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</si>
  <si>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</si>
  <si>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</si>
  <si>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</si>
  <si>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</si>
  <si>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</si>
  <si>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</si>
  <si>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</si>
  <si>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</si>
  <si>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</si>
  <si>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</si>
  <si>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</si>
  <si>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</si>
  <si>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</si>
  <si>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</si>
  <si>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</si>
  <si>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</si>
  <si>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</si>
  <si>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</si>
  <si>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</si>
  <si>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</si>
  <si>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</si>
  <si>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</si>
  <si>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</si>
  <si>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</si>
  <si>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</si>
  <si>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</si>
  <si>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</si>
  <si>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</si>
  <si>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</si>
  <si>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</si>
  <si>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</si>
  <si>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</si>
  <si>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</si>
  <si>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</si>
  <si>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</si>
  <si>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</si>
  <si>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</si>
  <si>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</si>
  <si>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</si>
  <si>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</si>
  <si>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</si>
  <si>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</si>
  <si>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</si>
  <si>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</si>
  <si>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</si>
  <si>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</si>
  <si>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</si>
  <si>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</si>
  <si>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</si>
  <si>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</si>
  <si>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</si>
  <si>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</si>
  <si>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</si>
  <si>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</si>
  <si>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</si>
  <si>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</si>
  <si>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</si>
  <si>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</si>
  <si>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</si>
  <si>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</si>
  <si>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</si>
  <si>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</si>
  <si>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</si>
  <si>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</si>
  <si>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</si>
  <si>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</si>
  <si>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</si>
  <si>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</si>
  <si>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</si>
  <si>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</si>
  <si>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</si>
  <si>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</si>
  <si>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</si>
  <si>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</si>
  <si>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</si>
  <si>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</si>
  <si>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</si>
  <si>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</si>
  <si>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</si>
  <si>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</si>
  <si>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</si>
  <si>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</si>
  <si>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</si>
  <si>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</si>
  <si>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</si>
  <si>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</si>
  <si>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</si>
  <si>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</si>
  <si>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</si>
  <si>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</si>
  <si>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</si>
  <si>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</si>
  <si>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</si>
  <si>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</si>
  <si>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</si>
  <si>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</si>
  <si>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</si>
  <si>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</si>
  <si>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</si>
  <si>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</si>
  <si>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</si>
  <si>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</si>
  <si>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</si>
  <si>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</si>
  <si>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</si>
  <si>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</si>
  <si>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</si>
  <si>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</si>
  <si>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</si>
  <si>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</si>
  <si>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</si>
  <si>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</si>
  <si>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</si>
  <si>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</si>
  <si>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</si>
  <si>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</si>
  <si>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</si>
  <si>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</si>
  <si>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</si>
  <si>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</si>
  <si>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</si>
  <si>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</si>
  <si>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</si>
  <si>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</si>
  <si>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</si>
  <si>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</si>
  <si>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</si>
  <si>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</si>
  <si>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</si>
  <si>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</si>
  <si>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</si>
  <si>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</si>
  <si>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</si>
  <si>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</si>
  <si>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</si>
  <si>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</si>
  <si>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</si>
  <si>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</si>
  <si>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</si>
  <si>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</si>
  <si>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</si>
  <si>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</si>
  <si>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</si>
  <si>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</si>
  <si>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</si>
  <si>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</si>
  <si>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</si>
  <si>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</si>
  <si>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</si>
  <si>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</si>
  <si>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</si>
  <si>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</si>
  <si>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</si>
  <si>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</si>
  <si>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</si>
  <si>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</si>
  <si>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</si>
  <si>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</si>
  <si>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</si>
  <si>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</si>
  <si>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</si>
  <si>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</si>
  <si>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</si>
  <si>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</si>
  <si>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</si>
  <si>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</si>
  <si>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</si>
  <si>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</si>
  <si>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</si>
  <si>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</si>
  <si>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</si>
  <si>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</si>
  <si>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</si>
  <si>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</si>
  <si>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</si>
  <si>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</si>
  <si>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</si>
  <si>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</si>
  <si>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</si>
  <si>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</si>
  <si>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</si>
  <si>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</si>
  <si>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</si>
  <si>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</si>
  <si>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</si>
  <si>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</si>
  <si>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</si>
  <si>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</si>
  <si>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</si>
  <si>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</si>
  <si>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</si>
  <si>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</si>
  <si>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</si>
  <si>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</si>
  <si>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</si>
  <si>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</si>
  <si>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</si>
  <si>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</si>
  <si>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</si>
  <si>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</si>
  <si>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</si>
  <si>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</si>
  <si>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</si>
  <si>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</si>
  <si>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</si>
  <si>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</si>
  <si>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</si>
  <si>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</si>
  <si>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</si>
  <si>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</si>
  <si>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</si>
  <si>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</si>
  <si>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</si>
  <si>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</si>
  <si>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</si>
  <si>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</si>
  <si>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</si>
  <si>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</si>
  <si>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</si>
  <si>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</si>
  <si>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</si>
  <si>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</si>
  <si>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</si>
  <si>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</si>
  <si>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</si>
  <si>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</si>
  <si>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</si>
  <si>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</si>
  <si>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</si>
  <si>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</si>
  <si>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</si>
  <si>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</si>
  <si>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</si>
  <si>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</si>
  <si>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</si>
  <si>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</si>
  <si>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</si>
  <si>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</si>
  <si>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</si>
  <si>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</si>
  <si>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</si>
  <si>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</si>
  <si>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</si>
  <si>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</si>
  <si>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</si>
  <si>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</si>
  <si>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</si>
  <si>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</si>
  <si>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</si>
  <si>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</si>
  <si>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</si>
  <si>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</si>
  <si>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</si>
  <si>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</si>
  <si>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</si>
  <si>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</si>
  <si>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</si>
  <si>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</si>
  <si>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</si>
  <si>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</si>
  <si>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</si>
  <si>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</si>
  <si>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</si>
  <si>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</si>
  <si>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</si>
  <si>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</si>
  <si>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</si>
  <si>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</si>
  <si>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</si>
  <si>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</si>
  <si>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</si>
  <si>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</si>
  <si>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</si>
  <si>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</si>
  <si>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</si>
  <si>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</si>
  <si>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</si>
  <si>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</si>
  <si>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</si>
  <si>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</si>
  <si>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</si>
  <si>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</si>
  <si>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</si>
  <si>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</si>
  <si>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</si>
  <si>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</si>
  <si>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</si>
  <si>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</si>
  <si>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</si>
  <si>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</si>
  <si>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</si>
  <si>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</si>
  <si>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</si>
  <si>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</si>
  <si>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</si>
  <si>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</si>
  <si>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</si>
  <si>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</si>
  <si>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</si>
  <si>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</si>
  <si>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</si>
  <si>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</si>
  <si>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</si>
  <si>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</si>
  <si>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</si>
  <si>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</si>
  <si>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</si>
  <si>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</si>
  <si>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</si>
  <si>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</si>
  <si>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</si>
  <si>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</si>
  <si>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</si>
  <si>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</si>
  <si>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</si>
  <si>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</si>
  <si>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</si>
  <si>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</si>
  <si>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</si>
  <si>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</si>
  <si>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</si>
  <si>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</si>
  <si>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</si>
  <si>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</si>
  <si>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</si>
  <si>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</si>
  <si>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</si>
  <si>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</si>
  <si>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</si>
  <si>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</si>
  <si>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</si>
  <si>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</si>
  <si>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</si>
  <si>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</si>
  <si>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</si>
  <si>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</si>
  <si>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</si>
  <si>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</si>
  <si>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</si>
  <si>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</si>
  <si>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</si>
  <si>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</si>
  <si>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</si>
  <si>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</si>
  <si>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</si>
  <si>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</si>
  <si>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</si>
  <si>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</si>
  <si>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</si>
  <si>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</si>
  <si>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</si>
  <si>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</si>
  <si>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</si>
  <si>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</si>
  <si>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</si>
  <si>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</si>
  <si>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</si>
  <si>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</si>
  <si>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</si>
  <si>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</si>
  <si>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</si>
  <si>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</si>
  <si>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</si>
  <si>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</si>
  <si>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</si>
  <si>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</si>
  <si>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</si>
  <si>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</si>
  <si>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</si>
  <si>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</si>
  <si>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</si>
  <si>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</si>
  <si>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</si>
  <si>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</si>
  <si>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</si>
  <si>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</si>
  <si>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</si>
  <si>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</si>
  <si>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</si>
  <si>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</si>
  <si>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</si>
  <si>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</si>
  <si>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</si>
  <si>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</si>
  <si>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</si>
  <si>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</si>
  <si>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</si>
  <si>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</si>
  <si>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</si>
  <si>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</si>
  <si>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</si>
  <si>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</si>
  <si>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</si>
  <si>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</si>
  <si>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</si>
  <si>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</si>
  <si>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</si>
  <si>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</si>
  <si>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</si>
  <si>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</si>
  <si>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</si>
  <si>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</si>
  <si>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</si>
  <si>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</si>
  <si>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</si>
  <si>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</si>
  <si>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</si>
  <si>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</si>
  <si>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</si>
  <si>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</si>
  <si>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</si>
  <si>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</si>
  <si>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</si>
  <si>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</si>
  <si>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</si>
  <si>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</si>
  <si>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</si>
  <si>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</si>
  <si>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</si>
  <si>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</si>
  <si>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</si>
  <si>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</si>
  <si>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</si>
  <si>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</si>
  <si>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</si>
  <si>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</si>
  <si>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</si>
  <si>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</si>
  <si>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</si>
  <si>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</si>
  <si>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</si>
  <si>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</si>
  <si>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</si>
  <si>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</si>
  <si>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</si>
  <si>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</si>
  <si>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</si>
  <si>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</si>
  <si>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</si>
  <si>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</si>
  <si>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</si>
  <si>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</si>
  <si>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</si>
  <si>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</si>
  <si>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</si>
  <si>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</si>
  <si>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</si>
  <si>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</si>
  <si>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</si>
  <si>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</si>
  <si>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</si>
  <si>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</si>
  <si>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</si>
  <si>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</si>
  <si>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>MC1 9h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</si>
  <si>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</si>
  <si>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</si>
  <si>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</si>
  <si>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</si>
  <si>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</si>
  <si>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</si>
  <si>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</si>
  <si>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MC1 08:26, auguarda autorização </t>
  </si>
  <si>
    <t>2 (Edson + Ricardo)</t>
  </si>
  <si>
    <t>Equipe em deslocamento para ZIQ previsão de MC1 10:30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</si>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</sst>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A1" activePane="topRight" state="frozen"/>
      <selection pane="topRight" activeCell="BJ164" sqref="BJ16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1336</v>
      </c>
      <c r="BK122" s="19" t="s">
        <v>1337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1337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1338</v>
      </c>
      <c r="BK123" s="19" t="s">
        <v>1339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1339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1340</v>
      </c>
      <c r="BK124" s="18" t="s">
        <v>1340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1340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1341</v>
      </c>
      <c r="BK130" s="18" t="s">
        <v>1341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1341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1342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1343</v>
      </c>
      <c r="BK131" s="19" t="s">
        <v>1344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1344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1345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1346</v>
      </c>
      <c r="N132" s="141" t="s">
        <v>1345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1338</v>
      </c>
      <c r="BK132" s="19" t="s">
        <v>1339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1339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1347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1338</v>
      </c>
      <c r="BK133" s="19" t="s">
        <v>1339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1339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1347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1338</v>
      </c>
      <c r="BK135" s="19" t="s">
        <v>1339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1339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1348</v>
      </c>
      <c r="BK137" s="18" t="s">
        <v>1349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1349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1350</v>
      </c>
      <c r="N138" s="141" t="s">
        <v>1351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1352</v>
      </c>
      <c r="X138" s="116" t="s">
        <v>519</v>
      </c>
      <c r="Y138" s="143" t="s">
        <v>522</v>
      </c>
      <c r="Z138" s="116"/>
      <c r="AA138" s="164" t="s">
        <v>1353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1336</v>
      </c>
      <c r="BK138" s="19" t="s">
        <v>1337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1337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1354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1355</v>
      </c>
      <c r="BK140" s="18" t="s">
        <v>1355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1355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1336</v>
      </c>
      <c r="BK142" s="19" t="s">
        <v>1337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1337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1356</v>
      </c>
      <c r="BK143" s="18" t="s">
        <v>1356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1356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1357</v>
      </c>
      <c r="W144" s="117" t="s">
        <v>1358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1359</v>
      </c>
      <c r="BK144" s="18" t="s">
        <v>1359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1359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1342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1360</v>
      </c>
      <c r="BK145" s="18" t="s">
        <v>1360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1361</v>
      </c>
      <c r="BK146" s="18" t="s">
        <v>1361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1361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1345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1346</v>
      </c>
      <c r="N147" s="141" t="s">
        <v>1345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/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1362</v>
      </c>
      <c r="BK147" s="19"/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1363</v>
      </c>
      <c r="BK148" s="19"/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1364</v>
      </c>
      <c r="BK149" s="19"/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1365</v>
      </c>
      <c r="N150" s="141" t="s">
        <v>1366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1367</v>
      </c>
      <c r="W150" s="117" t="s">
        <v>1368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1369</v>
      </c>
      <c r="BK151" s="19"/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/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1370</v>
      </c>
      <c r="BK152" s="19"/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/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1370</v>
      </c>
      <c r="BK153" s="19"/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1370</v>
      </c>
      <c r="BK157" s="19"/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1370</v>
      </c>
      <c r="BK158" s="19"/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/>
      <c r="AT160" s="120"/>
      <c r="AU160" s="166"/>
      <c r="AV160" s="166"/>
      <c r="AW160" s="15"/>
      <c r="AX160" s="15"/>
      <c r="AY160" s="12">
        <f t="shared" si="17"/>
        <v>0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1371</v>
      </c>
      <c r="BK160" s="19"/>
      <c r="BL160" s="17"/>
      <c r="BM160" s="144"/>
      <c r="BN160" s="144"/>
      <c r="BO160" s="144"/>
      <c r="BP160" s="20"/>
      <c r="BQ160" s="13" t="str">
        <f t="shared" si="19"/>
        <v>Produção e Intervalo</v>
      </c>
      <c r="BR160" s="21">
        <f t="shared" si="20"/>
        <v>0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1354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/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1370</v>
      </c>
      <c r="BK161" s="19"/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1372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1373</v>
      </c>
      <c r="BK162" s="19"/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1370</v>
      </c>
      <c r="BK163" s="19"/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/>
      <c r="AT164" s="120"/>
      <c r="AU164" s="166"/>
      <c r="AV164" s="166"/>
      <c r="AW164" s="15"/>
      <c r="AX164" s="15"/>
      <c r="AY164" s="12">
        <f t="shared" si="59"/>
        <v>0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1</v>
      </c>
      <c r="BI164" s="18"/>
      <c r="BJ164" s="18" t="s">
        <v>1369</v>
      </c>
      <c r="BK164" s="19"/>
      <c r="BL164" s="17"/>
      <c r="BM164" s="144"/>
      <c r="BN164" s="144"/>
      <c r="BO164" s="144"/>
      <c r="BP164" s="20"/>
      <c r="BQ164" s="13" t="str">
        <f t="shared" si="60"/>
        <v>Produção e Intervalo</v>
      </c>
      <c r="BR164" s="21">
        <f t="shared" si="61"/>
        <v>0</v>
      </c>
      <c r="BS164" s="21">
        <f t="shared" si="62"/>
        <v>0</v>
      </c>
      <c r="BT164" s="8" t="str">
        <f>IF(BN164="","",SUBSTITUTE(BM164," ","")&amp;SUBSTITUTE(BN164," ",""))</f>
        <v/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4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0" operator="equal">
      <formula>"NÃO"</formula>
    </cfRule>
    <cfRule type="cellIs" dxfId="235" priority="461" operator="equal">
      <formula>"SIM"</formula>
    </cfRule>
  </conditionalFormatting>
  <conditionalFormatting sqref="AZ357:AZ815 AZ6:AZ355">
    <cfRule type="expression" dxfId="234" priority="42916">
      <formula>#REF!=1</formula>
    </cfRule>
  </conditionalFormatting>
  <conditionalFormatting sqref="BF65 V65 U6:U64 U66:U817 BE6:BE835 AY6:AY835">
    <cfRule type="cellIs" dxfId="233" priority="42900" operator="equal">
      <formula>"ERRO"</formula>
    </cfRule>
  </conditionalFormatting>
  <conditionalFormatting sqref="BQ192:BQ819 BQ6:BQ190">
    <cfRule type="cellIs" dxfId="232" priority="42895" operator="equal">
      <formula>"Produção e Intervalo"</formula>
    </cfRule>
    <cfRule type="cellIs" dxfId="231" priority="42896" operator="equal">
      <formula>"Aderente"</formula>
    </cfRule>
    <cfRule type="cellIs" dxfId="230" priority="42897" operator="equal">
      <formula>"Intervalo"</formula>
    </cfRule>
    <cfRule type="cellIs" dxfId="229" priority="42898" operator="equal">
      <formula>"Produção"</formula>
    </cfRule>
    <cfRule type="cellIs" dxfId="228" priority="42899" operator="equal">
      <formula>"ERRO"</formula>
    </cfRule>
  </conditionalFormatting>
  <conditionalFormatting sqref="BR6:BS835">
    <cfRule type="cellIs" dxfId="227" priority="42877" operator="equal">
      <formula>"*"</formula>
    </cfRule>
    <cfRule type="cellIs" dxfId="226" priority="42878" operator="greaterThanOrEqual">
      <formula>1</formula>
    </cfRule>
    <cfRule type="cellIs" dxfId="225" priority="42879" operator="lessThan">
      <formula>1</formula>
    </cfRule>
  </conditionalFormatting>
  <conditionalFormatting sqref="BH818 BH441:BH815 BH6:BH27 BH28:BI34 BH35:BH84 BH85:BI88 BH89:BH438">
    <cfRule type="iconSet" priority="44700">
      <iconSet showValue="0">
        <cfvo type="percent" val="0"/>
        <cfvo type="num" val="1"/>
        <cfvo type="num" val="1" gte="0"/>
      </iconSet>
    </cfRule>
    <cfRule type="iconSet" priority="4470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835 BK131:BK136 BK120:BK12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17">
      <formula>#REF!=1</formula>
    </cfRule>
  </conditionalFormatting>
  <conditionalFormatting sqref="BP12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:BK158 BK164 BK160:BK162 BK125:BK129">
    <cfRule type="iconSet" priority="44732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1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87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298" operator="equal">
      <formula>"OPORTUNIDADE"</formula>
    </cfRule>
  </conditionalFormatting>
  <conditionalFormatting sqref="Z222">
    <cfRule type="cellIs" dxfId="222" priority="296" operator="equal">
      <formula>"NÃO"</formula>
    </cfRule>
    <cfRule type="cellIs" dxfId="221" priority="297" operator="equal">
      <formula>"SIM"</formula>
    </cfRule>
  </conditionalFormatting>
  <conditionalFormatting sqref="Z224">
    <cfRule type="cellIs" dxfId="220" priority="295" operator="equal">
      <formula>"OPORTUNIDADE"</formula>
    </cfRule>
  </conditionalFormatting>
  <conditionalFormatting sqref="Z224">
    <cfRule type="cellIs" dxfId="219" priority="293" operator="equal">
      <formula>"NÃO"</formula>
    </cfRule>
    <cfRule type="cellIs" dxfId="218" priority="294" operator="equal">
      <formula>"SIM"</formula>
    </cfRule>
  </conditionalFormatting>
  <conditionalFormatting sqref="BP21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88" operator="equal">
      <formula>"OPORTUNIDADE"</formula>
    </cfRule>
  </conditionalFormatting>
  <conditionalFormatting sqref="Y222">
    <cfRule type="cellIs" dxfId="216" priority="286" operator="equal">
      <formula>"NÃO"</formula>
    </cfRule>
    <cfRule type="cellIs" dxfId="215" priority="287" operator="equal">
      <formula>"SIM"</formula>
    </cfRule>
  </conditionalFormatting>
  <conditionalFormatting sqref="Y224">
    <cfRule type="cellIs" dxfId="214" priority="285" operator="equal">
      <formula>"OPORTUNIDADE"</formula>
    </cfRule>
  </conditionalFormatting>
  <conditionalFormatting sqref="Y224">
    <cfRule type="cellIs" dxfId="213" priority="283" operator="equal">
      <formula>"NÃO"</formula>
    </cfRule>
    <cfRule type="cellIs" dxfId="212" priority="284" operator="equal">
      <formula>"SIM"</formula>
    </cfRule>
  </conditionalFormatting>
  <conditionalFormatting sqref="BP21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4" operator="equal">
      <formula>"OPORTUNIDADE"</formula>
    </cfRule>
  </conditionalFormatting>
  <conditionalFormatting sqref="Z241">
    <cfRule type="cellIs" dxfId="210" priority="232" operator="equal">
      <formula>"NÃO"</formula>
    </cfRule>
    <cfRule type="cellIs" dxfId="209" priority="233" operator="equal">
      <formula>"SIM"</formula>
    </cfRule>
  </conditionalFormatting>
  <conditionalFormatting sqref="Y241:Y245">
    <cfRule type="cellIs" dxfId="208" priority="231" operator="equal">
      <formula>"OPORTUNIDADE"</formula>
    </cfRule>
  </conditionalFormatting>
  <conditionalFormatting sqref="Y241:Y245">
    <cfRule type="cellIs" dxfId="207" priority="229" operator="equal">
      <formula>"NÃO"</formula>
    </cfRule>
    <cfRule type="cellIs" dxfId="206" priority="230" operator="equal">
      <formula>"SIM"</formula>
    </cfRule>
  </conditionalFormatting>
  <conditionalFormatting sqref="Y239">
    <cfRule type="cellIs" dxfId="205" priority="228" operator="equal">
      <formula>"OPORTUNIDADE"</formula>
    </cfRule>
  </conditionalFormatting>
  <conditionalFormatting sqref="Y239">
    <cfRule type="cellIs" dxfId="204" priority="226" operator="equal">
      <formula>"NÃO"</formula>
    </cfRule>
    <cfRule type="cellIs" dxfId="203" priority="227" operator="equal">
      <formula>"SIM"</formula>
    </cfRule>
  </conditionalFormatting>
  <conditionalFormatting sqref="Y238">
    <cfRule type="cellIs" dxfId="202" priority="225" operator="equal">
      <formula>"OPORTUNIDADE"</formula>
    </cfRule>
  </conditionalFormatting>
  <conditionalFormatting sqref="Y238">
    <cfRule type="cellIs" dxfId="201" priority="223" operator="equal">
      <formula>"NÃO"</formula>
    </cfRule>
    <cfRule type="cellIs" dxfId="200" priority="224" operator="equal">
      <formula>"SIM"</formula>
    </cfRule>
  </conditionalFormatting>
  <conditionalFormatting sqref="Y237">
    <cfRule type="cellIs" dxfId="199" priority="222" operator="equal">
      <formula>"OPORTUNIDADE"</formula>
    </cfRule>
  </conditionalFormatting>
  <conditionalFormatting sqref="Y237">
    <cfRule type="cellIs" dxfId="198" priority="220" operator="equal">
      <formula>"NÃO"</formula>
    </cfRule>
    <cfRule type="cellIs" dxfId="197" priority="221" operator="equal">
      <formula>"SIM"</formula>
    </cfRule>
  </conditionalFormatting>
  <conditionalFormatting sqref="Y236">
    <cfRule type="cellIs" dxfId="196" priority="219" operator="equal">
      <formula>"OPORTUNIDADE"</formula>
    </cfRule>
  </conditionalFormatting>
  <conditionalFormatting sqref="Y236">
    <cfRule type="cellIs" dxfId="195" priority="217" operator="equal">
      <formula>"NÃO"</formula>
    </cfRule>
    <cfRule type="cellIs" dxfId="194" priority="218" operator="equal">
      <formula>"SIM"</formula>
    </cfRule>
  </conditionalFormatting>
  <conditionalFormatting sqref="Y235">
    <cfRule type="cellIs" dxfId="193" priority="216" operator="equal">
      <formula>"OPORTUNIDADE"</formula>
    </cfRule>
  </conditionalFormatting>
  <conditionalFormatting sqref="Y235">
    <cfRule type="cellIs" dxfId="192" priority="214" operator="equal">
      <formula>"NÃO"</formula>
    </cfRule>
    <cfRule type="cellIs" dxfId="191" priority="215" operator="equal">
      <formula>"SIM"</formula>
    </cfRule>
  </conditionalFormatting>
  <conditionalFormatting sqref="Y234">
    <cfRule type="cellIs" dxfId="190" priority="213" operator="equal">
      <formula>"OPORTUNIDADE"</formula>
    </cfRule>
  </conditionalFormatting>
  <conditionalFormatting sqref="Y234">
    <cfRule type="cellIs" dxfId="189" priority="211" operator="equal">
      <formula>"NÃO"</formula>
    </cfRule>
    <cfRule type="cellIs" dxfId="188" priority="212" operator="equal">
      <formula>"SIM"</formula>
    </cfRule>
  </conditionalFormatting>
  <conditionalFormatting sqref="BQ191">
    <cfRule type="cellIs" dxfId="187" priority="206" operator="equal">
      <formula>"Produção e Intervalo"</formula>
    </cfRule>
    <cfRule type="cellIs" dxfId="186" priority="207" operator="equal">
      <formula>"Aderente"</formula>
    </cfRule>
    <cfRule type="cellIs" dxfId="185" priority="208" operator="equal">
      <formula>"Intervalo"</formula>
    </cfRule>
    <cfRule type="cellIs" dxfId="184" priority="209" operator="equal">
      <formula>"Produção"</formula>
    </cfRule>
    <cfRule type="cellIs" dxfId="183" priority="210" operator="equal">
      <formula>"ERRO"</formula>
    </cfRule>
  </conditionalFormatting>
  <conditionalFormatting sqref="BJ200:BK20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199" operator="equal">
      <formula>"OPORTUNIDADE"</formula>
    </cfRule>
  </conditionalFormatting>
  <conditionalFormatting sqref="Y252">
    <cfRule type="cellIs" dxfId="181" priority="197" operator="equal">
      <formula>"NÃO"</formula>
    </cfRule>
    <cfRule type="cellIs" dxfId="180" priority="198" operator="equal">
      <formula>"SIM"</formula>
    </cfRule>
  </conditionalFormatting>
  <conditionalFormatting sqref="Y260">
    <cfRule type="cellIs" dxfId="179" priority="193" operator="equal">
      <formula>"OPORTUNIDADE"</formula>
    </cfRule>
  </conditionalFormatting>
  <conditionalFormatting sqref="Y260">
    <cfRule type="cellIs" dxfId="178" priority="191" operator="equal">
      <formula>"NÃO"</formula>
    </cfRule>
    <cfRule type="cellIs" dxfId="177" priority="192" operator="equal">
      <formula>"SIM"</formula>
    </cfRule>
  </conditionalFormatting>
  <conditionalFormatting sqref="BP24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4" operator="equal">
      <formula>"OPORTUNIDADE"</formula>
    </cfRule>
  </conditionalFormatting>
  <conditionalFormatting sqref="Y272:Z272">
    <cfRule type="cellIs" dxfId="175" priority="172" operator="equal">
      <formula>"NÃO"</formula>
    </cfRule>
    <cfRule type="cellIs" dxfId="174" priority="173" operator="equal">
      <formula>"SIM"</formula>
    </cfRule>
  </conditionalFormatting>
  <conditionalFormatting sqref="BP2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67" operator="equal">
      <formula>"OPORTUNIDADE"</formula>
    </cfRule>
  </conditionalFormatting>
  <conditionalFormatting sqref="Z269">
    <cfRule type="cellIs" dxfId="172" priority="165" operator="equal">
      <formula>"NÃO"</formula>
    </cfRule>
    <cfRule type="cellIs" dxfId="171" priority="166" operator="equal">
      <formula>"SIM"</formula>
    </cfRule>
  </conditionalFormatting>
  <conditionalFormatting sqref="BK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6" operator="equal">
      <formula>"OPORTUNIDADE"</formula>
    </cfRule>
  </conditionalFormatting>
  <conditionalFormatting sqref="Y6:Z25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8">
    <cfRule type="cellIs" dxfId="167" priority="113" operator="equal">
      <formula>"OPORTUNIDADE"</formula>
    </cfRule>
  </conditionalFormatting>
  <conditionalFormatting sqref="Z18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18">
    <cfRule type="cellIs" dxfId="164" priority="110" operator="equal">
      <formula>"OPORTUNIDADE"</formula>
    </cfRule>
  </conditionalFormatting>
  <conditionalFormatting sqref="Y18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3">
    <cfRule type="cellIs" dxfId="161" priority="107" operator="equal">
      <formula>"OPORTUNIDADE"</formula>
    </cfRule>
  </conditionalFormatting>
  <conditionalFormatting sqref="Z23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Y23">
    <cfRule type="cellIs" dxfId="158" priority="104" operator="equal">
      <formula>"OPORTUNIDADE"</formula>
    </cfRule>
  </conditionalFormatting>
  <conditionalFormatting sqref="Y23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BK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1374</v>
      </c>
      <c r="V1" s="294"/>
      <c r="W1" s="294"/>
    </row>
    <row r="2" spans="1:23" s="91" customFormat="1">
      <c r="A2" s="94" t="s">
        <v>1375</v>
      </c>
      <c r="B2" s="94" t="s">
        <v>1376</v>
      </c>
      <c r="C2" s="94" t="s">
        <v>508</v>
      </c>
      <c r="D2" s="95" t="s">
        <v>1062</v>
      </c>
      <c r="E2" s="95" t="s">
        <v>1063</v>
      </c>
      <c r="F2" s="95" t="s">
        <v>1377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1378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1379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A3" sqref="A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1380</v>
      </c>
      <c r="D5" s="296"/>
      <c r="E5" s="296"/>
      <c r="F5" s="296"/>
      <c r="G5" s="296"/>
      <c r="H5" s="296"/>
      <c r="I5" s="296"/>
      <c r="J5" s="297"/>
      <c r="K5" s="298" t="s">
        <v>1381</v>
      </c>
      <c r="L5" s="299"/>
      <c r="M5" s="299"/>
      <c r="N5" s="299"/>
      <c r="O5" s="300" t="s">
        <v>1382</v>
      </c>
      <c r="P5" s="301"/>
    </row>
    <row r="6" spans="1:16" s="81" customFormat="1" ht="15" customHeight="1">
      <c r="A6" s="73" t="s">
        <v>1377</v>
      </c>
      <c r="B6" s="82" t="s">
        <v>1376</v>
      </c>
      <c r="C6" s="83" t="s">
        <v>1062</v>
      </c>
      <c r="D6" s="84" t="s">
        <v>1063</v>
      </c>
      <c r="E6" s="83" t="s">
        <v>1383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1384</v>
      </c>
      <c r="M6" s="87" t="s">
        <v>708</v>
      </c>
      <c r="N6" s="88" t="s">
        <v>1057</v>
      </c>
      <c r="O6" s="204" t="s">
        <v>1100</v>
      </c>
      <c r="P6" s="149" t="s">
        <v>1385</v>
      </c>
    </row>
    <row r="7" spans="1:16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pronta 08:53/Sem oportunidade</v>
      </c>
    </row>
    <row r="103" spans="1:16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Não solicita equipe foi para o V87/Priorização V87 (dois turnos)</v>
      </c>
    </row>
    <row r="104" spans="1:16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pronta 08:30/Sem oportunidade</v>
      </c>
    </row>
    <row r="106" spans="1:16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Turma pronta 08:30/Intervalo aberto das 08:49 até 10:19/Realizado aplicação de tampão</v>
      </c>
    </row>
    <row r="107" spans="1:16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Turma pronta 08:30/Intervalo aberto das 08:49 até 10:19/Realizado aplicação de tampão</v>
      </c>
    </row>
    <row r="108" spans="1:16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09" spans="1:16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07:39/Intervalo aberto das 08:38 até 10:08/Produção: 1 solda</v>
      </c>
    </row>
    <row r="110" spans="1:16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1" spans="1:16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Cancelado PCM/Previsão dos maquinistas em ZIQ 12:30, devido prev. tarde, foi cancelado</v>
      </c>
    </row>
    <row r="112" spans="1:16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Nao foi solicitado a MC1</v>
      </c>
    </row>
    <row r="123" spans="1:16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Nao foi solicitado o intervalo </v>
      </c>
    </row>
    <row r="124" spans="1:16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 xml:space="preserve">MC1 08:30, porem sem oportunidade devido alto fluxo de trens na regiao </v>
      </c>
    </row>
    <row r="132" spans="1:16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Nao foi solicitado o intervalo </v>
      </c>
    </row>
    <row r="133" spans="1:16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Nao foi solicitado o intervalo </v>
      </c>
    </row>
    <row r="134" spans="1:16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Nao foi solicitado o intervalo </v>
      </c>
    </row>
    <row r="136" spans="1:16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Sem faixa devido malha saturada, alto fluxo de trens </v>
      </c>
    </row>
    <row r="138" spans="1:16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Nao foi solicitado a MC1</v>
      </c>
    </row>
    <row r="139" spans="1:16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Nao foi solicitado a MC1</v>
      </c>
    </row>
    <row r="143" spans="1:16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*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*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*</v>
      </c>
    </row>
    <row r="150" spans="1:16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>*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>*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>*</v>
      </c>
    </row>
    <row r="154" spans="1:16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>*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>*</v>
      </c>
    </row>
    <row r="159" spans="1:16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>*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>*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*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>*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1</v>
      </c>
      <c r="P164" s="182" t="str">
        <f>IF($A$2=1,IF(SP_NORTE!BJ164="","*",SP_NORTE!BJ164),IF(SP_NORTE!BK164="","*",SP_NORTE!BK164))</f>
        <v>*</v>
      </c>
    </row>
    <row r="165" spans="1:16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1386</v>
      </c>
      <c r="C2" s="134" t="s">
        <v>1047</v>
      </c>
      <c r="D2" s="83" t="s">
        <v>1049</v>
      </c>
      <c r="E2" s="83" t="s">
        <v>1387</v>
      </c>
      <c r="F2" s="111" t="s">
        <v>1388</v>
      </c>
      <c r="G2" s="83" t="s">
        <v>1389</v>
      </c>
      <c r="H2" s="83" t="s">
        <v>1390</v>
      </c>
      <c r="I2" s="83" t="s">
        <v>1391</v>
      </c>
      <c r="J2" s="83" t="s">
        <v>1392</v>
      </c>
      <c r="K2" s="85" t="s">
        <v>1393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2025-11-10T11:38:07Z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