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17" documentId="8_{B6337239-1A00-434D-AAD0-422EA1FEB5AE}" xr6:coauthVersionLast="47" xr6:coauthVersionMax="47" xr10:uidLastSave="{EB8B9E53-CB47-4FD6-B88E-90E4EAC448D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<sst xmlns="http://schemas.openxmlformats.org/spreadsheetml/2006/main" count="6076" uniqueCount="1481">
  <si>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</si>
  <si>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</si>
  <si>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</si>
  <si>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</si>
  <si>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</si>
  <si>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</si>
  <si>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</si>
  <si>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</si>
  <si>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</si>
  <si>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</si>
  <si>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</si>
  <si>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</si>
  <si>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</si>
  <si>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</si>
  <si>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</si>
  <si>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</si>
  <si>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</si>
  <si>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</si>
  <si>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</si>
  <si>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</si>
  <si>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</si>
  <si>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</si>
  <si>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</si>
  <si>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</si>
  <si>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</si>
  <si>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</si>
  <si>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</si>
  <si>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</si>
  <si>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</si>
  <si>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</si>
  <si>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</si>
  <si>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</si>
  <si>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</si>
  <si>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</si>
  <si>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</si>
  <si>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</si>
  <si>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</si>
  <si>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</si>
  <si>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</si>
  <si>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</si>
  <si>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</si>
  <si>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</si>
  <si>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</si>
  <si>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</si>
  <si>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</si>
  <si>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</si>
  <si>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</si>
  <si>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</si>
  <si>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</si>
  <si>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</si>
  <si>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</si>
  <si>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</si>
  <si>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</si>
  <si>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</si>
  <si>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</si>
  <si>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</si>
  <si>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</si>
  <si>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</si>
  <si>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</si>
  <si>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</si>
  <si>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</si>
  <si>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</si>
  <si>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</si>
  <si>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</si>
  <si>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</si>
  <si>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</si>
  <si>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</si>
  <si>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</si>
  <si>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</si>
  <si>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</si>
  <si>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</si>
  <si>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</si>
  <si>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</si>
  <si>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</si>
  <si>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</si>
  <si>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</si>
  <si>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</si>
  <si>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</si>
  <si>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</si>
  <si>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</si>
  <si>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</si>
  <si>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</si>
  <si>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</si>
  <si>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</si>
  <si>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</si>
  <si>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</si>
  <si>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</si>
  <si>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</si>
  <si>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</si>
  <si>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</si>
  <si>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</si>
  <si>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</si>
  <si>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</si>
  <si>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</si>
  <si>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</si>
  <si>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</si>
  <si>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</si>
  <si>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</si>
  <si>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</si>
  <si>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</si>
  <si>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</si>
  <si>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</si>
  <si>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</si>
  <si>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</si>
  <si>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</si>
  <si>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</si>
  <si>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</si>
  <si>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</si>
  <si>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</si>
  <si>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</si>
  <si>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</si>
  <si>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</si>
  <si>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</si>
  <si>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</si>
  <si>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</si>
  <si>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</si>
  <si>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</si>
  <si>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</si>
  <si>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</si>
  <si>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</si>
  <si>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</si>
  <si>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</si>
  <si>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</si>
  <si>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</si>
  <si>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</si>
  <si>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</si>
  <si>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</si>
  <si>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</si>
  <si>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</si>
  <si>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</si>
  <si>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</si>
  <si>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</si>
  <si>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</si>
  <si>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</si>
  <si>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</si>
  <si>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</si>
  <si>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</si>
  <si>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</si>
  <si>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</si>
  <si>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</si>
  <si>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</si>
  <si>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</si>
  <si>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</si>
  <si>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</si>
  <si>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</si>
  <si>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</si>
  <si>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</si>
  <si>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</si>
  <si>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</si>
  <si>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</si>
  <si>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</si>
  <si>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</si>
  <si>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</si>
  <si>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</si>
  <si>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</si>
  <si>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</si>
  <si>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</si>
  <si>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</si>
  <si>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</si>
  <si>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</si>
  <si>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</si>
  <si>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</si>
  <si>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</si>
  <si>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</si>
  <si>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</si>
  <si>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</si>
  <si>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</si>
  <si>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</si>
  <si>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</si>
  <si>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</si>
  <si>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</si>
  <si>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</si>
  <si>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</si>
  <si>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</si>
  <si>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</si>
  <si>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</si>
  <si>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</si>
  <si>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</si>
  <si>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</si>
  <si>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</si>
  <si>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</si>
  <si>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</si>
  <si>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</si>
  <si>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</si>
  <si>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</si>
  <si>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</si>
  <si>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</si>
  <si>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</si>
  <si>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</si>
  <si>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</si>
  <si>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</si>
  <si>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</si>
  <si>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</si>
  <si>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</si>
  <si>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</si>
  <si>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</si>
  <si>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</si>
  <si>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</si>
  <si>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</si>
  <si>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</si>
  <si>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</si>
  <si>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</si>
  <si>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</si>
  <si>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</si>
  <si>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</si>
  <si>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</si>
  <si>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</si>
  <si>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</si>
  <si>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</si>
  <si>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</si>
  <si>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</si>
  <si>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</si>
  <si>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</si>
  <si>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</si>
  <si>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</si>
  <si>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</si>
  <si>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</si>
  <si>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</si>
  <si>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</si>
  <si>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</si>
  <si>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</si>
  <si>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</si>
  <si>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</si>
  <si>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</si>
  <si>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</si>
  <si>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</si>
  <si>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</si>
  <si>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</si>
  <si>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</si>
  <si>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</si>
  <si>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</si>
  <si>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</si>
  <si>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</si>
  <si>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</si>
  <si>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</si>
  <si>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</si>
  <si>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</si>
  <si>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</si>
  <si>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</si>
  <si>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</si>
  <si>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</si>
  <si>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</si>
  <si>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</si>
  <si>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</si>
  <si>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</si>
  <si>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</si>
  <si>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</si>
  <si>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</si>
  <si>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</si>
  <si>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</si>
  <si>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</si>
  <si>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</si>
  <si>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</si>
  <si>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</si>
  <si>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</si>
  <si>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</si>
  <si>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</si>
  <si>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</si>
  <si>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</si>
  <si>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</si>
  <si>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</si>
  <si>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</si>
  <si>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</si>
  <si>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</si>
  <si>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</si>
  <si>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</si>
  <si>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</si>
  <si>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</si>
  <si>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</si>
  <si>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</si>
  <si>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</si>
  <si>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</si>
  <si>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</si>
  <si>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</si>
  <si>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</si>
  <si>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</si>
  <si>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</si>
  <si>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</si>
  <si>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</si>
  <si>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</si>
  <si>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</si>
  <si>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</si>
  <si>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</si>
  <si>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</si>
  <si>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</si>
  <si>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</si>
  <si>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</si>
  <si>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</si>
  <si>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</si>
  <si>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</si>
  <si>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</si>
  <si>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</si>
  <si>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</si>
  <si>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</si>
  <si>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</si>
  <si>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</si>
  <si>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</si>
  <si>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</si>
  <si>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</si>
  <si>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</si>
  <si>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</si>
  <si>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</si>
  <si>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</si>
  <si>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</si>
  <si>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</si>
  <si>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</si>
  <si>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</si>
  <si>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</si>
  <si>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</si>
  <si>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</si>
  <si>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</si>
  <si>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</si>
  <si>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</si>
  <si>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</si>
  <si>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</si>
  <si>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</si>
  <si>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</si>
  <si>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</si>
  <si>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</si>
  <si>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</si>
  <si>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</si>
  <si>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</si>
  <si>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</si>
  <si>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</si>
  <si>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</si>
  <si>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</si>
  <si>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</si>
  <si>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</si>
  <si>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</si>
  <si>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</si>
  <si>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</si>
  <si>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</si>
  <si>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</si>
  <si>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</si>
  <si>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</si>
  <si>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</si>
  <si>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</si>
  <si>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</si>
  <si>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</si>
  <si>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</si>
  <si>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</si>
  <si>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</si>
  <si>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</si>
  <si>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</si>
  <si>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</si>
  <si>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</si>
  <si>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</si>
  <si>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</si>
  <si>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</si>
  <si>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</si>
  <si>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</si>
  <si>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</si>
  <si>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</si>
  <si>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</si>
  <si>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</si>
  <si>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</si>
  <si>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</si>
  <si>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</si>
  <si>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</si>
  <si>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</si>
  <si>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</si>
  <si>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</si>
  <si>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</si>
  <si>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</si>
  <si>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</si>
  <si>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</si>
  <si>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</si>
  <si>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</si>
  <si>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</si>
  <si>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</si>
  <si>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</si>
  <si>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</si>
  <si>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</si>
  <si>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</si>
  <si>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</si>
  <si>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</si>
  <si>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</si>
  <si>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</si>
  <si>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</si>
  <si>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</si>
  <si>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</si>
  <si>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</si>
  <si>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</si>
  <si>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</si>
  <si>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</si>
  <si>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</si>
  <si>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</si>
  <si>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</si>
  <si>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</si>
  <si>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</si>
  <si>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</si>
  <si>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</si>
  <si>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</si>
  <si>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</si>
  <si>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</si>
  <si>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</si>
  <si>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</si>
  <si>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</si>
  <si>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</si>
  <si>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</si>
  <si>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</si>
  <si>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</si>
  <si>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</si>
  <si>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</si>
  <si>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</si>
  <si>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</si>
  <si>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</si>
  <si>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</si>
  <si>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</si>
  <si>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</si>
  <si>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</si>
  <si>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</si>
  <si>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</si>
  <si>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</si>
  <si>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</si>
  <si>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</si>
  <si>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</si>
  <si>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</si>
  <si>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</si>
  <si>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</si>
  <si>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</si>
  <si>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</si>
  <si>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</si>
  <si>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</si>
  <si>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</si>
  <si>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</si>
  <si>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</si>
  <si>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</si>
  <si>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</si>
  <si>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</si>
  <si>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</si>
  <si>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</si>
  <si>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</si>
  <si>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</si>
  <si>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</si>
  <si>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</si>
  <si>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</si>
  <si>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</si>
  <si>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</si>
  <si>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</si>
  <si>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</si>
  <si>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</si>
  <si>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</si>
  <si>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</si>
  <si>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</si>
  <si>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</si>
  <si>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</si>
  <si>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</si>
  <si>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</si>
  <si>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</si>
  <si>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</si>
  <si>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</si>
  <si>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</si>
  <si>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</si>
  <si>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</si>
  <si>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</si>
  <si>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</si>
  <si>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</si>
  <si>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</si>
  <si>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</si>
  <si>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</si>
  <si>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</si>
  <si>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</si>
  <si>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</si>
  <si>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</si>
  <si>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</si>
  <si>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</si>
  <si>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</si>
  <si>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</si>
  <si>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</si>
  <si>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</si>
  <si>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</si>
  <si>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</si>
  <si>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</si>
  <si>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</si>
  <si>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</si>
  <si>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</si>
  <si>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</si>
  <si>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</si>
  <si>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</si>
  <si>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</si>
  <si>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</si>
  <si>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</si>
  <si>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</si>
  <si>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</si>
  <si>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</si>
  <si>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</si>
  <si>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</si>
  <si>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</si>
  <si>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</si>
  <si>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</si>
  <si>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</si>
  <si>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</si>
  <si>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</si>
  <si>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</si>
  <si>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</si>
  <si>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</si>
  <si>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</si>
  <si>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</si>
  <si>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</si>
  <si>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</si>
  <si>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</si>
  <si>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</si>
  <si>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</si>
  <si>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</si>
  <si>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</si>
  <si>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</si>
  <si>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</si>
  <si>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</si>
  <si>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</si>
  <si>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</si>
  <si>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</si>
  <si>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</si>
  <si>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</si>
  <si>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</si>
  <si>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</si>
  <si>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</si>
  <si>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</si>
  <si>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</si>
  <si>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</si>
  <si>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</si>
  <si>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</si>
  <si>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</si>
  <si>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</si>
  <si>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</si>
  <si>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</si>
  <si>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</si>
  <si>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</si>
  <si>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</si>
  <si>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</si>
  <si>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</si>
  <si>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</si>
  <si>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</si>
  <si>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</si>
  <si>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</si>
  <si>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</si>
  <si>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</si>
  <si>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</si>
  <si>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</si>
  <si>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</si>
  <si>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</si>
  <si>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</si>
  <si>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</si>
  <si>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</si>
  <si>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</si>
  <si>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</si>
  <si>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</si>
  <si>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</si>
  <si>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</si>
  <si>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</si>
  <si>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</si>
  <si>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</si>
  <si>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</si>
  <si>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</si>
  <si>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</si>
  <si>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</si>
  <si>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</si>
  <si>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</si>
  <si>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</si>
  <si>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</si>
  <si>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</si>
  <si>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</si>
  <si>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</si>
  <si>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</si>
  <si>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</si>
  <si>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</si>
  <si>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</si>
  <si>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</si>
  <si>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</si>
  <si>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</si>
  <si>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</si>
  <si>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</si>
  <si>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</si>
  <si>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</si>
  <si>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</si>
  <si>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</si>
  <si>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</si>
  <si>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</si>
  <si>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</si>
  <si>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</si>
  <si>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</si>
  <si>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</si>
  <si>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</si>
  <si>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</si>
  <si>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</si>
  <si>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</si>
  <si>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</si>
  <si>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</si>
  <si>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</si>
  <si>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</si>
  <si>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</si>
  <si>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</si>
  <si>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</si>
  <si>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</si>
  <si>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</si>
  <si>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</si>
  <si>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</si>
  <si>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</si>
  <si>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</si>
  <si>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</si>
  <si>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</si>
  <si>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</si>
  <si>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</si>
  <si>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</si>
  <si>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</si>
  <si>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</si>
  <si>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</si>
  <si>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</si>
  <si>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</si>
  <si>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</si>
  <si>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</si>
  <si>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</si>
  <si>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</si>
  <si>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</si>
  <si>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</si>
  <si>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</si>
  <si>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</si>
  <si>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</si>
  <si>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</si>
  <si>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</si>
  <si>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</si>
  <si>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</si>
  <si>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</si>
  <si>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</si>
  <si>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</si>
  <si>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</si>
  <si>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</si>
  <si>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</si>
  <si>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</si>
  <si>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</si>
  <si>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</si>
  <si>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</si>
  <si>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</si>
  <si>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</si>
  <si>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</si>
  <si>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</si>
  <si>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</si>
  <si>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</si>
  <si>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</si>
  <si>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</si>
  <si>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</si>
  <si>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</si>
  <si>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</si>
  <si>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</si>
  <si>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</si>
  <si>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</si>
  <si>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</si>
  <si>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</si>
  <si>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</si>
  <si>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</si>
  <si>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</si>
  <si>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</si>
  <si>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</si>
  <si>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</si>
  <si>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</si>
  <si>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</si>
  <si>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</si>
  <si>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</si>
  <si>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</si>
  <si>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</si>
  <si>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</si>
  <si>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</si>
  <si>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</si>
  <si>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</si>
  <si>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</si>
  <si>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</si>
  <si>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</si>
  <si>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</si>
  <si>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</si>
  <si>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</si>
  <si>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</si>
  <si>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</si>
  <si>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</si>
  <si>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</si>
  <si>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</si>
  <si>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</si>
  <si>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</si>
  <si>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</si>
  <si>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</si>
  <si>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</si>
  <si>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</si>
  <si>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</si>
  <si>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</si>
  <si>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</si>
  <si>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</si>
  <si>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</si>
  <si>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</si>
  <si>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</si>
  <si>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</si>
  <si>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</si>
  <si>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</si>
  <si>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</si>
  <si>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</si>
  <si>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</si>
  <si>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</si>
  <si>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</si>
  <si>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</si>
  <si>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</si>
  <si>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</si>
  <si>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</si>
  <si>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</si>
  <si>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</si>
  <si>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</si>
  <si>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</si>
  <si>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</si>
  <si>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</si>
  <si>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</si>
  <si>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</si>
  <si>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</si>
  <si>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</si>
  <si>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</si>
  <si>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</si>
  <si>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</si>
  <si>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</si>
  <si>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</si>
  <si>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</si>
  <si>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</si>
  <si>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</si>
  <si>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</si>
  <si>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</si>
  <si>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</si>
  <si>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</si>
  <si>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</si>
  <si>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</si>
  <si>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</si>
  <si>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</si>
  <si>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</si>
  <si>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</si>
  <si>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</si>
  <si>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</si>
  <si>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</si>
  <si>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</si>
  <si>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</si>
  <si>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</si>
  <si>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</si>
  <si>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</si>
  <si>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</si>
  <si>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</si>
  <si>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</si>
  <si>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</si>
  <si>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</si>
  <si>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</si>
  <si>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</si>
  <si>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</si>
  <si>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</si>
  <si>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</si>
  <si>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</si>
  <si>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</si>
  <si>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</si>
  <si>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</si>
  <si>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</si>
  <si>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</si>
  <si>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</si>
  <si>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</si>
  <si>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</si>
  <si>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</si>
  <si>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</si>
  <si>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</si>
  <si>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</si>
  <si>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</si>
  <si>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</si>
  <si>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</si>
  <si>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</si>
  <si>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</si>
  <si>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</si>
  <si>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</si>
  <si>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</si>
  <si>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</si>
  <si>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</si>
  <si>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</si>
  <si>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</si>
  <si>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</si>
  <si>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</si>
  <si>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</si>
  <si>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</si>
  <si>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</si>
  <si>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</si>
  <si>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</si>
  <si>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</si>
  <si>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</si>
  <si>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</si>
  <si>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</si>
  <si>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</si>
  <si>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</si>
  <si>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</si>
  <si>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</si>
  <si>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</si>
  <si>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</si>
  <si>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</si>
  <si>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</si>
  <si>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</si>
  <si>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</si>
  <si>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</si>
  <si>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</si>
  <si>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</si>
  <si>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</si>
  <si>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</si>
  <si>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</si>
  <si>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</si>
  <si>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</si>
  <si>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</si>
  <si>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</si>
  <si>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</si>
  <si>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</si>
  <si>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</si>
  <si>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</si>
  <si>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</si>
  <si>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</si>
  <si>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</si>
  <si>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</si>
  <si>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</si>
  <si>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</si>
  <si>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</si>
  <si>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</si>
  <si>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</si>
  <si>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</si>
  <si>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</si>
  <si>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</si>
  <si>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</si>
  <si>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</si>
  <si>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</si>
  <si>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</si>
  <si>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</si>
  <si>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</si>
  <si>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</si>
  <si>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</si>
  <si>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</si>
  <si>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</si>
  <si>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</si>
  <si>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</si>
  <si>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</si>
  <si>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</si>
  <si>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</si>
  <si>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</si>
  <si>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</si>
  <si>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</si>
  <si>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</si>
  <si>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</si>
  <si>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</si>
  <si>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</si>
  <si>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</si>
  <si>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</si>
  <si>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</si>
  <si>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</si>
  <si>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</si>
  <si>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</si>
  <si>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</si>
  <si>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</si>
  <si>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</si>
  <si>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</si>
  <si>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</si>
  <si>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</si>
  <si>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</si>
  <si>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</si>
  <si>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</si>
  <si>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</si>
  <si>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</si>
  <si>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</si>
  <si>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</si>
  <si>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</si>
  <si>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</si>
  <si>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</si>
  <si>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</si>
  <si>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</si>
  <si>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</si>
  <si>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</si>
  <si>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</si>
  <si>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</si>
  <si>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</si>
  <si>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</si>
  <si>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</si>
  <si>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</si>
  <si>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</si>
  <si>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</si>
  <si>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</si>
  <si>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</si>
  <si>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</si>
  <si>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</si>
  <si>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</si>
  <si>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</si>
  <si>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</si>
  <si>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</si>
  <si>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</si>
  <si>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</si>
  <si>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</si>
  <si>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</si>
  <si>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</si>
  <si>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</si>
  <si>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</si>
  <si>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</si>
  <si>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</si>
  <si>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</si>
  <si>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</si>
  <si>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</si>
  <si>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</si>
  <si>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</si>
  <si>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</si>
  <si>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</si>
  <si>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</si>
  <si>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</si>
  <si>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</si>
  <si>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</si>
  <si>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</si>
  <si>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</si>
  <si>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</si>
  <si>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</si>
  <si>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</si>
  <si>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</si>
  <si>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</si>
  <si>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</si>
  <si>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</si>
  <si>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</si>
  <si>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</si>
  <si>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</si>
  <si>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</si>
  <si>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</si>
  <si>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</si>
  <si>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</si>
  <si>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</si>
  <si>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</si>
  <si>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</si>
  <si>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</si>
  <si>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</si>
  <si>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</si>
  <si>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</si>
  <si>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</si>
  <si>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</si>
  <si>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</si>
  <si>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</si>
  <si>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</si>
  <si>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</si>
  <si>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</si>
  <si>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</si>
  <si>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</si>
  <si>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</si>
  <si>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</si>
  <si>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</si>
  <si>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</si>
  <si>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</si>
  <si>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</si>
  <si>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</si>
  <si>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</si>
  <si>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</si>
  <si>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</si>
  <si>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</si>
  <si>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</si>
  <si>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</si>
  <si>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</si>
  <si>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</si>
  <si>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</si>
  <si>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</si>
  <si>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</si>
  <si>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</si>
  <si>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</si>
  <si>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</si>
  <si>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</si>
  <si>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</si>
  <si>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</si>
  <si>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</si>
  <si>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</si>
  <si>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</si>
  <si>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</si>
  <si>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</si>
  <si>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</si>
  <si>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</si>
  <si>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</si>
  <si>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</si>
  <si>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</si>
  <si>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</si>
  <si>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</si>
  <si>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</si>
  <si>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</si>
  <si>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</si>
  <si>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</si>
  <si>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</si>
  <si>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</si>
  <si>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</si>
  <si>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</si>
  <si>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</si>
  <si>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</si>
  <si>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</si>
  <si>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</si>
  <si>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</si>
  <si>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</si>
  <si>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</si>
  <si>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</si>
  <si>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</si>
  <si>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</si>
  <si>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</si>
  <si>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</si>
  <si>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</si>
  <si>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</si>
  <si>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</si>
  <si>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</si>
  <si>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</si>
  <si>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</si>
  <si>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</si>
  <si>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</si>
  <si>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</si>
  <si>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</si>
  <si>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</si>
  <si>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</si>
  <si>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</si>
  <si>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</si>
  <si>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</si>
  <si>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</si>
  <si>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</si>
  <si>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</si>
  <si>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</si>
  <si>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</si>
  <si>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</si>
  <si>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</si>
  <si>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</si>
  <si>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</si>
  <si>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</si>
  <si>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</si>
  <si>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</si>
  <si>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</si>
  <si>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</si>
  <si>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</si>
  <si>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</si>
  <si>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</si>
  <si>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</si>
  <si>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</si>
  <si>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</si>
  <si>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</si>
  <si>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</si>
  <si>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</si>
  <si>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</si>
  <si>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</si>
  <si>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</si>
  <si>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</si>
  <si>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</si>
  <si>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</si>
  <si>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</si>
  <si>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</si>
  <si>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</si>
  <si>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</si>
  <si>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</si>
  <si>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</si>
  <si>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</si>
  <si>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</si>
  <si>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</si>
  <si>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</si>
  <si>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</si>
  <si>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</si>
  <si>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</si>
  <si>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</si>
  <si>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</si>
  <si>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</si>
  <si>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</si>
  <si>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</si>
  <si>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</si>
  <si>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</si>
  <si>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</si>
  <si>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</si>
  <si>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</si>
  <si>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</si>
  <si>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</si>
  <si>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</si>
  <si>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</si>
  <si>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</si>
  <si>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</si>
  <si>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</si>
  <si>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</si>
  <si>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</si>
  <si>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</si>
  <si>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</si>
  <si>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</si>
  <si>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</si>
  <si>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</si>
  <si>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</si>
  <si>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</si>
  <si>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</si>
  <si>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</si>
  <si>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</si>
  <si>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</si>
  <si>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</si>
  <si>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</si>
  <si>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</si>
  <si>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</si>
  <si>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</si>
  <si>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</si>
  <si>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</si>
  <si>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</si>
  <si>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</si>
  <si>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</si>
  <si>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</si>
  <si>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</si>
  <si>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</si>
  <si>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</si>
  <si>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</si>
  <si>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</si>
  <si>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</si>
  <si>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</si>
  <si>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</si>
  <si>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</si>
  <si>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</si>
  <si>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</si>
  <si>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</si>
  <si>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</si>
  <si>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</si>
  <si>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</si>
  <si>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</si>
  <si>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</si>
  <si>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</si>
  <si>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</si>
  <si>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</si>
  <si>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</si>
  <si>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</si>
  <si>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</si>
  <si>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</si>
  <si>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</si>
  <si>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</si>
  <si>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</si>
  <si>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</si>
  <si>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</si>
  <si>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</si>
  <si>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</si>
  <si>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</si>
  <si>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</si>
  <si>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</si>
  <si>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</si>
  <si>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</si>
  <si>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</si>
  <si>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</si>
  <si>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</si>
  <si>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</si>
  <si>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</si>
  <si>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</si>
  <si>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</si>
  <si>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</si>
  <si>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</si>
  <si>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</si>
  <si>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</si>
  <si>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</si>
  <si>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</si>
  <si>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</si>
  <si>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</si>
  <si>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</si>
  <si>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</si>
  <si>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</si>
  <si>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</si>
  <si>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</si>
  <si>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</si>
  <si>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</si>
  <si>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</si>
  <si>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</si>
  <si>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</si>
  <si>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</si>
  <si>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</si>
  <si>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</si>
  <si>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</si>
  <si>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</si>
  <si>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</si>
  <si>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</si>
  <si>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</si>
  <si>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</si>
  <si>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</si>
  <si>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</si>
  <si>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</si>
  <si>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</si>
  <si>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</si>
  <si>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</si>
  <si>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</si>
  <si>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</si>
  <si>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</si>
  <si>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</si>
  <si>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</si>
  <si>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</si>
  <si>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</si>
  <si>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</si>
  <si>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</si>
  <si>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</si>
  <si>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</si>
  <si>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</si>
  <si>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</si>
  <si>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</si>
  <si>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</si>
  <si>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</si>
  <si>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</si>
  <si>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</si>
  <si>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</si>
  <si>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</si>
  <si>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</si>
  <si>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</si>
  <si>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</si>
  <si>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</si>
  <si>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</si>
  <si>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</si>
  <si>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</si>
  <si>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</si>
  <si>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</si>
  <si>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</si>
  <si>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</si>
  <si>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</si>
  <si>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</si>
  <si>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</si>
  <si>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</si>
  <si>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</si>
  <si>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</si>
  <si>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</si>
  <si>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</si>
  <si>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</si>
  <si>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</si>
  <si>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</si>
  <si>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</si>
  <si>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</si>
  <si>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</si>
  <si>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</si>
  <si>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</si>
  <si>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</si>
  <si>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</si>
  <si>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</si>
  <si>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</si>
  <si>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</si>
  <si>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</si>
  <si>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</si>
  <si>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</si>
  <si>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</si>
  <si>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</si>
  <si>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</si>
  <si>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</si>
  <si>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</si>
  <si>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</si>
  <si>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</si>
  <si>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</si>
  <si>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</si>
  <si>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</si>
  <si>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</si>
  <si>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</si>
  <si>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</si>
  <si>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</si>
  <si>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</si>
  <si>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</si>
  <si>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</si>
  <si>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</si>
  <si>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</si>
  <si>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</si>
  <si>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</si>
  <si>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</si>
  <si>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</si>
  <si>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</si>
  <si>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</si>
  <si>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</si>
  <si>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</si>
  <si>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</si>
  <si>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</si>
  <si>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</si>
  <si>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</si>
  <si>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</si>
  <si>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</si>
  <si>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</si>
  <si>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</si>
  <si>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</si>
  <si>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</si>
  <si>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</si>
  <si>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</si>
  <si>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</si>
  <si>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</si>
  <si>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</si>
  <si>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</si>
  <si>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</si>
  <si>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</si>
  <si>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</si>
  <si>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</si>
  <si>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</si>
  <si>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</si>
  <si>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</si>
  <si>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</si>
  <si>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</si>
  <si>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</si>
  <si>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</si>
  <si>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</si>
  <si>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</si>
  <si>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</si>
  <si>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</si>
  <si>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</si>
  <si>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</si>
  <si>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</si>
  <si>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</si>
  <si>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</si>
  <si>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</si>
  <si>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</si>
  <si>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</si>
  <si>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</si>
  <si>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</si>
  <si>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</si>
  <si>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</si>
  <si>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</si>
  <si>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</si>
  <si>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</si>
  <si>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</si>
  <si>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</si>
  <si>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</si>
  <si>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</si>
  <si>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</si>
  <si>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</si>
  <si>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</si>
  <si>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</si>
  <si>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</si>
  <si>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</si>
  <si>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</si>
  <si>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</si>
  <si>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</si>
  <si>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</si>
  <si>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</si>
  <si>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</si>
  <si>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</si>
  <si>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</si>
  <si>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</si>
  <si>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</si>
  <si>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</si>
  <si>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</si>
  <si>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</si>
  <si>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</si>
  <si>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</si>
  <si>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</si>
  <si>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</si>
  <si>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</si>
  <si>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</si>
  <si>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</si>
  <si>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</si>
  <si>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</si>
  <si>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</si>
  <si>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</si>
  <si>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</si>
  <si>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</si>
  <si>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</si>
  <si>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</si>
  <si>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</si>
  <si>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</si>
  <si>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</si>
  <si>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</si>
  <si>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</si>
  <si>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</si>
  <si>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</si>
  <si>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</si>
  <si>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</si>
  <si>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</si>
  <si>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</si>
  <si>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</si>
  <si>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</si>
  <si>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</si>
  <si>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</si>
  <si>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</si>
  <si>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</si>
  <si>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</si>
  <si>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</si>
  <si>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</si>
  <si>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</si>
  <si>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</si>
  <si>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</si>
  <si>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</si>
  <si>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</si>
  <si>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</si>
  <si>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</si>
  <si>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</si>
  <si>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</si>
  <si>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</si>
  <si>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</si>
  <si>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</si>
  <si>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</si>
  <si>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</si>
  <si>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</si>
  <si>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</si>
  <si>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</si>
  <si>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</si>
  <si>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</si>
  <si>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</si>
  <si>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</si>
  <si>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</si>
  <si>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</si>
  <si>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</si>
  <si>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</si>
  <si>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</si>
  <si>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</si>
  <si>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</si>
  <si>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</si>
  <si>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</si>
  <si>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</si>
  <si>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</si>
  <si>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</si>
  <si>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</si>
  <si>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</si>
  <si>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</si>
  <si>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</si>
  <si>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</si>
  <si>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</si>
  <si>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</si>
  <si>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</si>
  <si>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</si>
  <si>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</si>
  <si>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</si>
  <si>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</si>
  <si>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</si>
  <si>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</si>
  <si>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</si>
  <si>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</si>
  <si>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</si>
  <si>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</si>
  <si>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</si>
  <si>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</si>
  <si>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</si>
  <si>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</si>
  <si>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</si>
  <si>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</si>
  <si>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</si>
  <si>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</si>
  <si>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</si>
  <si>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</si>
  <si>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</si>
  <si>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</si>
  <si>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</si>
  <si>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</si>
  <si>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</si>
  <si>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</si>
  <si>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</si>
  <si>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</si>
  <si>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</si>
  <si>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</si>
  <si>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</si>
  <si>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</si>
  <si>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</si>
  <si>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</si>
  <si>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</si>
  <si>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</si>
  <si>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</si>
  <si>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</si>
  <si>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</si>
  <si>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</si>
  <si>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</si>
  <si>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</si>
  <si>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</si>
  <si>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</si>
  <si>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</si>
  <si>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</si>
  <si>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</si>
  <si>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</si>
  <si>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</si>
  <si>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</si>
  <si>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</si>
  <si>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</si>
  <si>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</si>
  <si>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</si>
  <si>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</si>
  <si>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</si>
  <si>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ZVTZDK, inciado às 13h25 (Concedido até 16h00)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</si>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</sst>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K89" sqref="BK8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TBA1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V8645968</v>
      </c>
      <c r="B102" s="171">
        <v>45968</v>
      </c>
      <c r="C102" s="8">
        <f>IF(BS_CONTROLE[[#This Row],[DATA]]="","",WEEKNUM(BS_CONTROLE[[#This Row],[DATA]]))</f>
        <v>45</v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743</v>
      </c>
      <c r="G104" s="9" t="str">
        <f>IF(D104="","*",VLOOKUP(F104,BS_ATIVIDADE[#All],3,FALSE))</f>
        <v>MODERNIZAÇÃO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MODERNIZAÇÃO - SOLDA</v>
      </c>
      <c r="AJ104" s="9" t="str">
        <f>IF(D104="","*",VLOOKUP(AI104,BS_ATIVIDADE[#Data],3,FALSE))</f>
        <v>MODERNIZAÇÃO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Em deslocamento, encerrar em TIN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ZVTZDK, inciado às 13h25 (Concedido até 16h00)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TBA1</v>
      </c>
      <c r="M98" s="111">
        <f>IF(FN_MC!J100="","*",FN_MC!J100)</f>
        <v>74</v>
      </c>
      <c r="N98" s="296">
        <f>IF(FN_MC!K100="","*",FN_MC!K100)</f>
        <v>375.5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MODERNIZAÇÃO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2025-11-06T17:25:20Z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