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271" documentId="120_S{118792C3-22EF-5104-A093-F22BFE3913F3}" xr6:coauthVersionLast="47" xr6:coauthVersionMax="47" xr10:uidLastSave="{01981A50-FBC3-4CC4-ABD3-137A60D162AB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4" i="10" l="1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T143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BB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N147" i="1" a="1"/>
  <c r="N147" i="1" s="1"/>
  <c r="L144" i="11" s="1"/>
  <c r="M147" i="1" a="1"/>
  <c r="M147" i="1" s="1"/>
  <c r="G147" i="1"/>
  <c r="C147" i="1"/>
  <c r="A147" i="1"/>
  <c r="BT146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BT142" i="1"/>
  <c r="BT144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/>
  <c r="K296" i="11" s="1"/>
  <c r="M301" i="1" a="1"/>
  <c r="M301" i="1"/>
  <c r="K297" i="11" s="1"/>
  <c r="M302" i="1" a="1"/>
  <c r="M302" i="1"/>
  <c r="K298" i="11" s="1"/>
  <c r="M303" i="1" a="1"/>
  <c r="M303" i="1"/>
  <c r="K299" i="11" s="1"/>
  <c r="M304" i="1" a="1"/>
  <c r="M304" i="1"/>
  <c r="K300" i="11" s="1"/>
  <c r="M305" i="1" a="1"/>
  <c r="M305" i="1"/>
  <c r="K301" i="11" s="1"/>
  <c r="M306" i="1" a="1"/>
  <c r="M306" i="1"/>
  <c r="K302" i="11" s="1"/>
  <c r="M307" i="1" a="1"/>
  <c r="M307" i="1"/>
  <c r="K303" i="11" s="1"/>
  <c r="M308" i="1" a="1"/>
  <c r="M308" i="1"/>
  <c r="K304" i="11" s="1"/>
  <c r="M309" i="1" a="1"/>
  <c r="M309" i="1"/>
  <c r="K305" i="11" s="1"/>
  <c r="M310" i="1" a="1"/>
  <c r="M310" i="1"/>
  <c r="K306" i="11" s="1"/>
  <c r="M311" i="1" a="1"/>
  <c r="M311" i="1"/>
  <c r="K307" i="11" s="1"/>
  <c r="M312" i="1" a="1"/>
  <c r="M312" i="1"/>
  <c r="K308" i="11" s="1"/>
  <c r="M313" i="1" a="1"/>
  <c r="M313" i="1"/>
  <c r="K309" i="11" s="1"/>
  <c r="M314" i="1" a="1"/>
  <c r="M314" i="1"/>
  <c r="K310" i="11" s="1"/>
  <c r="M315" i="1" a="1"/>
  <c r="M315" i="1"/>
  <c r="K311" i="11" s="1"/>
  <c r="M316" i="1" a="1"/>
  <c r="M316" i="1"/>
  <c r="K312" i="11" s="1"/>
  <c r="M317" i="1" a="1"/>
  <c r="M317" i="1"/>
  <c r="K313" i="11" s="1"/>
  <c r="M318" i="1" a="1"/>
  <c r="M318" i="1"/>
  <c r="K314" i="11" s="1"/>
  <c r="M319" i="1" a="1"/>
  <c r="M319" i="1"/>
  <c r="K315" i="11" s="1"/>
  <c r="M320" i="1" a="1"/>
  <c r="M320" i="1"/>
  <c r="K316" i="11" s="1"/>
  <c r="M321" i="1" a="1"/>
  <c r="M321" i="1"/>
  <c r="K317" i="11" s="1"/>
  <c r="M322" i="1" a="1"/>
  <c r="M322" i="1"/>
  <c r="K318" i="11" s="1"/>
  <c r="M323" i="1" a="1"/>
  <c r="M323" i="1"/>
  <c r="K319" i="11" s="1"/>
  <c r="M324" i="1" a="1"/>
  <c r="M324" i="1"/>
  <c r="K320" i="11" s="1"/>
  <c r="M325" i="1" a="1"/>
  <c r="M325" i="1"/>
  <c r="K321" i="11" s="1"/>
  <c r="M326" i="1" a="1"/>
  <c r="M326" i="1"/>
  <c r="K322" i="11" s="1"/>
  <c r="M327" i="1" a="1"/>
  <c r="M327" i="1"/>
  <c r="K323" i="11" s="1"/>
  <c r="M328" i="1" a="1"/>
  <c r="M328" i="1"/>
  <c r="K324" i="11" s="1"/>
  <c r="M329" i="1" a="1"/>
  <c r="M329" i="1"/>
  <c r="K325" i="11" s="1"/>
  <c r="M330" i="1" a="1"/>
  <c r="M330" i="1"/>
  <c r="K326" i="1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/>
  <c r="K332" i="11" s="1"/>
  <c r="M337" i="1" a="1"/>
  <c r="M337" i="1" s="1"/>
  <c r="K333" i="11" s="1"/>
  <c r="M338" i="1" a="1"/>
  <c r="M338" i="1" s="1"/>
  <c r="K334" i="11" s="1"/>
  <c r="M339" i="1" a="1"/>
  <c r="M339" i="1"/>
  <c r="K335" i="1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/>
  <c r="K341" i="11" s="1"/>
  <c r="M346" i="1" a="1"/>
  <c r="M346" i="1" s="1"/>
  <c r="K342" i="11" s="1"/>
  <c r="M347" i="1" a="1"/>
  <c r="M347" i="1" s="1"/>
  <c r="K343" i="11" s="1"/>
  <c r="M348" i="1" a="1"/>
  <c r="M348" i="1"/>
  <c r="K344" i="1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/>
  <c r="K350" i="11" s="1"/>
  <c r="M355" i="1" a="1"/>
  <c r="M355" i="1" s="1"/>
  <c r="K351" i="11" s="1"/>
  <c r="M356" i="1" a="1"/>
  <c r="M356" i="1" s="1"/>
  <c r="K352" i="11" s="1"/>
  <c r="M357" i="1" a="1"/>
  <c r="M357" i="1"/>
  <c r="K353" i="1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/>
  <c r="K359" i="11" s="1"/>
  <c r="M364" i="1" a="1"/>
  <c r="M364" i="1" s="1"/>
  <c r="K360" i="11" s="1"/>
  <c r="M365" i="1" a="1"/>
  <c r="M365" i="1" s="1"/>
  <c r="K361" i="11" s="1"/>
  <c r="M366" i="1" a="1"/>
  <c r="M366" i="1"/>
  <c r="K362" i="1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/>
  <c r="K368" i="11" s="1"/>
  <c r="M373" i="1" a="1"/>
  <c r="M373" i="1" s="1"/>
  <c r="K369" i="11" s="1"/>
  <c r="M374" i="1" a="1"/>
  <c r="M374" i="1" s="1"/>
  <c r="K370" i="11" s="1"/>
  <c r="M375" i="1" a="1"/>
  <c r="M375" i="1"/>
  <c r="K371" i="1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/>
  <c r="K377" i="11" s="1"/>
  <c r="M382" i="1" a="1"/>
  <c r="M382" i="1" s="1"/>
  <c r="K378" i="11" s="1"/>
  <c r="M383" i="1" a="1"/>
  <c r="M383" i="1" s="1"/>
  <c r="K379" i="11" s="1"/>
  <c r="M384" i="1" a="1"/>
  <c r="M384" i="1"/>
  <c r="K380" i="1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/>
  <c r="K386" i="11" s="1"/>
  <c r="M391" i="1" a="1"/>
  <c r="M391" i="1" s="1"/>
  <c r="K387" i="11" s="1"/>
  <c r="M392" i="1" a="1"/>
  <c r="M392" i="1" s="1"/>
  <c r="K388" i="11" s="1"/>
  <c r="M393" i="1" a="1"/>
  <c r="M393" i="1"/>
  <c r="K389" i="1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/>
  <c r="K395" i="11" s="1"/>
  <c r="M400" i="1" a="1"/>
  <c r="M400" i="1" s="1"/>
  <c r="K396" i="11" s="1"/>
  <c r="M401" i="1" a="1"/>
  <c r="M401" i="1" s="1"/>
  <c r="K397" i="11" s="1"/>
  <c r="M402" i="1" a="1"/>
  <c r="M402" i="1"/>
  <c r="K398" i="1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/>
  <c r="K404" i="1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/>
  <c r="K422" i="1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/>
  <c r="K464" i="1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3" i="1"/>
  <c r="AM336" i="1"/>
  <c r="AM339" i="1"/>
  <c r="AM342" i="1"/>
  <c r="AM345" i="1"/>
  <c r="AM348" i="1"/>
  <c r="AM351" i="1"/>
  <c r="AM354" i="1"/>
  <c r="AM357" i="1"/>
  <c r="AM360" i="1"/>
  <c r="AM363" i="1"/>
  <c r="AM366" i="1"/>
  <c r="AM369" i="1"/>
  <c r="AM372" i="1"/>
  <c r="AM375" i="1"/>
  <c r="AM378" i="1"/>
  <c r="AM381" i="1"/>
  <c r="AM384" i="1"/>
  <c r="AM387" i="1"/>
  <c r="AM390" i="1"/>
  <c r="AM393" i="1"/>
  <c r="AM396" i="1"/>
  <c r="AM399" i="1"/>
  <c r="AM402" i="1"/>
  <c r="AM405" i="1"/>
  <c r="AM408" i="1"/>
  <c r="AM426" i="1"/>
  <c r="AM453" i="1"/>
  <c r="AM468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L282" i="10" l="1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AM472" i="1"/>
  <c r="AM465" i="1"/>
  <c r="N447" i="10" s="1"/>
  <c r="AM462" i="1"/>
  <c r="N444" i="10" s="1"/>
  <c r="AM459" i="1"/>
  <c r="AM456" i="1"/>
  <c r="N438" i="10" s="1"/>
  <c r="AM450" i="1"/>
  <c r="AM447" i="1"/>
  <c r="AM444" i="1"/>
  <c r="L426" i="10" s="1"/>
  <c r="AM441" i="1"/>
  <c r="AM438" i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56" i="10"/>
  <c r="N556" i="10"/>
  <c r="L549" i="10"/>
  <c r="N549" i="10"/>
  <c r="N547" i="10"/>
  <c r="L540" i="10"/>
  <c r="N540" i="10"/>
  <c r="N538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4" i="10"/>
  <c r="L441" i="10"/>
  <c r="N441" i="10"/>
  <c r="L438" i="10"/>
  <c r="L435" i="10"/>
  <c r="N435" i="10"/>
  <c r="L432" i="10"/>
  <c r="N432" i="10"/>
  <c r="L429" i="10"/>
  <c r="N429" i="10"/>
  <c r="N426" i="10"/>
  <c r="L423" i="10"/>
  <c r="N423" i="10"/>
  <c r="L420" i="10"/>
  <c r="N420" i="10"/>
  <c r="L417" i="10"/>
  <c r="N417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53" i="10" l="1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<sst xmlns="http://schemas.openxmlformats.org/spreadsheetml/2006/main" count="6072" uniqueCount="1387">
  <si>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</si>
  <si>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</si>
  <si>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</si>
  <si>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</si>
  <si>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</si>
  <si>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</si>
  <si>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</si>
  <si>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</si>
  <si>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</si>
  <si>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</si>
  <si>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</si>
  <si>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</si>
  <si>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</si>
  <si>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</si>
  <si>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</si>
  <si>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</si>
  <si>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</si>
  <si>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</si>
  <si>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</si>
  <si>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</si>
  <si>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</si>
  <si>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</si>
  <si>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</si>
  <si>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</si>
  <si>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</si>
  <si>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</si>
  <si>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</si>
  <si>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</si>
  <si>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</si>
  <si>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</si>
  <si>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</si>
  <si>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</si>
  <si>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</si>
  <si>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</si>
  <si>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</si>
  <si>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</si>
  <si>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</si>
  <si>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</si>
  <si>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</si>
  <si>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</si>
  <si>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</si>
  <si>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</si>
  <si>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</si>
  <si>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</si>
  <si>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</si>
  <si>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</si>
  <si>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</si>
  <si>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</si>
  <si>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</si>
  <si>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</si>
  <si>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</si>
  <si>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</si>
  <si>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</si>
  <si>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</si>
  <si>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</si>
  <si>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</si>
  <si>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</si>
  <si>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</si>
  <si>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</si>
  <si>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</si>
  <si>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</si>
  <si>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</si>
  <si>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</si>
  <si>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</si>
  <si>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</si>
  <si>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</si>
  <si>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</si>
  <si>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</si>
  <si>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</si>
  <si>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</si>
  <si>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</si>
  <si>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</si>
  <si>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</si>
  <si>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</si>
  <si>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</si>
  <si>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</si>
  <si>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</si>
  <si>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</si>
  <si>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</si>
  <si>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</si>
  <si>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</si>
  <si>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</si>
  <si>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</si>
  <si>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</si>
  <si>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</si>
  <si>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</si>
  <si>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</si>
  <si>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</si>
  <si>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</si>
  <si>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</si>
  <si>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</si>
  <si>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</si>
  <si>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</si>
  <si>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</si>
  <si>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</si>
  <si>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</si>
  <si>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</si>
  <si>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</si>
  <si>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</si>
  <si>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</si>
  <si>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</si>
  <si>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</si>
  <si>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</si>
  <si>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</si>
  <si>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</si>
  <si>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</si>
  <si>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</si>
  <si>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</si>
  <si>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</si>
  <si>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</si>
  <si>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</si>
  <si>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</si>
  <si>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</si>
  <si>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</si>
  <si>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</si>
  <si>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</si>
  <si>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</si>
  <si>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</si>
  <si>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</si>
  <si>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</si>
  <si>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</si>
  <si>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</si>
  <si>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</si>
  <si>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</si>
  <si>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</si>
  <si>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</si>
  <si>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</si>
  <si>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</si>
  <si>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</si>
  <si>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</si>
  <si>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</si>
  <si>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</si>
  <si>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</si>
  <si>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</si>
  <si>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</si>
  <si>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</si>
  <si>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</si>
  <si>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</si>
  <si>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</si>
  <si>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</si>
  <si>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</si>
  <si>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</si>
  <si>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</si>
  <si>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</si>
  <si>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</si>
  <si>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</si>
  <si>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</si>
  <si>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</si>
  <si>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</si>
  <si>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</si>
  <si>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</si>
  <si>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</si>
  <si>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</si>
  <si>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</si>
  <si>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</si>
  <si>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</si>
  <si>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</si>
  <si>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</si>
  <si>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</si>
  <si>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</si>
  <si>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</si>
  <si>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</si>
  <si>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</si>
  <si>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</si>
  <si>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</si>
  <si>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</si>
  <si>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</si>
  <si>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</si>
  <si>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</si>
  <si>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</si>
  <si>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</si>
  <si>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</si>
  <si>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</si>
  <si>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</si>
  <si>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</si>
  <si>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</si>
  <si>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</si>
  <si>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</si>
  <si>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</si>
  <si>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</si>
  <si>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</si>
  <si>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</si>
  <si>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</si>
  <si>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</si>
  <si>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</si>
  <si>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</si>
  <si>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</si>
  <si>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</si>
  <si>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</si>
  <si>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</si>
  <si>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</si>
  <si>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</si>
  <si>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</si>
  <si>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</si>
  <si>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</si>
  <si>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</si>
  <si>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</si>
  <si>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</si>
  <si>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</si>
  <si>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</si>
  <si>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</si>
  <si>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</si>
  <si>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</si>
  <si>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</si>
  <si>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</si>
  <si>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</si>
  <si>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</si>
  <si>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</si>
  <si>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</si>
  <si>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</si>
  <si>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</si>
  <si>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</si>
  <si>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</si>
  <si>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</si>
  <si>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</si>
  <si>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</si>
  <si>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</si>
  <si>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</si>
  <si>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</si>
  <si>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</si>
  <si>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</si>
  <si>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</si>
  <si>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</si>
  <si>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</si>
  <si>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</si>
  <si>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</si>
  <si>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</si>
  <si>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</si>
  <si>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</si>
  <si>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</si>
  <si>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</si>
  <si>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</si>
  <si>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</si>
  <si>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</si>
  <si>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</si>
  <si>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</si>
  <si>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</si>
  <si>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</si>
  <si>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</si>
  <si>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</si>
  <si>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</si>
  <si>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</si>
  <si>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</si>
  <si>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</si>
  <si>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</si>
  <si>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</si>
  <si>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</si>
  <si>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</si>
  <si>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</si>
  <si>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</si>
  <si>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</si>
  <si>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</si>
  <si>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</si>
  <si>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</si>
  <si>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</si>
  <si>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</si>
  <si>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</si>
  <si>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</si>
  <si>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</si>
  <si>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</si>
  <si>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</si>
  <si>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</si>
  <si>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</si>
  <si>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</si>
  <si>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</si>
  <si>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</si>
  <si>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</si>
  <si>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</si>
  <si>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</si>
  <si>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</si>
  <si>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</si>
  <si>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</si>
  <si>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</si>
  <si>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</si>
  <si>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</si>
  <si>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</si>
  <si>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</si>
  <si>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</si>
  <si>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</si>
  <si>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</si>
  <si>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</si>
  <si>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</si>
  <si>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</si>
  <si>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</si>
  <si>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</si>
  <si>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</si>
  <si>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</si>
  <si>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</si>
  <si>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</si>
  <si>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</si>
  <si>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</si>
  <si>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</si>
  <si>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</si>
  <si>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</si>
  <si>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</si>
  <si>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</si>
  <si>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</si>
  <si>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</si>
  <si>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</si>
  <si>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</si>
  <si>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</si>
  <si>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</si>
  <si>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</si>
  <si>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</si>
  <si>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</si>
  <si>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</si>
  <si>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</si>
  <si>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</si>
  <si>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</si>
  <si>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</si>
  <si>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</si>
  <si>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</si>
  <si>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</si>
  <si>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</si>
  <si>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</si>
  <si>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</si>
  <si>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</si>
  <si>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</si>
  <si>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</si>
  <si>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</si>
  <si>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</si>
  <si>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</si>
  <si>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</si>
  <si>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</si>
  <si>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</si>
  <si>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</si>
  <si>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</si>
  <si>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</si>
  <si>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</si>
  <si>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</si>
  <si>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</si>
  <si>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</si>
  <si>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</si>
  <si>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</si>
  <si>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</si>
  <si>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</si>
  <si>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</si>
  <si>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</si>
  <si>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</si>
  <si>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</si>
  <si>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</si>
  <si>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</si>
  <si>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</si>
  <si>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</si>
  <si>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</si>
  <si>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</si>
  <si>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</si>
  <si>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</si>
  <si>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</si>
  <si>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</si>
  <si>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</si>
  <si>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</si>
  <si>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</si>
  <si>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</si>
  <si>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</si>
  <si>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</si>
  <si>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</si>
  <si>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</si>
  <si>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</si>
  <si>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</si>
  <si>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</si>
  <si>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</si>
  <si>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</si>
  <si>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</si>
  <si>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</si>
  <si>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</si>
  <si>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</si>
  <si>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</si>
  <si>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</si>
  <si>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</si>
  <si>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</si>
  <si>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</si>
  <si>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</si>
  <si>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</si>
  <si>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</si>
  <si>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</si>
  <si>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</si>
  <si>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</si>
  <si>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</si>
  <si>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</si>
  <si>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</si>
  <si>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</si>
  <si>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</si>
  <si>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</si>
  <si>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</si>
  <si>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</si>
  <si>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</si>
  <si>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</si>
  <si>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</si>
  <si>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</si>
  <si>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</si>
  <si>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</si>
  <si>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</si>
  <si>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</si>
  <si>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</si>
  <si>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</si>
  <si>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</si>
  <si>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</si>
  <si>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</si>
  <si>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</si>
  <si>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</si>
  <si>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</si>
  <si>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</si>
  <si>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</si>
  <si>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</si>
  <si>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</si>
  <si>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</si>
  <si>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</si>
  <si>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</si>
  <si>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</si>
  <si>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</si>
  <si>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</si>
  <si>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</si>
  <si>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</si>
  <si>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</si>
  <si>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</si>
  <si>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</si>
  <si>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</si>
  <si>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</si>
  <si>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</si>
  <si>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</si>
  <si>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</si>
  <si>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</si>
  <si>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</si>
  <si>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</si>
  <si>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</si>
  <si>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</si>
  <si>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</si>
  <si>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</si>
  <si>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</si>
  <si>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</si>
  <si>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</si>
  <si>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</si>
  <si>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</si>
  <si>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</si>
  <si>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</si>
  <si>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</si>
  <si>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</si>
  <si>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</si>
  <si>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</si>
  <si>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</si>
  <si>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</si>
  <si>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</si>
  <si>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</si>
  <si>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</si>
  <si>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</si>
  <si>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</si>
  <si>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</si>
  <si>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</si>
  <si>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</si>
  <si>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</si>
  <si>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</si>
  <si>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</si>
  <si>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</si>
  <si>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</si>
  <si>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</si>
  <si>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</si>
  <si>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</si>
  <si>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</si>
  <si>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</si>
  <si>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</si>
  <si>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</si>
  <si>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</si>
  <si>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</si>
  <si>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</si>
  <si>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</si>
  <si>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</si>
  <si>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</si>
  <si>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</si>
  <si>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</si>
  <si>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</si>
  <si>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</si>
  <si>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</si>
  <si>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</si>
  <si>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</si>
  <si>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</si>
  <si>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</si>
  <si>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</si>
  <si>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</si>
  <si>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</si>
  <si>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</si>
  <si>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</si>
  <si>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</si>
  <si>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</si>
  <si>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</si>
  <si>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</si>
  <si>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</si>
  <si>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</si>
  <si>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</si>
  <si>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</si>
  <si>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</si>
  <si>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</si>
  <si>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</si>
  <si>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</si>
  <si>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</si>
  <si>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</si>
  <si>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</si>
  <si>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</si>
  <si>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</si>
  <si>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</si>
  <si>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</si>
  <si>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</si>
  <si>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</si>
  <si>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</si>
  <si>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</si>
  <si>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</si>
  <si>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</si>
  <si>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</si>
  <si>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</si>
  <si>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</si>
  <si>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</si>
  <si>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</si>
  <si>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</si>
  <si>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</si>
  <si>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</si>
  <si>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</si>
  <si>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</si>
  <si>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</si>
  <si>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</si>
  <si>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</si>
  <si>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</si>
  <si>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</si>
  <si>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</si>
  <si>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</si>
  <si>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</si>
  <si>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</si>
  <si>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</si>
  <si>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</si>
  <si>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</si>
  <si>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</si>
  <si>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</si>
  <si>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</si>
  <si>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</si>
  <si>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</si>
  <si>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</si>
  <si>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</si>
  <si>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</si>
  <si>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</si>
  <si>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</si>
  <si>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</si>
  <si>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</si>
  <si>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</si>
  <si>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</si>
  <si>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</si>
  <si>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</si>
  <si>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</si>
  <si>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</si>
  <si>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</si>
  <si>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</si>
  <si>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</si>
  <si>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</si>
  <si>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</si>
  <si>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</si>
  <si>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</si>
  <si>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</si>
  <si>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</si>
  <si>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</si>
  <si>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</si>
  <si>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</si>
  <si>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</si>
  <si>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</si>
  <si>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</si>
  <si>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</si>
  <si>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</si>
  <si>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</si>
  <si>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</si>
  <si>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</si>
  <si>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</si>
  <si>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</si>
  <si>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</si>
  <si>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</si>
  <si>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</si>
  <si>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</si>
  <si>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</si>
  <si>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</si>
  <si>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</si>
  <si>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</si>
  <si>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</si>
  <si>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</si>
  <si>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</si>
  <si>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</si>
  <si>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</si>
  <si>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</si>
  <si>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</si>
  <si>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</si>
  <si>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</si>
  <si>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</si>
  <si>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</si>
  <si>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</si>
  <si>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</si>
  <si>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</si>
  <si>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</si>
  <si>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</si>
  <si>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</si>
  <si>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</si>
  <si>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</si>
  <si>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</si>
  <si>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</si>
  <si>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</si>
  <si>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</si>
  <si>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</si>
  <si>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</si>
  <si>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</si>
  <si>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</si>
  <si>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</si>
  <si>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</si>
  <si>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</si>
  <si>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</si>
  <si>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</si>
  <si>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</si>
  <si>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</si>
  <si>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</si>
  <si>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</si>
  <si>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</si>
  <si>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</si>
  <si>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</si>
  <si>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</si>
  <si>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</si>
  <si>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</si>
  <si>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</si>
  <si>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</si>
  <si>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</si>
  <si>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</si>
  <si>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</si>
  <si>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</si>
  <si>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</si>
  <si>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</si>
  <si>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</si>
  <si>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</si>
  <si>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</si>
  <si>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</si>
  <si>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</si>
  <si>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</si>
  <si>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</si>
  <si>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</si>
  <si>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</si>
  <si>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</si>
  <si>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</si>
  <si>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</si>
  <si>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</si>
  <si>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</si>
  <si>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</si>
  <si>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</si>
  <si>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</si>
  <si>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</si>
  <si>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</si>
  <si>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</si>
  <si>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</si>
  <si>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</si>
  <si>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</si>
  <si>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</si>
  <si>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</si>
  <si>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</si>
  <si>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</si>
  <si>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</si>
  <si>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</si>
  <si>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</si>
  <si>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</si>
  <si>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</si>
  <si>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</si>
  <si>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</si>
  <si>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</si>
  <si>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</si>
  <si>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</si>
  <si>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</si>
  <si>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</si>
  <si>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</si>
  <si>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</si>
  <si>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</si>
  <si>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</si>
  <si>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</si>
  <si>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</si>
  <si>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</si>
  <si>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</si>
  <si>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</si>
  <si>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</si>
  <si>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</si>
  <si>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</si>
  <si>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</si>
  <si>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</si>
  <si>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</si>
  <si>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</si>
  <si>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</si>
  <si>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</si>
  <si>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</si>
  <si>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</si>
  <si>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</si>
  <si>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</si>
  <si>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</si>
  <si>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</si>
  <si>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</si>
  <si>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</si>
  <si>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</si>
  <si>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</si>
  <si>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</si>
  <si>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</si>
  <si>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</si>
  <si>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</si>
  <si>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</si>
  <si>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</si>
  <si>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</si>
  <si>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</si>
  <si>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</si>
  <si>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</si>
  <si>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</si>
  <si>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</si>
  <si>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</si>
  <si>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</si>
  <si>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</si>
  <si>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</si>
  <si>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</si>
  <si>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</si>
  <si>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</si>
  <si>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</si>
  <si>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</si>
  <si>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</si>
  <si>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</si>
  <si>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</si>
  <si>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</si>
  <si>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</si>
  <si>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</si>
  <si>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</si>
  <si>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</si>
  <si>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</si>
  <si>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</si>
  <si>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</si>
  <si>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</si>
  <si>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</si>
  <si>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</si>
  <si>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</si>
  <si>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</si>
  <si>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</si>
  <si>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</si>
  <si>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</si>
  <si>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</si>
  <si>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</si>
  <si>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</si>
  <si>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</si>
  <si>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</si>
  <si>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</si>
  <si>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</si>
  <si>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</si>
  <si>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</si>
  <si>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</si>
  <si>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</si>
  <si>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</si>
  <si>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</si>
  <si>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</si>
  <si>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</si>
  <si>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</si>
  <si>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</si>
  <si>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</si>
  <si>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</si>
  <si>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</si>
  <si>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</si>
  <si>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</si>
  <si>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</si>
  <si>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</si>
  <si>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</si>
  <si>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</si>
  <si>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</si>
  <si>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</si>
  <si>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</si>
  <si>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</si>
  <si>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</si>
  <si>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</si>
  <si>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</si>
  <si>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</si>
  <si>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</si>
  <si>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</si>
  <si>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</si>
  <si>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</si>
  <si>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</si>
  <si>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</si>
  <si>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</si>
  <si>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</si>
  <si>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</si>
  <si>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</si>
  <si>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</si>
  <si>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</si>
  <si>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</si>
  <si>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</si>
  <si>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</si>
  <si>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</si>
  <si>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</si>
  <si>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</si>
  <si>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</si>
  <si>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</si>
  <si>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</si>
  <si>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</si>
  <si>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</si>
  <si>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</si>
  <si>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</si>
  <si>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</si>
  <si>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</si>
  <si>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</si>
  <si>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</si>
  <si>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</si>
  <si>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</si>
  <si>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</si>
  <si>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</si>
  <si>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</si>
  <si>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</si>
  <si>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</si>
  <si>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</si>
  <si>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</si>
  <si>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</si>
  <si>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</si>
  <si>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</si>
  <si>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</si>
  <si>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</si>
  <si>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</si>
  <si>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</si>
  <si>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</si>
  <si>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</si>
  <si>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</si>
  <si>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</si>
  <si>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</si>
  <si>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</si>
  <si>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</si>
  <si>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</si>
  <si>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</si>
  <si>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</si>
  <si>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</si>
  <si>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</si>
  <si>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</si>
  <si>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</si>
  <si>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</si>
  <si>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</si>
  <si>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</si>
  <si>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</si>
  <si>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</si>
  <si>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</si>
  <si>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</si>
  <si>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</si>
  <si>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</si>
  <si>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</si>
  <si>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</si>
  <si>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</si>
  <si>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</si>
  <si>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</si>
  <si>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</si>
  <si>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</si>
  <si>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</si>
  <si>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</si>
  <si>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</si>
  <si>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</si>
  <si>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</si>
  <si>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</si>
  <si>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</si>
  <si>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</si>
  <si>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</si>
  <si>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</si>
  <si>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</si>
  <si>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</si>
  <si>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</si>
  <si>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</si>
  <si>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</si>
  <si>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</si>
  <si>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</si>
  <si>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</si>
  <si>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</si>
  <si>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</si>
  <si>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</si>
  <si>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</si>
  <si>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</si>
  <si>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</si>
  <si>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</si>
  <si>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</si>
  <si>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</si>
  <si>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</si>
  <si>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</si>
  <si>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</si>
  <si>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</si>
  <si>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</si>
  <si>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</si>
  <si>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</si>
  <si>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</si>
  <si>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</si>
  <si>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</si>
  <si>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</si>
  <si>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</si>
  <si>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</si>
  <si>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</si>
  <si>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</si>
  <si>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</si>
  <si>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</si>
  <si>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</si>
  <si>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</si>
  <si>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</si>
  <si>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</si>
  <si>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</si>
  <si>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</si>
  <si>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</si>
  <si>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</si>
  <si>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</si>
  <si>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</si>
  <si>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</si>
  <si>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</si>
  <si>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</si>
  <si>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</si>
  <si>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</si>
  <si>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</si>
  <si>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</si>
  <si>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</si>
  <si>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</si>
  <si>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</si>
  <si>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</si>
  <si>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</si>
  <si>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</si>
  <si>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</si>
  <si>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</si>
  <si>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</si>
  <si>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</si>
  <si>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</si>
  <si>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</si>
  <si>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</si>
  <si>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</si>
  <si>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</si>
  <si>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</si>
  <si>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</si>
  <si>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</si>
  <si>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</si>
  <si>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</si>
  <si>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</si>
  <si>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</si>
  <si>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</si>
  <si>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</si>
  <si>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</si>
  <si>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</si>
  <si>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</si>
  <si>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</si>
  <si>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</si>
  <si>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</si>
  <si>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</si>
  <si>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</si>
  <si>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</si>
  <si>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</si>
  <si>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</si>
  <si>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</si>
  <si>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</si>
  <si>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</si>
  <si>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</si>
  <si>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</si>
  <si>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</si>
  <si>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</si>
  <si>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</si>
  <si>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</si>
  <si>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</si>
  <si>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</si>
  <si>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</si>
  <si>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</si>
  <si>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</si>
  <si>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</si>
  <si>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</si>
  <si>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</si>
  <si>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</si>
  <si>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</si>
  <si>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</si>
  <si>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</si>
  <si>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</si>
  <si>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</si>
  <si>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</si>
  <si>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</si>
  <si>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</si>
  <si>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</si>
  <si>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</si>
  <si>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</si>
  <si>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</si>
  <si>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</si>
  <si>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</si>
  <si>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</si>
  <si>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</si>
  <si>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</si>
  <si>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</si>
  <si>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</si>
  <si>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</si>
  <si>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</si>
  <si>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</si>
  <si>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</si>
  <si>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</si>
  <si>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</si>
  <si>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</si>
  <si>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</si>
  <si>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</si>
  <si>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</si>
  <si>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</si>
  <si>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</si>
  <si>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</si>
  <si>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</si>
  <si>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</si>
  <si>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</si>
  <si>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</si>
  <si>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</si>
  <si>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</si>
  <si>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</si>
  <si>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</si>
  <si>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</si>
  <si>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</si>
  <si>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</si>
  <si>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</si>
  <si>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</si>
  <si>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</si>
  <si>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</si>
  <si>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</si>
  <si>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</si>
  <si>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</si>
  <si>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</si>
  <si>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</si>
  <si>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</si>
  <si>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</si>
  <si>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</si>
  <si>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</si>
  <si>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</si>
  <si>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</si>
  <si>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</si>
  <si>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</si>
  <si>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</si>
  <si>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</si>
  <si>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</si>
  <si>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</si>
  <si>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</si>
  <si>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</si>
  <si>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</si>
  <si>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</si>
  <si>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</si>
  <si>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</si>
  <si>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</si>
  <si>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</si>
  <si>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</si>
  <si>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</si>
  <si>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</si>
  <si>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</si>
  <si>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</si>
  <si>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</si>
  <si>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</si>
  <si>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</si>
  <si>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</si>
  <si>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</si>
  <si>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</si>
  <si>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</si>
  <si>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</si>
  <si>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</si>
  <si>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</si>
  <si>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</si>
  <si>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</si>
  <si>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</si>
  <si>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</si>
  <si>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</si>
  <si>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</si>
  <si>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</si>
  <si>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</si>
  <si>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</si>
  <si>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</si>
  <si>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</si>
  <si>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</si>
  <si>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</si>
  <si>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</si>
  <si>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</si>
  <si>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</si>
  <si>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</si>
  <si>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</si>
  <si>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</si>
  <si>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</si>
  <si>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</si>
  <si>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</si>
  <si>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</si>
  <si>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</si>
  <si>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</si>
  <si>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</si>
  <si>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</si>
  <si>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</si>
  <si>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</si>
  <si>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</si>
  <si>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</si>
  <si>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</si>
  <si>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</si>
  <si>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</si>
  <si>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</si>
  <si>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</si>
  <si>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</si>
  <si>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</si>
  <si>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</si>
  <si>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</si>
  <si>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</si>
  <si>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</si>
  <si>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</si>
  <si>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</si>
  <si>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</si>
  <si>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</si>
  <si>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</si>
  <si>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</si>
  <si>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</si>
  <si>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</si>
  <si>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</si>
  <si>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</si>
  <si>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</si>
  <si>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</si>
  <si>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</si>
  <si>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</si>
  <si>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</si>
  <si>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</si>
  <si>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</si>
  <si>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</si>
  <si>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</si>
  <si>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</si>
  <si>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</si>
  <si>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</si>
  <si>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</si>
  <si>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</si>
  <si>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</si>
  <si>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</si>
  <si>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</si>
  <si>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</si>
  <si>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</si>
  <si>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</si>
  <si>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</si>
  <si>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</si>
  <si>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</si>
  <si>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</si>
  <si>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</si>
  <si>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</si>
  <si>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</si>
  <si>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</si>
  <si>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</si>
  <si>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</si>
  <si>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</si>
  <si>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</si>
  <si>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</si>
  <si>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</si>
  <si>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</si>
  <si>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</si>
  <si>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</si>
  <si>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</si>
  <si>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</si>
  <si>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</si>
  <si>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</si>
  <si>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</si>
  <si>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</si>
  <si>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</si>
  <si>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</si>
  <si>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</si>
  <si>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</si>
  <si>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</si>
  <si>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</si>
  <si>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</si>
  <si>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</si>
  <si>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</si>
  <si>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</si>
  <si>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</si>
  <si>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</si>
  <si>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</si>
  <si>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</si>
  <si>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</si>
  <si>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</si>
  <si>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</si>
  <si>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</si>
  <si>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</si>
  <si>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</si>
  <si>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</si>
  <si>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</si>
  <si>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</si>
  <si>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</si>
  <si>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</si>
  <si>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</si>
  <si>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</si>
  <si>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</si>
  <si>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</si>
  <si>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</si>
  <si>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</si>
  <si>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</si>
  <si>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</si>
  <si>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</si>
  <si>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</si>
  <si>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</si>
  <si>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</si>
  <si>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</si>
  <si>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</si>
  <si>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</si>
  <si>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</si>
  <si>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</si>
  <si>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</si>
  <si>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</si>
  <si>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</si>
  <si>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</si>
  <si>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</si>
  <si>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</si>
  <si>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</si>
  <si>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</si>
  <si>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</si>
  <si>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</si>
  <si>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</si>
  <si>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</si>
  <si>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</si>
  <si>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</si>
  <si>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</si>
  <si>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</si>
  <si>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</si>
  <si>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</si>
  <si>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</si>
  <si>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</si>
  <si>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</si>
  <si>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</si>
  <si>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</si>
  <si>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</si>
  <si>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</si>
  <si>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</si>
  <si>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</si>
  <si>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</si>
  <si>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</si>
  <si>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</si>
  <si>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</si>
  <si>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</si>
  <si>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</si>
  <si>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</si>
  <si>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</si>
  <si>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</si>
  <si>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</si>
  <si>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</si>
  <si>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</si>
  <si>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</si>
  <si>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</si>
  <si>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</si>
  <si>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</si>
  <si>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</si>
  <si>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</si>
  <si>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</si>
  <si>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</si>
  <si>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</si>
  <si>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</si>
  <si>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</si>
  <si>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</si>
  <si>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</si>
  <si>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</si>
  <si>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</si>
  <si>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</si>
  <si>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</si>
  <si>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</si>
  <si>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</si>
  <si>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</si>
  <si>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</si>
  <si>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</si>
  <si>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</si>
  <si>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</si>
  <si>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</si>
  <si>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</si>
  <si>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</si>
  <si>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</si>
  <si>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</si>
  <si>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</si>
  <si>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</si>
  <si>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</si>
  <si>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</si>
  <si>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</si>
  <si>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</si>
  <si>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</si>
  <si>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</si>
  <si>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</si>
  <si>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</si>
  <si>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</si>
  <si>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</si>
  <si>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</si>
  <si>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</si>
  <si>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</si>
  <si>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</si>
  <si>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</si>
  <si>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</si>
  <si>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</si>
  <si>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</si>
  <si>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</si>
  <si>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</si>
  <si>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</si>
  <si>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</si>
  <si>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</si>
  <si>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</si>
  <si>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</si>
  <si>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</si>
  <si>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</si>
  <si>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</si>
  <si>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</si>
  <si>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</si>
  <si>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</si>
  <si>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</si>
  <si>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</si>
  <si>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</si>
  <si>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</si>
  <si>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</si>
  <si>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</si>
  <si>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</si>
  <si>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</si>
  <si>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</si>
  <si>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</si>
  <si>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</si>
  <si>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</si>
  <si>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</si>
  <si>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</si>
  <si>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</si>
  <si>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</si>
  <si>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</si>
  <si>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</si>
  <si>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</si>
  <si>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</si>
  <si>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</si>
  <si>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</si>
  <si>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</si>
  <si>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</si>
  <si>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</si>
  <si>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</si>
  <si>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</si>
  <si>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</si>
  <si>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</si>
  <si>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</si>
  <si>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</si>
  <si>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</si>
  <si>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</si>
  <si>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</si>
  <si>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</si>
  <si>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</si>
  <si>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</si>
  <si>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</si>
  <si>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</si>
  <si>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</si>
  <si>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</si>
  <si>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</si>
  <si>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</si>
  <si>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</si>
  <si>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</si>
  <si>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</si>
  <si>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</si>
  <si>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</si>
  <si>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</si>
  <si>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</si>
  <si>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</si>
  <si>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</si>
  <si>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</si>
  <si>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</si>
  <si>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</si>
  <si>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</si>
  <si>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</si>
  <si>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</si>
  <si>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</si>
  <si>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</si>
  <si>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</si>
  <si>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</si>
  <si>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</si>
  <si>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</si>
  <si>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</si>
  <si>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</si>
  <si>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</si>
  <si>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</si>
  <si>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</si>
  <si>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</si>
  <si>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</si>
  <si>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</si>
  <si>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</si>
  <si>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</si>
  <si>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</si>
  <si>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</si>
  <si>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</si>
  <si>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</si>
  <si>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MC1 08:18, previsao apos o L94 </t>
  </si>
  <si>
    <t xml:space="preserve">MC1 08:44, sem faixa no momento, sem previsão </t>
  </si>
  <si>
    <t>ZSF-ZJA</t>
  </si>
  <si>
    <t>ZSFZJA</t>
  </si>
  <si>
    <t>Fernanda</t>
  </si>
  <si>
    <t>Esmelhiradora - 18km/h ZSF-ZJA</t>
  </si>
  <si>
    <t>2 (Edson + Ricardo)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</si>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</sst>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>
    <filterColumn colId="1">
      <filters>
        <dateGroupItem year="2025" month="11" day="9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J1" activePane="topRight" state="frozen"/>
      <selection pane="topRight" activeCell="BK145" sqref="BK1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85" t="s">
        <v>1020</v>
      </c>
      <c r="C1" s="286"/>
      <c r="D1" s="286"/>
      <c r="E1" s="3"/>
      <c r="F1" s="285" t="s">
        <v>1021</v>
      </c>
      <c r="G1" s="286"/>
      <c r="H1" s="287"/>
      <c r="I1" s="286"/>
      <c r="J1" s="286"/>
      <c r="K1" s="286"/>
      <c r="L1" s="286"/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8"/>
      <c r="AH1" s="5"/>
      <c r="AI1" s="262" t="s">
        <v>1022</v>
      </c>
      <c r="AJ1" s="263"/>
      <c r="AK1" s="263"/>
      <c r="AL1" s="263"/>
      <c r="AM1" s="264"/>
      <c r="AN1" s="265"/>
      <c r="AO1" s="263"/>
      <c r="AP1" s="263"/>
      <c r="AQ1" s="263"/>
      <c r="AR1" s="263"/>
      <c r="AS1" s="263"/>
      <c r="AT1" s="263"/>
      <c r="AU1" s="263"/>
      <c r="AV1" s="263"/>
      <c r="AW1" s="263"/>
      <c r="AX1" s="263"/>
      <c r="AY1" s="263"/>
      <c r="AZ1" s="263"/>
      <c r="BA1" s="263"/>
      <c r="BB1" s="263"/>
      <c r="BC1" s="263"/>
      <c r="BD1" s="263"/>
      <c r="BE1" s="263"/>
      <c r="BF1" s="266"/>
      <c r="BG1" s="5"/>
      <c r="BH1" s="267" t="s">
        <v>1023</v>
      </c>
      <c r="BI1" s="268"/>
      <c r="BJ1" s="268"/>
      <c r="BK1" s="269"/>
      <c r="BL1" s="5"/>
      <c r="BM1" s="259" t="s">
        <v>1024</v>
      </c>
      <c r="BN1" s="260"/>
      <c r="BO1" s="260"/>
      <c r="BP1" s="260"/>
      <c r="BQ1" s="260"/>
      <c r="BR1" s="260"/>
      <c r="BS1" s="261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2" t="s">
        <v>1025</v>
      </c>
      <c r="AJ2" s="263"/>
      <c r="AK2" s="263"/>
      <c r="AL2" s="263"/>
      <c r="AM2" s="264"/>
      <c r="AN2" s="265"/>
      <c r="AO2" s="263"/>
      <c r="AP2" s="263"/>
      <c r="AQ2" s="266"/>
      <c r="AR2" s="6"/>
      <c r="AS2" s="262" t="s">
        <v>1028</v>
      </c>
      <c r="AT2" s="263"/>
      <c r="AU2" s="263"/>
      <c r="AV2" s="263"/>
      <c r="AW2" s="263"/>
      <c r="AX2" s="263"/>
      <c r="AY2" s="266"/>
      <c r="AZ2" s="6"/>
      <c r="BA2" s="276" t="s">
        <v>1029</v>
      </c>
      <c r="BB2" s="277"/>
      <c r="BC2" s="262" t="s">
        <v>1026</v>
      </c>
      <c r="BD2" s="263"/>
      <c r="BE2" s="263"/>
      <c r="BF2" s="266"/>
      <c r="BG2" s="5"/>
      <c r="BH2" s="270"/>
      <c r="BI2" s="271"/>
      <c r="BJ2" s="271"/>
      <c r="BK2" s="272"/>
      <c r="BL2" s="5"/>
      <c r="BM2" s="273"/>
      <c r="BN2" s="274"/>
      <c r="BO2" s="274"/>
      <c r="BP2" s="274"/>
      <c r="BQ2" s="274"/>
      <c r="BR2" s="274"/>
      <c r="BS2" s="275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76" t="s">
        <v>1030</v>
      </c>
      <c r="AJ3" s="277"/>
      <c r="AK3" s="276" t="s">
        <v>1031</v>
      </c>
      <c r="AL3" s="282"/>
      <c r="AM3" s="283"/>
      <c r="AN3" s="284"/>
      <c r="AO3" s="282"/>
      <c r="AP3" s="282"/>
      <c r="AQ3" s="277"/>
      <c r="AR3" s="66"/>
      <c r="AS3" s="280" t="s">
        <v>1037</v>
      </c>
      <c r="AT3" s="281"/>
      <c r="AU3" s="280" t="s">
        <v>1038</v>
      </c>
      <c r="AV3" s="281"/>
      <c r="AW3" s="280" t="s">
        <v>1039</v>
      </c>
      <c r="AX3" s="281"/>
      <c r="AY3" s="66" t="s">
        <v>1040</v>
      </c>
      <c r="AZ3" s="66"/>
      <c r="BA3" s="278"/>
      <c r="BB3" s="279"/>
      <c r="BC3" s="276" t="s">
        <v>1033</v>
      </c>
      <c r="BD3" s="282"/>
      <c r="BE3" s="282"/>
      <c r="BF3" s="277"/>
      <c r="BG3" s="65"/>
      <c r="BH3" s="270"/>
      <c r="BI3" s="271"/>
      <c r="BJ3" s="271"/>
      <c r="BK3" s="272"/>
      <c r="BL3" s="65"/>
      <c r="BM3" s="259" t="s">
        <v>1041</v>
      </c>
      <c r="BN3" s="260"/>
      <c r="BO3" s="260"/>
      <c r="BP3" s="261"/>
      <c r="BQ3" s="259" t="s">
        <v>839</v>
      </c>
      <c r="BR3" s="260"/>
      <c r="BS3" s="261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 hidden="1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 hidden="1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 hidden="1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 hidden="1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 hidden="1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 hidden="1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 hidden="1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 hidden="1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 hidden="1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 hidden="1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 hidden="1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 hidden="1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 hidden="1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 hidden="1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 hidden="1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 hidden="1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 hidden="1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 hidden="1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 hidden="1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 hidden="1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/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 hidden="1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663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0" si="34">IF(BN129="","",SUBSTITUTE(BM129," ","")&amp;SUBSTITUTE(BN129," ",""))</f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539</v>
      </c>
      <c r="BN130" s="144" t="s">
        <v>568</v>
      </c>
      <c r="BO130" s="144" t="s">
        <v>663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SuperExecução</v>
      </c>
      <c r="BU130" s="8"/>
    </row>
    <row r="131" spans="1:73" hidden="1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/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/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663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/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539</v>
      </c>
      <c r="BN138" s="144" t="s">
        <v>568</v>
      </c>
      <c r="BO138" s="144"/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/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 hidden="1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/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/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539</v>
      </c>
      <c r="BN142" s="144" t="s">
        <v>568</v>
      </c>
      <c r="BO142" s="144"/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>IF(BN142="","",SUBSTITUTE(BM142," ","")&amp;SUBSTITUTE(BN142," ",""))</f>
        <v>SuperExecução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>IF(BN143="","",SUBSTITUTE(BM143," ","")&amp;SUBSTITUTE(BN143," ",""))</f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>IF(BN144="","",SUBSTITUTE(BM144," ","")&amp;SUBSTITUTE(BN144," ",""))</f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833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8.3333333333333329E-2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OUTRAS ATIVIDADES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/>
      <c r="AT145" s="120"/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0</v>
      </c>
      <c r="AZ145" s="192"/>
      <c r="BA145" s="121"/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1</v>
      </c>
      <c r="BI145" s="18"/>
      <c r="BJ145" s="18" t="s">
        <v>1360</v>
      </c>
      <c r="BK145" s="19"/>
      <c r="BL145" s="17"/>
      <c r="BM145" s="144"/>
      <c r="BN145" s="144"/>
      <c r="BO145" s="144"/>
      <c r="BP145" s="20"/>
      <c r="BQ145" s="13" t="str">
        <f>IF(AND(BR145&lt;1,BS145&lt;1),"Produção e Intervalo",IF(BR145&lt;1,"Intervalo",IF(BS145&lt;1,"Produção","Aderente")))</f>
        <v>Produção e Intervalo</v>
      </c>
      <c r="BR145" s="21">
        <f>IF(OR(B145="",F145=""),"*",AY145/P145)</f>
        <v>0</v>
      </c>
      <c r="BS145" s="21">
        <f>IF(OR(B145="",F145=""),"*",BA145/Q145)</f>
        <v>0</v>
      </c>
      <c r="BT145" s="8"/>
      <c r="BU145" s="8"/>
    </row>
    <row r="146" spans="1:73">
      <c r="A146" s="147" t="str">
        <f t="shared" ref="A146:A153" si="37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/>
      <c r="AT146" s="120"/>
      <c r="AU146" s="166"/>
      <c r="AV146" s="166"/>
      <c r="AW146" s="15"/>
      <c r="AX146" s="15"/>
      <c r="AY146" s="12">
        <f t="shared" ref="AY146" si="38">IF(D146="","*",IFERROR(IF(ISODD(COUNT(AS146:AX146)),"ERRO",SUM((AT146-AS146),(AV146-AU146),(AX146-AW146))),"ERRO"))</f>
        <v>0</v>
      </c>
      <c r="AZ146" s="192"/>
      <c r="BA146" s="121"/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1</v>
      </c>
      <c r="BI146" s="18"/>
      <c r="BJ146" s="18" t="s">
        <v>1361</v>
      </c>
      <c r="BK146" s="19"/>
      <c r="BL146" s="17"/>
      <c r="BM146" s="144"/>
      <c r="BN146" s="144"/>
      <c r="BO146" s="144"/>
      <c r="BP146" s="20"/>
      <c r="BQ146" s="13" t="str">
        <f t="shared" ref="BQ146" si="39">IF(AND(BR146&lt;1,BS146&lt;1),"Produção e Intervalo",IF(BR146&lt;1,"Intervalo",IF(BS146&lt;1,"Produção","Aderente")))</f>
        <v>Produção e Intervalo</v>
      </c>
      <c r="BR146" s="21">
        <f t="shared" ref="BR146" si="40">IF(OR(B146="",F146=""),"*",AY146/P146)</f>
        <v>0</v>
      </c>
      <c r="BS146" s="21">
        <f t="shared" ref="BS146" si="41">IF(OR(B146="",F146=""),"*",BA146/Q146)</f>
        <v>0</v>
      </c>
      <c r="BT146" s="8" t="str">
        <f>IF(BN146="","",SUBSTITUTE(BM146," ","")&amp;SUBSTITUTE(BN146," ",""))</f>
        <v/>
      </c>
      <c r="BU146" s="8"/>
    </row>
    <row r="147" spans="1:73" hidden="1">
      <c r="A147" s="147" t="str">
        <f t="shared" si="37"/>
        <v/>
      </c>
      <c r="B147" s="155"/>
      <c r="C147" s="156" t="str">
        <f>IF(BS_CONTROLE[[#This Row],[DATA]]="","",WEEKNUM(BS_CONTROLE[[#This Row],[DATA]]))</f>
        <v/>
      </c>
      <c r="D147" s="161"/>
      <c r="E147" s="248"/>
      <c r="F147" s="227"/>
      <c r="G147" s="177" t="str">
        <f>IF(D147="","*",VLOOKUP(F147,BS_ATIVIDADE[],3,FALSE))</f>
        <v>*</v>
      </c>
      <c r="H147" s="200"/>
      <c r="I147" s="158" t="s">
        <v>305</v>
      </c>
      <c r="J147" s="141">
        <v>73</v>
      </c>
      <c r="K147" s="141">
        <v>200</v>
      </c>
      <c r="L147" s="117" t="s">
        <v>517</v>
      </c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7" s="141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7" s="118">
        <v>0.375</v>
      </c>
      <c r="P147" s="118">
        <v>8.3333333333333329E-2</v>
      </c>
      <c r="Q147" s="117">
        <v>1</v>
      </c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/>
      <c r="W147" s="117"/>
      <c r="X147" s="116"/>
      <c r="Y147" s="143"/>
      <c r="Z147" s="116"/>
      <c r="AA147" s="117"/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 t="str">
        <f>BS_CONTROLE[[#This Row],[Local - Encerramento]]</f>
        <v>ZRU</v>
      </c>
      <c r="AM147" s="117" t="str">
        <f>IF(BS_CONTROLE[[#This Row],[Entre - Estações]]=0, "-", BS_CONTROLE[[#This Row],[Entre - Estações]])</f>
        <v>ZEH-ZRU</v>
      </c>
      <c r="AN147" s="117">
        <f>IF(BS_CONTROLE[[#This Row],[SB]]=0, "-", BS_CONTROLE[[#This Row],[SB]])</f>
        <v>199203</v>
      </c>
      <c r="AO147" s="117">
        <f>IF(BS_CONTROLE[[#This Row],[SUB]]=0, "-", BS_CONTROLE[[#This Row],[SUB]])</f>
        <v>73</v>
      </c>
      <c r="AP147" s="117">
        <f>BS_CONTROLE[[#This Row],[KM - Inicio]]</f>
        <v>200</v>
      </c>
      <c r="AQ147" s="117">
        <f>BS_CONTROLE[[#This Row],[KM - Inicio]]</f>
        <v>200</v>
      </c>
      <c r="AR147" s="120"/>
      <c r="AS147" s="120"/>
      <c r="AT147" s="120"/>
      <c r="AU147" s="166"/>
      <c r="AV147" s="166"/>
      <c r="AW147" s="15"/>
      <c r="AX147" s="15"/>
      <c r="AY147" s="12" t="str">
        <f>IF(D147="","*",IFERROR(IF(ISODD(COUNT(AS147:AX147)),"ERRO",SUM((AT147-AS147),(AV147-AU147),(AX147-AW147))),"ERRO"))</f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Aderente</v>
      </c>
      <c r="BR147" s="21" t="str">
        <f>IF(OR(B147="",F147=""),"*",AY147/P147)</f>
        <v>*</v>
      </c>
      <c r="BS147" s="21" t="str">
        <f>IF(OR(B147="",F147=""),"*",BA147/Q147)</f>
        <v>*</v>
      </c>
      <c r="BT147" s="8"/>
      <c r="BU147" s="8"/>
    </row>
    <row r="148" spans="1:73" hidden="1">
      <c r="A148" s="147" t="str">
        <f t="shared" si="37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/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2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ref="BQ148" si="43">IF(AND(BR148&lt;1,BS148&lt;1),"Produção e Intervalo",IF(BR148&lt;1,"Intervalo",IF(BS148&lt;1,"Produção","Aderente")))</f>
        <v>Produção e Intervalo</v>
      </c>
      <c r="BR148" s="21">
        <f t="shared" ref="BR148" si="44">IF(OR(B148="",F148=""),"*",AY148/P148)</f>
        <v>0</v>
      </c>
      <c r="BS148" s="21">
        <f t="shared" ref="BS148" si="45">IF(OR(B148="",F148=""),"*",BA148/Q148)</f>
        <v>0</v>
      </c>
      <c r="BT148" s="8" t="str">
        <f t="shared" ref="BT148" si="46">IF(BN148="","",SUBSTITUTE(BM148," ","")&amp;SUBSTITUTE(BN148," ",""))</f>
        <v/>
      </c>
      <c r="BU148" s="8"/>
    </row>
    <row r="149" spans="1:73" hidden="1">
      <c r="A149" s="147" t="str">
        <f t="shared" si="37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/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 hidden="1">
      <c r="A150" s="147" t="str">
        <f t="shared" si="37"/>
        <v>E1445971</v>
      </c>
      <c r="B150" s="155">
        <v>45971</v>
      </c>
      <c r="C150" s="156">
        <f>IF(BS_CONTROLE[[#This Row],[DATA]]="","",WEEKNUM(BS_CONTROLE[[#This Row],[DATA]]))</f>
        <v>46</v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1362</v>
      </c>
      <c r="N150" s="141" t="s">
        <v>1363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1364</v>
      </c>
      <c r="W150" s="117" t="s">
        <v>1365</v>
      </c>
      <c r="X150" s="116" t="s">
        <v>519</v>
      </c>
      <c r="Y150" s="143"/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Produção e Intervalo</v>
      </c>
      <c r="BR150" s="21">
        <f>IF(OR(B150="",F150=""),"*",AY150/P150)</f>
        <v>0</v>
      </c>
      <c r="BS150" s="21">
        <f>IF(OR(B150="",F150=""),"*",BA150/Q150)</f>
        <v>0</v>
      </c>
      <c r="BT150" s="8"/>
      <c r="BU150" s="8"/>
    </row>
    <row r="151" spans="1:73" hidden="1">
      <c r="A151" s="147" t="str">
        <f t="shared" si="37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/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/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tr">
        <f>IF(BN151="","",SUBSTITUTE(BM151," ","")&amp;SUBSTITUTE(BN151," ",""))</f>
        <v/>
      </c>
      <c r="BU151" s="8"/>
    </row>
    <row r="152" spans="1:73" hidden="1">
      <c r="A152" s="147" t="str">
        <f t="shared" si="37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/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7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48"/>
        <v>Produção e Intervalo</v>
      </c>
      <c r="BR152" s="21">
        <f t="shared" si="49"/>
        <v>0</v>
      </c>
      <c r="BS152" s="21">
        <f t="shared" si="50"/>
        <v>0</v>
      </c>
      <c r="BT152" s="8" t="str">
        <f t="shared" ref="BT152:BT153" si="51">IF(BN152="","",SUBSTITUTE(BM152," ","")&amp;SUBSTITUTE(BN152," ",""))</f>
        <v/>
      </c>
      <c r="BU152" s="8"/>
    </row>
    <row r="153" spans="1:73" hidden="1">
      <c r="A153" s="147" t="str">
        <f t="shared" si="37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/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tr">
        <f t="shared" si="51"/>
        <v/>
      </c>
      <c r="BU153" s="8"/>
    </row>
    <row r="154" spans="1:73" hidden="1">
      <c r="A154" s="147" t="str">
        <f t="shared" ref="A154:A164" si="52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3">IF(BN154="","",SUBSTITUTE(BM154," ","")&amp;SUBSTITUTE(BN154," ",""))</f>
        <v/>
      </c>
      <c r="BU154" s="8"/>
    </row>
    <row r="155" spans="1:73" hidden="1">
      <c r="A155" s="147" t="str">
        <f t="shared" si="52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4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5">IF(AND(BR155&lt;1,BS155&lt;1),"Produção e Intervalo",IF(BR155&lt;1,"Intervalo",IF(BS155&lt;1,"Produção","Aderente")))</f>
        <v>Aderente</v>
      </c>
      <c r="BR155" s="21" t="str">
        <f t="shared" ref="BR155:BR156" si="56">IF(OR(B155="",F155=""),"*",AY155/P155)</f>
        <v>*</v>
      </c>
      <c r="BS155" s="21" t="str">
        <f t="shared" ref="BS155:BS156" si="57">IF(OR(B155="",F155=""),"*",BA155/Q155)</f>
        <v>*</v>
      </c>
      <c r="BT155" s="8"/>
      <c r="BU155" s="8"/>
    </row>
    <row r="156" spans="1:73" hidden="1">
      <c r="A156" s="147" t="str">
        <f t="shared" si="52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5"/>
        <v>Aderente</v>
      </c>
      <c r="BR156" s="21" t="str">
        <f t="shared" si="56"/>
        <v>*</v>
      </c>
      <c r="BS156" s="21" t="str">
        <f t="shared" si="57"/>
        <v>*</v>
      </c>
      <c r="BT156" s="8"/>
      <c r="BU156" s="8"/>
    </row>
    <row r="157" spans="1:73" hidden="1">
      <c r="A157" s="147" t="str">
        <f t="shared" si="52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/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 hidden="1">
      <c r="A158" s="147" t="str">
        <f t="shared" si="52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/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3"/>
        <v/>
      </c>
      <c r="BU158" s="8"/>
    </row>
    <row r="159" spans="1:73" hidden="1">
      <c r="A159" s="147" t="str">
        <f t="shared" si="52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 hidden="1">
      <c r="A160" s="147" t="str">
        <f t="shared" si="52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/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/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3"/>
        <v/>
      </c>
      <c r="BU160" s="8"/>
    </row>
    <row r="161" spans="1:73" hidden="1">
      <c r="A161" s="147" t="str">
        <f t="shared" si="52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/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/>
      <c r="Z162" s="116"/>
      <c r="AA162" s="117" t="s">
        <v>1366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 hidden="1">
      <c r="A163" s="147" t="str">
        <f t="shared" si="52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/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8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ref="BQ163:BQ164" si="59">IF(AND(BR163&lt;1,BS163&lt;1),"Produção e Intervalo",IF(BR163&lt;1,"Intervalo",IF(BS163&lt;1,"Produção","Aderente")))</f>
        <v>Produção e Intervalo</v>
      </c>
      <c r="BR163" s="21">
        <f t="shared" ref="BR163:BR164" si="60">IF(OR(B163="",F163=""),"*",AY163/P163)</f>
        <v>0</v>
      </c>
      <c r="BS163" s="21">
        <f t="shared" ref="BS163:BS164" si="61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 hidden="1">
      <c r="A164" s="147" t="str">
        <f t="shared" si="52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/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/>
      <c r="AS164" s="120"/>
      <c r="AT164" s="120"/>
      <c r="AU164" s="166"/>
      <c r="AV164" s="166"/>
      <c r="AW164" s="15"/>
      <c r="AX164" s="15"/>
      <c r="AY164" s="12">
        <f t="shared" si="58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59"/>
        <v>Produção e Intervalo</v>
      </c>
      <c r="BR164" s="21">
        <f t="shared" si="60"/>
        <v>0</v>
      </c>
      <c r="BS164" s="21">
        <f t="shared" si="61"/>
        <v>0</v>
      </c>
      <c r="BT164" s="8" t="str">
        <f>IF(BN164="","",SUBSTITUTE(BM164," ","")&amp;SUBSTITUTE(BN164," ",""))</f>
        <v/>
      </c>
      <c r="BU164" s="8"/>
    </row>
    <row r="165" spans="1:73" hidden="1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3"/>
        <v/>
      </c>
      <c r="BU165" s="8"/>
    </row>
    <row r="166" spans="1:73" hidden="1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3"/>
        <v/>
      </c>
      <c r="BU166" s="8"/>
    </row>
    <row r="167" spans="1:73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3"/>
        <v/>
      </c>
      <c r="BU167" s="8"/>
    </row>
    <row r="168" spans="1:73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3"/>
        <v/>
      </c>
    </row>
    <row r="169" spans="1:73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3"/>
        <v/>
      </c>
    </row>
    <row r="170" spans="1:73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2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3"/>
        <v/>
      </c>
    </row>
    <row r="171" spans="1:73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2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3"/>
        <v/>
      </c>
    </row>
    <row r="172" spans="1:73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2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3"/>
        <v/>
      </c>
    </row>
    <row r="173" spans="1:73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2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3">IF(BN173="","",SUBSTITUTE(BM173," ","")&amp;SUBSTITUTE(BN173," ",""))</f>
        <v/>
      </c>
    </row>
    <row r="174" spans="1:73" ht="15.75" hidden="1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2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4">IF(AND(BR174&lt;1,BS174&lt;1),"Produção e Intervalo",IF(BR174&lt;1,"Intervalo",IF(BS174&lt;1,"Produção","Aderente")))</f>
        <v>Aderente</v>
      </c>
      <c r="BR174" s="21" t="str">
        <f t="shared" ref="BR174:BR237" si="65">IF(OR(B174="",F174=""),"*",AY174/P174)</f>
        <v>*</v>
      </c>
      <c r="BS174" s="21" t="str">
        <f t="shared" ref="BS174:BS237" si="66">IF(OR(B174="",F174=""),"*",BA174/Q174)</f>
        <v>*</v>
      </c>
      <c r="BT174" s="8" t="str">
        <f t="shared" si="63"/>
        <v/>
      </c>
    </row>
    <row r="175" spans="1:73" hidden="1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2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4"/>
        <v>Aderente</v>
      </c>
      <c r="BR175" s="21" t="str">
        <f t="shared" si="65"/>
        <v>*</v>
      </c>
      <c r="BS175" s="21" t="str">
        <f t="shared" si="66"/>
        <v>*</v>
      </c>
      <c r="BT175" s="8" t="str">
        <f t="shared" si="63"/>
        <v/>
      </c>
    </row>
    <row r="176" spans="1:73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2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4"/>
        <v>Aderente</v>
      </c>
      <c r="BR176" s="21" t="str">
        <f t="shared" si="65"/>
        <v>*</v>
      </c>
      <c r="BS176" s="21" t="str">
        <f t="shared" si="66"/>
        <v>*</v>
      </c>
      <c r="BT176" s="8" t="str">
        <f t="shared" si="63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2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4"/>
        <v>Aderente</v>
      </c>
      <c r="BR177" s="21" t="str">
        <f t="shared" si="65"/>
        <v>*</v>
      </c>
      <c r="BS177" s="21" t="str">
        <f t="shared" si="66"/>
        <v>*</v>
      </c>
      <c r="BT177" s="8" t="str">
        <f t="shared" si="63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2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4"/>
        <v>Aderente</v>
      </c>
      <c r="BR178" s="21" t="str">
        <f t="shared" si="65"/>
        <v>*</v>
      </c>
      <c r="BS178" s="21" t="str">
        <f t="shared" si="66"/>
        <v>*</v>
      </c>
      <c r="BT178" s="8" t="str">
        <f t="shared" si="63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2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4"/>
        <v>Aderente</v>
      </c>
      <c r="BR179" s="21" t="str">
        <f t="shared" si="65"/>
        <v>*</v>
      </c>
      <c r="BS179" s="21" t="str">
        <f t="shared" si="66"/>
        <v>*</v>
      </c>
      <c r="BT179" s="8" t="str">
        <f t="shared" si="63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2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4"/>
        <v>Aderente</v>
      </c>
      <c r="BR180" s="21" t="str">
        <f t="shared" si="65"/>
        <v>*</v>
      </c>
      <c r="BS180" s="21" t="str">
        <f t="shared" si="66"/>
        <v>*</v>
      </c>
      <c r="BT180" s="8" t="str">
        <f t="shared" si="63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2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4"/>
        <v>Aderente</v>
      </c>
      <c r="BR181" s="21" t="str">
        <f t="shared" si="65"/>
        <v>*</v>
      </c>
      <c r="BS181" s="21" t="str">
        <f t="shared" si="66"/>
        <v>*</v>
      </c>
      <c r="BT181" s="8" t="str">
        <f t="shared" si="63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2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4"/>
        <v>Aderente</v>
      </c>
      <c r="BR182" s="21" t="str">
        <f t="shared" si="65"/>
        <v>*</v>
      </c>
      <c r="BS182" s="21" t="str">
        <f t="shared" si="66"/>
        <v>*</v>
      </c>
      <c r="BT182" s="8" t="str">
        <f t="shared" si="63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2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4"/>
        <v>Aderente</v>
      </c>
      <c r="BR183" s="21" t="str">
        <f t="shared" si="65"/>
        <v>*</v>
      </c>
      <c r="BS183" s="21" t="str">
        <f t="shared" si="66"/>
        <v>*</v>
      </c>
      <c r="BT183" s="8" t="str">
        <f t="shared" si="63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2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4"/>
        <v>Aderente</v>
      </c>
      <c r="BR184" s="21" t="str">
        <f t="shared" si="65"/>
        <v>*</v>
      </c>
      <c r="BS184" s="21" t="str">
        <f t="shared" si="66"/>
        <v>*</v>
      </c>
      <c r="BT184" s="8" t="str">
        <f t="shared" si="63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2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4"/>
        <v>Aderente</v>
      </c>
      <c r="BR185" s="21" t="str">
        <f t="shared" si="65"/>
        <v>*</v>
      </c>
      <c r="BS185" s="21" t="str">
        <f t="shared" si="66"/>
        <v>*</v>
      </c>
      <c r="BT185" s="8" t="str">
        <f t="shared" si="63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2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4"/>
        <v>Aderente</v>
      </c>
      <c r="BR186" s="21" t="str">
        <f t="shared" si="65"/>
        <v>*</v>
      </c>
      <c r="BS186" s="21" t="str">
        <f t="shared" si="66"/>
        <v>*</v>
      </c>
      <c r="BT186" s="8" t="str">
        <f t="shared" si="63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2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4"/>
        <v>Aderente</v>
      </c>
      <c r="BR187" s="21" t="str">
        <f t="shared" si="65"/>
        <v>*</v>
      </c>
      <c r="BS187" s="21" t="str">
        <f t="shared" si="66"/>
        <v>*</v>
      </c>
      <c r="BT187" s="8" t="str">
        <f t="shared" si="63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2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4"/>
        <v>Aderente</v>
      </c>
      <c r="BR188" s="21" t="str">
        <f t="shared" si="65"/>
        <v>*</v>
      </c>
      <c r="BS188" s="21" t="str">
        <f t="shared" si="66"/>
        <v>*</v>
      </c>
      <c r="BT188" s="8" t="str">
        <f t="shared" si="63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2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4"/>
        <v>Aderente</v>
      </c>
      <c r="BR189" s="21" t="str">
        <f t="shared" si="65"/>
        <v>*</v>
      </c>
      <c r="BS189" s="21" t="str">
        <f t="shared" si="66"/>
        <v>*</v>
      </c>
      <c r="BT189" s="8" t="str">
        <f t="shared" si="63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2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4"/>
        <v>Aderente</v>
      </c>
      <c r="BR190" s="21" t="str">
        <f t="shared" si="65"/>
        <v>*</v>
      </c>
      <c r="BS190" s="21" t="str">
        <f t="shared" si="66"/>
        <v>*</v>
      </c>
      <c r="BT190" s="8" t="str">
        <f t="shared" si="63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2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4"/>
        <v>Aderente</v>
      </c>
      <c r="BR191" s="21" t="str">
        <f t="shared" si="65"/>
        <v>*</v>
      </c>
      <c r="BS191" s="21" t="str">
        <f t="shared" si="66"/>
        <v>*</v>
      </c>
      <c r="BT191" s="8" t="str">
        <f t="shared" si="63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2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4"/>
        <v>Aderente</v>
      </c>
      <c r="BR192" s="21" t="str">
        <f t="shared" si="65"/>
        <v>*</v>
      </c>
      <c r="BS192" s="21" t="str">
        <f t="shared" si="66"/>
        <v>*</v>
      </c>
      <c r="BT192" s="8" t="str">
        <f t="shared" si="63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2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4"/>
        <v>Aderente</v>
      </c>
      <c r="BR193" s="21" t="str">
        <f t="shared" si="65"/>
        <v>*</v>
      </c>
      <c r="BS193" s="21" t="str">
        <f t="shared" si="66"/>
        <v>*</v>
      </c>
      <c r="BT193" s="8" t="str">
        <f t="shared" si="63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2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4"/>
        <v>Aderente</v>
      </c>
      <c r="BR194" s="21" t="str">
        <f t="shared" si="65"/>
        <v>*</v>
      </c>
      <c r="BS194" s="21" t="str">
        <f t="shared" si="66"/>
        <v>*</v>
      </c>
      <c r="BT194" s="8" t="str">
        <f t="shared" si="63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2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4"/>
        <v>Aderente</v>
      </c>
      <c r="BR195" s="21" t="str">
        <f t="shared" si="65"/>
        <v>*</v>
      </c>
      <c r="BS195" s="21" t="str">
        <f t="shared" si="66"/>
        <v>*</v>
      </c>
      <c r="BT195" s="8" t="str">
        <f t="shared" si="63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2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4"/>
        <v>Aderente</v>
      </c>
      <c r="BR196" s="21" t="str">
        <f t="shared" si="65"/>
        <v>*</v>
      </c>
      <c r="BS196" s="21" t="str">
        <f t="shared" si="66"/>
        <v>*</v>
      </c>
      <c r="BT196" s="8" t="str">
        <f t="shared" si="63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2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4"/>
        <v>Aderente</v>
      </c>
      <c r="BR197" s="21" t="str">
        <f t="shared" si="65"/>
        <v>*</v>
      </c>
      <c r="BS197" s="21" t="str">
        <f t="shared" si="66"/>
        <v>*</v>
      </c>
      <c r="BT197" s="8" t="str">
        <f t="shared" si="63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2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4"/>
        <v>Aderente</v>
      </c>
      <c r="BR198" s="21" t="str">
        <f t="shared" si="65"/>
        <v>*</v>
      </c>
      <c r="BS198" s="21" t="str">
        <f t="shared" si="66"/>
        <v>*</v>
      </c>
      <c r="BT198" s="8" t="str">
        <f t="shared" si="63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2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4"/>
        <v>Aderente</v>
      </c>
      <c r="BR199" s="21" t="str">
        <f t="shared" si="65"/>
        <v>*</v>
      </c>
      <c r="BS199" s="21" t="str">
        <f t="shared" si="66"/>
        <v>*</v>
      </c>
      <c r="BT199" s="8" t="str">
        <f t="shared" si="63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2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4"/>
        <v>Aderente</v>
      </c>
      <c r="BR200" s="21" t="str">
        <f t="shared" si="65"/>
        <v>*</v>
      </c>
      <c r="BS200" s="21" t="str">
        <f t="shared" si="66"/>
        <v>*</v>
      </c>
      <c r="BT200" s="8" t="str">
        <f t="shared" si="63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2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4"/>
        <v>Aderente</v>
      </c>
      <c r="BR201" s="50" t="str">
        <f t="shared" si="65"/>
        <v>*</v>
      </c>
      <c r="BS201" s="50" t="str">
        <f t="shared" si="66"/>
        <v>*</v>
      </c>
      <c r="BT201" s="8" t="str">
        <f t="shared" si="63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2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4"/>
        <v>Aderente</v>
      </c>
      <c r="BR202" s="21" t="str">
        <f t="shared" si="65"/>
        <v>*</v>
      </c>
      <c r="BS202" s="21" t="str">
        <f t="shared" si="66"/>
        <v>*</v>
      </c>
      <c r="BT202" s="8" t="str">
        <f t="shared" si="63"/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2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4"/>
        <v>Aderente</v>
      </c>
      <c r="BR203" s="21" t="str">
        <f t="shared" si="65"/>
        <v>*</v>
      </c>
      <c r="BS203" s="21" t="str">
        <f t="shared" si="66"/>
        <v>*</v>
      </c>
      <c r="BT203" s="8" t="str">
        <f t="shared" si="63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2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4"/>
        <v>Aderente</v>
      </c>
      <c r="BR204" s="21" t="str">
        <f t="shared" si="65"/>
        <v>*</v>
      </c>
      <c r="BS204" s="21" t="str">
        <f t="shared" si="66"/>
        <v>*</v>
      </c>
      <c r="BT204" s="8" t="str">
        <f t="shared" si="63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2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4"/>
        <v>Aderente</v>
      </c>
      <c r="BR205" s="21" t="str">
        <f t="shared" si="65"/>
        <v>*</v>
      </c>
      <c r="BS205" s="21" t="str">
        <f t="shared" si="66"/>
        <v>*</v>
      </c>
      <c r="BT205" s="8" t="str">
        <f t="shared" si="63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2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4"/>
        <v>Aderente</v>
      </c>
      <c r="BR206" s="21" t="str">
        <f t="shared" si="65"/>
        <v>*</v>
      </c>
      <c r="BS206" s="21" t="str">
        <f t="shared" si="66"/>
        <v>*</v>
      </c>
      <c r="BT206" s="8" t="str">
        <f t="shared" si="63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4"/>
        <v>Aderente</v>
      </c>
      <c r="BR207" s="21" t="str">
        <f t="shared" si="65"/>
        <v>*</v>
      </c>
      <c r="BS207" s="21" t="str">
        <f t="shared" si="66"/>
        <v>*</v>
      </c>
      <c r="BT207" s="8" t="str">
        <f t="shared" si="63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4"/>
        <v>Aderente</v>
      </c>
      <c r="BR208" s="21" t="str">
        <f t="shared" si="65"/>
        <v>*</v>
      </c>
      <c r="BS208" s="21" t="str">
        <f t="shared" si="66"/>
        <v>*</v>
      </c>
      <c r="BT208" s="8" t="str">
        <f t="shared" si="63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4"/>
        <v>Aderente</v>
      </c>
      <c r="BR209" s="21" t="str">
        <f t="shared" si="65"/>
        <v>*</v>
      </c>
      <c r="BS209" s="21" t="str">
        <f t="shared" si="66"/>
        <v>*</v>
      </c>
      <c r="BT209" s="8" t="str">
        <f t="shared" si="63"/>
        <v/>
      </c>
    </row>
    <row r="210" spans="1:72" hidden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4"/>
        <v>Aderente</v>
      </c>
      <c r="BR210" s="21" t="str">
        <f t="shared" si="65"/>
        <v>*</v>
      </c>
      <c r="BS210" s="21" t="str">
        <f t="shared" si="66"/>
        <v>*</v>
      </c>
      <c r="BT210" s="8" t="str">
        <f t="shared" si="63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4"/>
        <v>Aderente</v>
      </c>
      <c r="BR211" s="21" t="str">
        <f t="shared" si="65"/>
        <v>*</v>
      </c>
      <c r="BS211" s="21" t="str">
        <f t="shared" si="66"/>
        <v>*</v>
      </c>
      <c r="BT211" s="8" t="str">
        <f t="shared" si="63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4"/>
        <v>Aderente</v>
      </c>
      <c r="BR212" s="21" t="str">
        <f t="shared" si="65"/>
        <v>*</v>
      </c>
      <c r="BS212" s="21" t="str">
        <f t="shared" si="66"/>
        <v>*</v>
      </c>
      <c r="BT212" s="8" t="str">
        <f t="shared" si="63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4"/>
        <v>Aderente</v>
      </c>
      <c r="BR213" s="21" t="str">
        <f t="shared" si="65"/>
        <v>*</v>
      </c>
      <c r="BS213" s="21" t="str">
        <f t="shared" si="66"/>
        <v>*</v>
      </c>
      <c r="BT213" s="8" t="str">
        <f t="shared" si="63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4"/>
        <v>Aderente</v>
      </c>
      <c r="BR214" s="21" t="str">
        <f t="shared" si="65"/>
        <v>*</v>
      </c>
      <c r="BS214" s="21" t="str">
        <f t="shared" si="66"/>
        <v>*</v>
      </c>
      <c r="BT214" s="8" t="str">
        <f t="shared" si="63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4"/>
        <v>Aderente</v>
      </c>
      <c r="BR215" s="21" t="str">
        <f t="shared" si="65"/>
        <v>*</v>
      </c>
      <c r="BS215" s="21" t="str">
        <f t="shared" si="66"/>
        <v>*</v>
      </c>
      <c r="BT215" s="8" t="str">
        <f t="shared" si="63"/>
        <v/>
      </c>
    </row>
    <row r="216" spans="1:72" hidden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4"/>
        <v>Aderente</v>
      </c>
      <c r="BR216" s="21" t="str">
        <f t="shared" si="65"/>
        <v>*</v>
      </c>
      <c r="BS216" s="21" t="str">
        <f t="shared" si="66"/>
        <v>*</v>
      </c>
      <c r="BT216" s="8" t="str">
        <f t="shared" si="63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4"/>
        <v>Aderente</v>
      </c>
      <c r="BR217" s="21" t="str">
        <f t="shared" si="65"/>
        <v>*</v>
      </c>
      <c r="BS217" s="21" t="str">
        <f t="shared" si="66"/>
        <v>*</v>
      </c>
      <c r="BT217" s="8" t="str">
        <f t="shared" si="63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4"/>
        <v>Aderente</v>
      </c>
      <c r="BR218" s="21" t="str">
        <f t="shared" si="65"/>
        <v>*</v>
      </c>
      <c r="BS218" s="21" t="str">
        <f t="shared" si="66"/>
        <v>*</v>
      </c>
      <c r="BT218" s="8" t="str">
        <f t="shared" si="63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4"/>
        <v>Aderente</v>
      </c>
      <c r="BR219" s="21" t="str">
        <f t="shared" si="65"/>
        <v>*</v>
      </c>
      <c r="BS219" s="21" t="str">
        <f t="shared" si="66"/>
        <v>*</v>
      </c>
      <c r="BT219" s="8" t="str">
        <f t="shared" si="63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4"/>
        <v>Aderente</v>
      </c>
      <c r="BR220" s="21" t="str">
        <f t="shared" si="65"/>
        <v>*</v>
      </c>
      <c r="BS220" s="21" t="str">
        <f t="shared" si="66"/>
        <v>*</v>
      </c>
      <c r="BT220" s="8" t="str">
        <f t="shared" si="63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4"/>
        <v>Aderente</v>
      </c>
      <c r="BR221" s="21" t="str">
        <f t="shared" si="65"/>
        <v>*</v>
      </c>
      <c r="BS221" s="21" t="str">
        <f t="shared" si="66"/>
        <v>*</v>
      </c>
      <c r="BT221" s="8" t="str">
        <f t="shared" si="63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4"/>
        <v>Aderente</v>
      </c>
      <c r="BR222" s="21" t="str">
        <f t="shared" si="65"/>
        <v>*</v>
      </c>
      <c r="BS222" s="21" t="str">
        <f t="shared" si="66"/>
        <v>*</v>
      </c>
      <c r="BT222" s="8" t="str">
        <f t="shared" si="63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4"/>
        <v>Aderente</v>
      </c>
      <c r="BR223" s="21" t="str">
        <f t="shared" si="65"/>
        <v>*</v>
      </c>
      <c r="BS223" s="21" t="str">
        <f t="shared" si="66"/>
        <v>*</v>
      </c>
      <c r="BT223" s="8" t="str">
        <f t="shared" si="63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4"/>
        <v>Aderente</v>
      </c>
      <c r="BR224" s="21" t="str">
        <f t="shared" si="65"/>
        <v>*</v>
      </c>
      <c r="BS224" s="21" t="str">
        <f t="shared" si="66"/>
        <v>*</v>
      </c>
      <c r="BT224" s="8" t="str">
        <f t="shared" si="63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4"/>
        <v>Aderente</v>
      </c>
      <c r="BR225" s="21" t="str">
        <f t="shared" si="65"/>
        <v>*</v>
      </c>
      <c r="BS225" s="21" t="str">
        <f t="shared" si="66"/>
        <v>*</v>
      </c>
      <c r="BT225" s="8" t="str">
        <f t="shared" si="63"/>
        <v/>
      </c>
    </row>
    <row r="226" spans="1:72" hidden="1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4"/>
        <v>Aderente</v>
      </c>
      <c r="BR226" s="21" t="str">
        <f t="shared" si="65"/>
        <v>*</v>
      </c>
      <c r="BS226" s="21" t="str">
        <f t="shared" si="66"/>
        <v>*</v>
      </c>
      <c r="BT226" s="8" t="str">
        <f t="shared" si="63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4"/>
        <v>Aderente</v>
      </c>
      <c r="BR227" s="21" t="str">
        <f t="shared" si="65"/>
        <v>*</v>
      </c>
      <c r="BS227" s="21" t="str">
        <f t="shared" si="66"/>
        <v>*</v>
      </c>
      <c r="BT227" s="8" t="str">
        <f t="shared" si="63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4"/>
        <v>Aderente</v>
      </c>
      <c r="BR228" s="21" t="str">
        <f t="shared" si="65"/>
        <v>*</v>
      </c>
      <c r="BS228" s="21" t="str">
        <f t="shared" si="66"/>
        <v>*</v>
      </c>
      <c r="BT228" s="8" t="str">
        <f t="shared" si="63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4"/>
        <v>Aderente</v>
      </c>
      <c r="BR229" s="21" t="str">
        <f t="shared" si="65"/>
        <v>*</v>
      </c>
      <c r="BS229" s="21" t="str">
        <f t="shared" si="66"/>
        <v>*</v>
      </c>
      <c r="BT229" s="8" t="str">
        <f t="shared" si="63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4"/>
        <v>Aderente</v>
      </c>
      <c r="BR230" s="21" t="str">
        <f t="shared" si="65"/>
        <v>*</v>
      </c>
      <c r="BS230" s="21" t="str">
        <f t="shared" si="66"/>
        <v>*</v>
      </c>
      <c r="BT230" s="8" t="str">
        <f t="shared" si="63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4"/>
        <v>Aderente</v>
      </c>
      <c r="BR231" s="21" t="str">
        <f t="shared" si="65"/>
        <v>*</v>
      </c>
      <c r="BS231" s="21" t="str">
        <f t="shared" si="66"/>
        <v>*</v>
      </c>
      <c r="BT231" s="8" t="str">
        <f t="shared" si="63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4"/>
        <v>Aderente</v>
      </c>
      <c r="BR232" s="21" t="str">
        <f t="shared" si="65"/>
        <v>*</v>
      </c>
      <c r="BS232" s="21" t="str">
        <f t="shared" si="66"/>
        <v>*</v>
      </c>
      <c r="BT232" s="8" t="str">
        <f t="shared" si="63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4"/>
        <v>Aderente</v>
      </c>
      <c r="BR233" s="21" t="str">
        <f t="shared" si="65"/>
        <v>*</v>
      </c>
      <c r="BS233" s="21" t="str">
        <f t="shared" si="66"/>
        <v>*</v>
      </c>
      <c r="BT233" s="8" t="str">
        <f t="shared" si="63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7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4"/>
        <v>Aderente</v>
      </c>
      <c r="BR234" s="21" t="str">
        <f t="shared" si="65"/>
        <v>*</v>
      </c>
      <c r="BS234" s="21" t="str">
        <f t="shared" si="66"/>
        <v>*</v>
      </c>
      <c r="BT234" s="8" t="str">
        <f t="shared" si="63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4"/>
        <v>Aderente</v>
      </c>
      <c r="BR235" s="21" t="str">
        <f t="shared" si="65"/>
        <v>*</v>
      </c>
      <c r="BS235" s="21" t="str">
        <f t="shared" si="66"/>
        <v>*</v>
      </c>
      <c r="BT235" s="8" t="str">
        <f t="shared" si="63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4"/>
        <v>Aderente</v>
      </c>
      <c r="BR236" s="21" t="str">
        <f t="shared" si="65"/>
        <v>*</v>
      </c>
      <c r="BS236" s="21" t="str">
        <f t="shared" si="66"/>
        <v>*</v>
      </c>
      <c r="BT236" s="8" t="str">
        <f t="shared" si="63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4"/>
        <v>Aderente</v>
      </c>
      <c r="BR237" s="21" t="str">
        <f t="shared" si="65"/>
        <v>*</v>
      </c>
      <c r="BS237" s="21" t="str">
        <f t="shared" si="66"/>
        <v>*</v>
      </c>
      <c r="BT237" s="8" t="str">
        <f t="shared" ref="BT237:BT300" si="68">IF(BN237="","",SUBSTITUTE(BM237," ","")&amp;SUBSTITUTE(BN237," ",""))</f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9">IF(AND(BR238&lt;1,BS238&lt;1),"Produção e Intervalo",IF(BR238&lt;1,"Intervalo",IF(BS238&lt;1,"Produção","Aderente")))</f>
        <v>Aderente</v>
      </c>
      <c r="BR238" s="21" t="str">
        <f t="shared" ref="BR238:BR301" si="70">IF(OR(B238="",F238=""),"*",AY238/P238)</f>
        <v>*</v>
      </c>
      <c r="BS238" s="21" t="str">
        <f t="shared" ref="BS238:BS301" si="71">IF(OR(B238="",F238=""),"*",BA238/Q238)</f>
        <v>*</v>
      </c>
      <c r="BT238" s="8" t="str">
        <f t="shared" si="68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9"/>
        <v>Aderente</v>
      </c>
      <c r="BR239" s="21" t="str">
        <f t="shared" si="70"/>
        <v>*</v>
      </c>
      <c r="BS239" s="21" t="str">
        <f t="shared" si="71"/>
        <v>*</v>
      </c>
      <c r="BT239" s="8" t="str">
        <f t="shared" si="68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9"/>
        <v>Aderente</v>
      </c>
      <c r="BR240" s="21" t="str">
        <f t="shared" si="70"/>
        <v>*</v>
      </c>
      <c r="BS240" s="21" t="str">
        <f t="shared" si="71"/>
        <v>*</v>
      </c>
      <c r="BT240" s="8" t="str">
        <f t="shared" si="68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9"/>
        <v>Aderente</v>
      </c>
      <c r="BR241" s="21" t="str">
        <f t="shared" si="70"/>
        <v>*</v>
      </c>
      <c r="BS241" s="21" t="str">
        <f t="shared" si="71"/>
        <v>*</v>
      </c>
      <c r="BT241" s="8" t="str">
        <f t="shared" si="68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7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9"/>
        <v>Aderente</v>
      </c>
      <c r="BR242" s="21" t="str">
        <f t="shared" si="70"/>
        <v>*</v>
      </c>
      <c r="BS242" s="21" t="str">
        <f t="shared" si="71"/>
        <v>*</v>
      </c>
      <c r="BT242" s="8" t="str">
        <f t="shared" si="68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7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9"/>
        <v>Aderente</v>
      </c>
      <c r="BR243" s="21" t="str">
        <f t="shared" si="70"/>
        <v>*</v>
      </c>
      <c r="BS243" s="21" t="str">
        <f t="shared" si="71"/>
        <v>*</v>
      </c>
      <c r="BT243" s="8" t="str">
        <f t="shared" si="68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7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9"/>
        <v>Aderente</v>
      </c>
      <c r="BR244" s="21" t="str">
        <f t="shared" si="70"/>
        <v>*</v>
      </c>
      <c r="BS244" s="21" t="str">
        <f t="shared" si="71"/>
        <v>*</v>
      </c>
      <c r="BT244" s="8" t="str">
        <f t="shared" si="68"/>
        <v/>
      </c>
    </row>
    <row r="245" spans="1:72" ht="30" hidden="1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7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9"/>
        <v>Aderente</v>
      </c>
      <c r="BR245" s="21" t="str">
        <f t="shared" si="70"/>
        <v>*</v>
      </c>
      <c r="BS245" s="21" t="str">
        <f t="shared" si="71"/>
        <v>*</v>
      </c>
      <c r="BT245" s="8" t="str">
        <f t="shared" si="68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7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9"/>
        <v>Aderente</v>
      </c>
      <c r="BR246" s="21" t="str">
        <f t="shared" si="70"/>
        <v>*</v>
      </c>
      <c r="BS246" s="21" t="str">
        <f t="shared" si="71"/>
        <v>*</v>
      </c>
      <c r="BT246" s="8" t="str">
        <f t="shared" si="68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7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9"/>
        <v>Aderente</v>
      </c>
      <c r="BR247" s="21" t="str">
        <f t="shared" si="70"/>
        <v>*</v>
      </c>
      <c r="BS247" s="21" t="str">
        <f t="shared" si="71"/>
        <v>*</v>
      </c>
      <c r="BT247" s="8" t="str">
        <f t="shared" si="68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7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9"/>
        <v>Aderente</v>
      </c>
      <c r="BR248" s="21" t="str">
        <f t="shared" si="70"/>
        <v>*</v>
      </c>
      <c r="BS248" s="21" t="str">
        <f t="shared" si="71"/>
        <v>*</v>
      </c>
      <c r="BT248" s="8" t="str">
        <f t="shared" si="68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7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9"/>
        <v>Aderente</v>
      </c>
      <c r="BR249" s="21" t="str">
        <f t="shared" si="70"/>
        <v>*</v>
      </c>
      <c r="BS249" s="21" t="str">
        <f t="shared" si="71"/>
        <v>*</v>
      </c>
      <c r="BT249" s="8" t="str">
        <f t="shared" si="68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7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9"/>
        <v>Aderente</v>
      </c>
      <c r="BR250" s="21" t="str">
        <f t="shared" si="70"/>
        <v>*</v>
      </c>
      <c r="BS250" s="21" t="str">
        <f t="shared" si="71"/>
        <v>*</v>
      </c>
      <c r="BT250" s="8" t="str">
        <f t="shared" si="68"/>
        <v/>
      </c>
    </row>
    <row r="251" spans="1:72" ht="18.75" hidden="1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7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9"/>
        <v>Aderente</v>
      </c>
      <c r="BR251" s="21" t="str">
        <f t="shared" si="70"/>
        <v>*</v>
      </c>
      <c r="BS251" s="21" t="str">
        <f t="shared" si="71"/>
        <v>*</v>
      </c>
      <c r="BT251" s="8" t="str">
        <f t="shared" si="68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7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9"/>
        <v>Aderente</v>
      </c>
      <c r="BR252" s="21" t="str">
        <f t="shared" si="70"/>
        <v>*</v>
      </c>
      <c r="BS252" s="21" t="str">
        <f t="shared" si="71"/>
        <v>*</v>
      </c>
      <c r="BT252" s="8" t="str">
        <f t="shared" si="68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7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9"/>
        <v>Aderente</v>
      </c>
      <c r="BR253" s="21" t="str">
        <f t="shared" si="70"/>
        <v>*</v>
      </c>
      <c r="BS253" s="21" t="str">
        <f t="shared" si="71"/>
        <v>*</v>
      </c>
      <c r="BT253" s="8" t="str">
        <f t="shared" si="68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7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9"/>
        <v>Aderente</v>
      </c>
      <c r="BR254" s="21" t="str">
        <f t="shared" si="70"/>
        <v>*</v>
      </c>
      <c r="BS254" s="21" t="str">
        <f t="shared" si="71"/>
        <v>*</v>
      </c>
      <c r="BT254" s="8" t="str">
        <f t="shared" si="68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7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9"/>
        <v>Aderente</v>
      </c>
      <c r="BR255" s="21" t="str">
        <f t="shared" si="70"/>
        <v>*</v>
      </c>
      <c r="BS255" s="21" t="str">
        <f t="shared" si="71"/>
        <v>*</v>
      </c>
      <c r="BT255" s="8" t="str">
        <f t="shared" si="68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7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9"/>
        <v>Aderente</v>
      </c>
      <c r="BR256" s="21" t="str">
        <f t="shared" si="70"/>
        <v>*</v>
      </c>
      <c r="BS256" s="21" t="str">
        <f t="shared" si="71"/>
        <v>*</v>
      </c>
      <c r="BT256" s="8" t="str">
        <f t="shared" si="68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7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9"/>
        <v>Aderente</v>
      </c>
      <c r="BR257" s="21" t="str">
        <f t="shared" si="70"/>
        <v>*</v>
      </c>
      <c r="BS257" s="21" t="str">
        <f t="shared" si="71"/>
        <v>*</v>
      </c>
      <c r="BT257" s="8" t="str">
        <f t="shared" si="68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7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9"/>
        <v>Aderente</v>
      </c>
      <c r="BR258" s="21" t="str">
        <f t="shared" si="70"/>
        <v>*</v>
      </c>
      <c r="BS258" s="21" t="str">
        <f t="shared" si="71"/>
        <v>*</v>
      </c>
      <c r="BT258" s="8" t="str">
        <f t="shared" si="68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7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9"/>
        <v>Aderente</v>
      </c>
      <c r="BR259" s="21" t="str">
        <f t="shared" si="70"/>
        <v>*</v>
      </c>
      <c r="BS259" s="21" t="str">
        <f t="shared" si="71"/>
        <v>*</v>
      </c>
      <c r="BT259" s="8" t="str">
        <f t="shared" si="68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7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9"/>
        <v>Aderente</v>
      </c>
      <c r="BR260" s="21" t="str">
        <f t="shared" si="70"/>
        <v>*</v>
      </c>
      <c r="BS260" s="21" t="str">
        <f t="shared" si="71"/>
        <v>*</v>
      </c>
      <c r="BT260" s="8" t="str">
        <f t="shared" si="68"/>
        <v/>
      </c>
    </row>
    <row r="261" spans="1:72" ht="13.5" hidden="1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7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9"/>
        <v>Aderente</v>
      </c>
      <c r="BR261" s="21" t="str">
        <f t="shared" si="70"/>
        <v>*</v>
      </c>
      <c r="BS261" s="21" t="str">
        <f t="shared" si="71"/>
        <v>*</v>
      </c>
      <c r="BT261" s="8" t="str">
        <f t="shared" si="68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7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9"/>
        <v>Aderente</v>
      </c>
      <c r="BR262" s="21" t="str">
        <f t="shared" si="70"/>
        <v>*</v>
      </c>
      <c r="BS262" s="21" t="str">
        <f t="shared" si="71"/>
        <v>*</v>
      </c>
      <c r="BT262" s="8" t="str">
        <f t="shared" si="68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7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9"/>
        <v>Aderente</v>
      </c>
      <c r="BR263" s="21" t="str">
        <f t="shared" si="70"/>
        <v>*</v>
      </c>
      <c r="BS263" s="21" t="str">
        <f t="shared" si="71"/>
        <v>*</v>
      </c>
      <c r="BT263" s="8" t="str">
        <f t="shared" si="68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7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9"/>
        <v>Aderente</v>
      </c>
      <c r="BR264" s="21" t="str">
        <f t="shared" si="70"/>
        <v>*</v>
      </c>
      <c r="BS264" s="21" t="str">
        <f t="shared" si="71"/>
        <v>*</v>
      </c>
      <c r="BT264" s="8" t="str">
        <f t="shared" si="68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7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9"/>
        <v>Aderente</v>
      </c>
      <c r="BR265" s="21" t="str">
        <f t="shared" si="70"/>
        <v>*</v>
      </c>
      <c r="BS265" s="21" t="str">
        <f t="shared" si="71"/>
        <v>*</v>
      </c>
      <c r="BT265" s="8" t="str">
        <f t="shared" si="68"/>
        <v/>
      </c>
    </row>
    <row r="266" spans="1:72" hidden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7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9"/>
        <v>Aderente</v>
      </c>
      <c r="BR266" s="21" t="str">
        <f t="shared" si="70"/>
        <v>*</v>
      </c>
      <c r="BS266" s="21" t="str">
        <f t="shared" si="71"/>
        <v>*</v>
      </c>
      <c r="BT266" s="8" t="str">
        <f t="shared" si="68"/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7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9"/>
        <v>Aderente</v>
      </c>
      <c r="BR267" s="21" t="str">
        <f t="shared" si="70"/>
        <v>*</v>
      </c>
      <c r="BS267" s="21" t="str">
        <f t="shared" si="71"/>
        <v>*</v>
      </c>
      <c r="BT267" s="8" t="str">
        <f t="shared" si="68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7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9"/>
        <v>Aderente</v>
      </c>
      <c r="BR268" s="21" t="str">
        <f t="shared" si="70"/>
        <v>*</v>
      </c>
      <c r="BS268" s="21" t="str">
        <f t="shared" si="71"/>
        <v>*</v>
      </c>
      <c r="BT268" s="8" t="str">
        <f t="shared" si="68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7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9"/>
        <v>Aderente</v>
      </c>
      <c r="BR269" s="21" t="str">
        <f t="shared" si="70"/>
        <v>*</v>
      </c>
      <c r="BS269" s="21" t="str">
        <f t="shared" si="71"/>
        <v>*</v>
      </c>
      <c r="BT269" s="8" t="str">
        <f t="shared" si="68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7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9"/>
        <v>Aderente</v>
      </c>
      <c r="BR270" s="21" t="str">
        <f t="shared" si="70"/>
        <v>*</v>
      </c>
      <c r="BS270" s="21" t="str">
        <f t="shared" si="71"/>
        <v>*</v>
      </c>
      <c r="BT270" s="8" t="str">
        <f t="shared" si="68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9"/>
        <v>Aderente</v>
      </c>
      <c r="BR271" s="21" t="str">
        <f t="shared" si="70"/>
        <v>*</v>
      </c>
      <c r="BS271" s="21" t="str">
        <f t="shared" si="71"/>
        <v>*</v>
      </c>
      <c r="BT271" s="8" t="str">
        <f t="shared" si="68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9"/>
        <v>Aderente</v>
      </c>
      <c r="BR272" s="21" t="str">
        <f t="shared" si="70"/>
        <v>*</v>
      </c>
      <c r="BS272" s="21" t="str">
        <f t="shared" si="71"/>
        <v>*</v>
      </c>
      <c r="BT272" s="8" t="str">
        <f t="shared" si="68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9"/>
        <v>Aderente</v>
      </c>
      <c r="BR273" s="21" t="str">
        <f t="shared" si="70"/>
        <v>*</v>
      </c>
      <c r="BS273" s="21" t="str">
        <f t="shared" si="71"/>
        <v>*</v>
      </c>
      <c r="BT273" s="8" t="str">
        <f t="shared" si="68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9"/>
        <v>Aderente</v>
      </c>
      <c r="BR274" s="21" t="str">
        <f t="shared" si="70"/>
        <v>*</v>
      </c>
      <c r="BS274" s="21" t="str">
        <f t="shared" si="71"/>
        <v>*</v>
      </c>
      <c r="BT274" s="8" t="str">
        <f t="shared" si="68"/>
        <v/>
      </c>
    </row>
    <row r="275" spans="1:72" hidden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9"/>
        <v>Aderente</v>
      </c>
      <c r="BR275" s="21" t="str">
        <f t="shared" si="70"/>
        <v>*</v>
      </c>
      <c r="BS275" s="21" t="str">
        <f t="shared" si="71"/>
        <v>*</v>
      </c>
      <c r="BT275" s="8" t="str">
        <f t="shared" si="68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9"/>
        <v>Aderente</v>
      </c>
      <c r="BR276" s="21" t="str">
        <f t="shared" si="70"/>
        <v>*</v>
      </c>
      <c r="BS276" s="21" t="str">
        <f t="shared" si="71"/>
        <v>*</v>
      </c>
      <c r="BT276" s="8" t="str">
        <f t="shared" si="68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9"/>
        <v>Aderente</v>
      </c>
      <c r="BR277" s="21" t="str">
        <f t="shared" si="70"/>
        <v>*</v>
      </c>
      <c r="BS277" s="21" t="str">
        <f t="shared" si="71"/>
        <v>*</v>
      </c>
      <c r="BT277" s="8" t="str">
        <f t="shared" si="68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9"/>
        <v>Aderente</v>
      </c>
      <c r="BR278" s="21" t="str">
        <f t="shared" si="70"/>
        <v>*</v>
      </c>
      <c r="BS278" s="21" t="str">
        <f t="shared" si="71"/>
        <v>*</v>
      </c>
      <c r="BT278" s="8" t="str">
        <f t="shared" si="68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9"/>
        <v>Aderente</v>
      </c>
      <c r="BR279" s="21" t="str">
        <f t="shared" si="70"/>
        <v>*</v>
      </c>
      <c r="BS279" s="21" t="str">
        <f t="shared" si="71"/>
        <v>*</v>
      </c>
      <c r="BT279" s="8" t="str">
        <f t="shared" si="68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9"/>
        <v>Aderente</v>
      </c>
      <c r="BR280" s="21" t="str">
        <f t="shared" si="70"/>
        <v>*</v>
      </c>
      <c r="BS280" s="21" t="str">
        <f t="shared" si="71"/>
        <v>*</v>
      </c>
      <c r="BT280" s="8" t="str">
        <f t="shared" si="68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9"/>
        <v>Aderente</v>
      </c>
      <c r="BR281" s="21" t="str">
        <f t="shared" si="70"/>
        <v>*</v>
      </c>
      <c r="BS281" s="21" t="str">
        <f t="shared" si="71"/>
        <v>*</v>
      </c>
      <c r="BT281" s="8" t="str">
        <f t="shared" si="68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9"/>
        <v>Aderente</v>
      </c>
      <c r="BR282" s="21" t="str">
        <f t="shared" si="70"/>
        <v>*</v>
      </c>
      <c r="BS282" s="21" t="str">
        <f t="shared" si="71"/>
        <v>*</v>
      </c>
      <c r="BT282" s="8" t="str">
        <f t="shared" si="68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9"/>
        <v>Aderente</v>
      </c>
      <c r="BR283" s="21" t="str">
        <f t="shared" si="70"/>
        <v>*</v>
      </c>
      <c r="BS283" s="21" t="str">
        <f t="shared" si="71"/>
        <v>*</v>
      </c>
      <c r="BT283" s="8" t="str">
        <f t="shared" si="68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9"/>
        <v>Aderente</v>
      </c>
      <c r="BR284" s="21" t="str">
        <f t="shared" si="70"/>
        <v>*</v>
      </c>
      <c r="BS284" s="21" t="str">
        <f t="shared" si="71"/>
        <v>*</v>
      </c>
      <c r="BT284" s="8" t="str">
        <f t="shared" si="68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9"/>
        <v>Aderente</v>
      </c>
      <c r="BR285" s="21" t="str">
        <f t="shared" si="70"/>
        <v>*</v>
      </c>
      <c r="BS285" s="21" t="str">
        <f t="shared" si="71"/>
        <v>*</v>
      </c>
      <c r="BT285" s="8" t="str">
        <f t="shared" si="68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9"/>
        <v>Aderente</v>
      </c>
      <c r="BR286" s="21" t="str">
        <f t="shared" si="70"/>
        <v>*</v>
      </c>
      <c r="BS286" s="21" t="str">
        <f t="shared" si="71"/>
        <v>*</v>
      </c>
      <c r="BT286" s="8" t="str">
        <f t="shared" si="68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9"/>
        <v>Aderente</v>
      </c>
      <c r="BR287" s="21" t="str">
        <f t="shared" si="70"/>
        <v>*</v>
      </c>
      <c r="BS287" s="21" t="str">
        <f t="shared" si="71"/>
        <v>*</v>
      </c>
      <c r="BT287" s="8" t="str">
        <f t="shared" si="68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9"/>
        <v>Aderente</v>
      </c>
      <c r="BR288" s="21" t="str">
        <f t="shared" si="70"/>
        <v>*</v>
      </c>
      <c r="BS288" s="21" t="str">
        <f t="shared" si="71"/>
        <v>*</v>
      </c>
      <c r="BT288" s="8" t="str">
        <f t="shared" si="68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9"/>
        <v>Aderente</v>
      </c>
      <c r="BR289" s="21" t="str">
        <f t="shared" si="70"/>
        <v>*</v>
      </c>
      <c r="BS289" s="21" t="str">
        <f t="shared" si="71"/>
        <v>*</v>
      </c>
      <c r="BT289" s="8" t="str">
        <f t="shared" si="68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9"/>
        <v>Aderente</v>
      </c>
      <c r="BR290" s="21" t="str">
        <f t="shared" si="70"/>
        <v>*</v>
      </c>
      <c r="BS290" s="21" t="str">
        <f t="shared" si="71"/>
        <v>*</v>
      </c>
      <c r="BT290" s="8" t="str">
        <f t="shared" si="68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9"/>
        <v>Aderente</v>
      </c>
      <c r="BR291" s="21" t="str">
        <f t="shared" si="70"/>
        <v>*</v>
      </c>
      <c r="BS291" s="21" t="str">
        <f t="shared" si="71"/>
        <v>*</v>
      </c>
      <c r="BT291" s="8" t="str">
        <f t="shared" si="68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9"/>
        <v>Aderente</v>
      </c>
      <c r="BR292" s="21" t="str">
        <f t="shared" si="70"/>
        <v>*</v>
      </c>
      <c r="BS292" s="21" t="str">
        <f t="shared" si="71"/>
        <v>*</v>
      </c>
      <c r="BT292" s="8" t="str">
        <f t="shared" si="68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9"/>
        <v>Aderente</v>
      </c>
      <c r="BR293" s="21" t="str">
        <f t="shared" si="70"/>
        <v>*</v>
      </c>
      <c r="BS293" s="21" t="str">
        <f t="shared" si="71"/>
        <v>*</v>
      </c>
      <c r="BT293" s="8" t="str">
        <f t="shared" si="68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9"/>
        <v>Aderente</v>
      </c>
      <c r="BR294" s="21" t="str">
        <f t="shared" si="70"/>
        <v>*</v>
      </c>
      <c r="BS294" s="21" t="str">
        <f t="shared" si="71"/>
        <v>*</v>
      </c>
      <c r="BT294" s="8" t="str">
        <f t="shared" si="68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9"/>
        <v>Aderente</v>
      </c>
      <c r="BR295" s="21" t="str">
        <f t="shared" si="70"/>
        <v>*</v>
      </c>
      <c r="BS295" s="21" t="str">
        <f t="shared" si="71"/>
        <v>*</v>
      </c>
      <c r="BT295" s="8" t="str">
        <f t="shared" si="68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9"/>
        <v>Aderente</v>
      </c>
      <c r="BR296" s="21" t="str">
        <f t="shared" si="70"/>
        <v>*</v>
      </c>
      <c r="BS296" s="21" t="str">
        <f t="shared" si="71"/>
        <v>*</v>
      </c>
      <c r="BT296" s="8" t="str">
        <f t="shared" si="68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9"/>
        <v>Aderente</v>
      </c>
      <c r="BR297" s="21" t="str">
        <f t="shared" si="70"/>
        <v>*</v>
      </c>
      <c r="BS297" s="21" t="str">
        <f t="shared" si="71"/>
        <v>*</v>
      </c>
      <c r="BT297" s="8" t="str">
        <f t="shared" si="68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2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9"/>
        <v>Aderente</v>
      </c>
      <c r="BR298" s="21" t="str">
        <f t="shared" si="70"/>
        <v>*</v>
      </c>
      <c r="BS298" s="21" t="str">
        <f t="shared" si="71"/>
        <v>*</v>
      </c>
      <c r="BT298" s="8" t="str">
        <f t="shared" si="68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2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9"/>
        <v>Aderente</v>
      </c>
      <c r="BR299" s="21" t="str">
        <f t="shared" si="70"/>
        <v>*</v>
      </c>
      <c r="BS299" s="21" t="str">
        <f t="shared" si="71"/>
        <v>*</v>
      </c>
      <c r="BT299" s="8" t="str">
        <f t="shared" si="68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2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9"/>
        <v>Aderente</v>
      </c>
      <c r="BR300" s="21" t="str">
        <f t="shared" si="70"/>
        <v>*</v>
      </c>
      <c r="BS300" s="21" t="str">
        <f t="shared" si="71"/>
        <v>*</v>
      </c>
      <c r="BT300" s="8" t="str">
        <f t="shared" si="68"/>
        <v/>
      </c>
    </row>
    <row r="301" spans="1:72" ht="21" hidden="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2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9"/>
        <v>Aderente</v>
      </c>
      <c r="BR301" s="21" t="str">
        <f t="shared" si="70"/>
        <v>*</v>
      </c>
      <c r="BS301" s="21" t="str">
        <f t="shared" si="71"/>
        <v>*</v>
      </c>
      <c r="BT301" s="8" t="str">
        <f t="shared" ref="BT301:BT364" si="73">IF(BN301="","",SUBSTITUTE(BM301," ","")&amp;SUBSTITUTE(BN301," ",""))</f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2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4">IF(AND(BR302&lt;1,BS302&lt;1),"Produção e Intervalo",IF(BR302&lt;1,"Intervalo",IF(BS302&lt;1,"Produção","Aderente")))</f>
        <v>Aderente</v>
      </c>
      <c r="BR302" s="21" t="str">
        <f t="shared" ref="BR302:BR365" si="75">IF(OR(B302="",F302=""),"*",AY302/P302)</f>
        <v>*</v>
      </c>
      <c r="BS302" s="21" t="str">
        <f t="shared" ref="BS302:BS365" si="76">IF(OR(B302="",F302=""),"*",BA302/Q302)</f>
        <v>*</v>
      </c>
      <c r="BT302" s="8" t="str">
        <f t="shared" si="73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2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4"/>
        <v>Aderente</v>
      </c>
      <c r="BR303" s="21" t="str">
        <f t="shared" si="75"/>
        <v>*</v>
      </c>
      <c r="BS303" s="21" t="str">
        <f t="shared" si="76"/>
        <v>*</v>
      </c>
      <c r="BT303" s="8" t="str">
        <f t="shared" si="73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2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4"/>
        <v>Aderente</v>
      </c>
      <c r="BR304" s="21" t="str">
        <f t="shared" si="75"/>
        <v>*</v>
      </c>
      <c r="BS304" s="21" t="str">
        <f t="shared" si="76"/>
        <v>*</v>
      </c>
      <c r="BT304" s="8" t="str">
        <f t="shared" si="73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2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4"/>
        <v>Aderente</v>
      </c>
      <c r="BR305" s="21" t="str">
        <f t="shared" si="75"/>
        <v>*</v>
      </c>
      <c r="BS305" s="21" t="str">
        <f t="shared" si="76"/>
        <v>*</v>
      </c>
      <c r="BT305" s="8" t="str">
        <f t="shared" si="73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2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4"/>
        <v>Aderente</v>
      </c>
      <c r="BR306" s="21" t="str">
        <f t="shared" si="75"/>
        <v>*</v>
      </c>
      <c r="BS306" s="21" t="str">
        <f t="shared" si="76"/>
        <v>*</v>
      </c>
      <c r="BT306" s="8" t="str">
        <f t="shared" si="73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2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4"/>
        <v>Aderente</v>
      </c>
      <c r="BR307" s="21" t="str">
        <f t="shared" si="75"/>
        <v>*</v>
      </c>
      <c r="BS307" s="21" t="str">
        <f t="shared" si="76"/>
        <v>*</v>
      </c>
      <c r="BT307" s="8" t="str">
        <f t="shared" si="73"/>
        <v/>
      </c>
    </row>
    <row r="308" spans="1:72" hidden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2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4"/>
        <v>Aderente</v>
      </c>
      <c r="BR308" s="21" t="str">
        <f t="shared" si="75"/>
        <v>*</v>
      </c>
      <c r="BS308" s="21" t="str">
        <f t="shared" si="76"/>
        <v>*</v>
      </c>
      <c r="BT308" s="8" t="str">
        <f t="shared" si="73"/>
        <v/>
      </c>
    </row>
    <row r="309" spans="1:72" hidden="1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2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4"/>
        <v>Aderente</v>
      </c>
      <c r="BR309" s="21" t="str">
        <f t="shared" si="75"/>
        <v>*</v>
      </c>
      <c r="BS309" s="21" t="str">
        <f t="shared" si="76"/>
        <v>*</v>
      </c>
      <c r="BT309" s="8" t="str">
        <f t="shared" si="73"/>
        <v/>
      </c>
    </row>
    <row r="310" spans="1:72" ht="20.25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2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4"/>
        <v>Aderente</v>
      </c>
      <c r="BR310" s="21" t="str">
        <f t="shared" si="75"/>
        <v>*</v>
      </c>
      <c r="BS310" s="21" t="str">
        <f t="shared" si="76"/>
        <v>*</v>
      </c>
      <c r="BT310" s="8" t="str">
        <f t="shared" si="73"/>
        <v/>
      </c>
    </row>
    <row r="311" spans="1:72" hidden="1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2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4"/>
        <v>Aderente</v>
      </c>
      <c r="BR311" s="21" t="str">
        <f t="shared" si="75"/>
        <v>*</v>
      </c>
      <c r="BS311" s="21" t="str">
        <f t="shared" si="76"/>
        <v>*</v>
      </c>
      <c r="BT311" s="8" t="str">
        <f t="shared" si="73"/>
        <v/>
      </c>
    </row>
    <row r="312" spans="1:72" hidden="1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2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4"/>
        <v>Aderente</v>
      </c>
      <c r="BR312" s="21" t="str">
        <f t="shared" si="75"/>
        <v>*</v>
      </c>
      <c r="BS312" s="21" t="str">
        <f t="shared" si="76"/>
        <v>*</v>
      </c>
      <c r="BT312" s="8" t="str">
        <f t="shared" si="73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2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4"/>
        <v>Aderente</v>
      </c>
      <c r="BR313" s="21" t="str">
        <f t="shared" si="75"/>
        <v>*</v>
      </c>
      <c r="BS313" s="21" t="str">
        <f t="shared" si="76"/>
        <v>*</v>
      </c>
      <c r="BT313" s="8" t="str">
        <f t="shared" si="73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2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4"/>
        <v>Aderente</v>
      </c>
      <c r="BR314" s="21" t="str">
        <f t="shared" si="75"/>
        <v>*</v>
      </c>
      <c r="BS314" s="21" t="str">
        <f t="shared" si="76"/>
        <v>*</v>
      </c>
      <c r="BT314" s="8" t="str">
        <f t="shared" si="73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2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4"/>
        <v>Aderente</v>
      </c>
      <c r="BR315" s="21" t="str">
        <f t="shared" si="75"/>
        <v>*</v>
      </c>
      <c r="BS315" s="21" t="str">
        <f t="shared" si="76"/>
        <v>*</v>
      </c>
      <c r="BT315" s="8" t="str">
        <f t="shared" si="73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2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4"/>
        <v>Aderente</v>
      </c>
      <c r="BR316" s="21" t="str">
        <f t="shared" si="75"/>
        <v>*</v>
      </c>
      <c r="BS316" s="21" t="str">
        <f t="shared" si="76"/>
        <v>*</v>
      </c>
      <c r="BT316" s="8" t="str">
        <f t="shared" si="73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2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4"/>
        <v>Aderente</v>
      </c>
      <c r="BR317" s="21" t="str">
        <f t="shared" si="75"/>
        <v>*</v>
      </c>
      <c r="BS317" s="21" t="str">
        <f t="shared" si="76"/>
        <v>*</v>
      </c>
      <c r="BT317" s="8" t="str">
        <f t="shared" si="73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2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4"/>
        <v>Aderente</v>
      </c>
      <c r="BR318" s="21" t="str">
        <f t="shared" si="75"/>
        <v>*</v>
      </c>
      <c r="BS318" s="21" t="str">
        <f t="shared" si="76"/>
        <v>*</v>
      </c>
      <c r="BT318" s="8" t="str">
        <f t="shared" si="73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2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4"/>
        <v>Aderente</v>
      </c>
      <c r="BR319" s="21" t="str">
        <f t="shared" si="75"/>
        <v>*</v>
      </c>
      <c r="BS319" s="21" t="str">
        <f t="shared" si="76"/>
        <v>*</v>
      </c>
      <c r="BT319" s="8" t="str">
        <f t="shared" si="73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2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4"/>
        <v>Aderente</v>
      </c>
      <c r="BR320" s="21" t="str">
        <f t="shared" si="75"/>
        <v>*</v>
      </c>
      <c r="BS320" s="21" t="str">
        <f t="shared" si="76"/>
        <v>*</v>
      </c>
      <c r="BT320" s="8" t="str">
        <f t="shared" si="73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2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4"/>
        <v>Aderente</v>
      </c>
      <c r="BR321" s="21" t="str">
        <f t="shared" si="75"/>
        <v>*</v>
      </c>
      <c r="BS321" s="21" t="str">
        <f t="shared" si="76"/>
        <v>*</v>
      </c>
      <c r="BT321" s="8" t="str">
        <f t="shared" si="73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2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4"/>
        <v>Aderente</v>
      </c>
      <c r="BR322" s="21" t="str">
        <f t="shared" si="75"/>
        <v>*</v>
      </c>
      <c r="BS322" s="21" t="str">
        <f t="shared" si="76"/>
        <v>*</v>
      </c>
      <c r="BT322" s="8" t="str">
        <f t="shared" si="73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2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4"/>
        <v>Aderente</v>
      </c>
      <c r="BR323" s="21" t="str">
        <f t="shared" si="75"/>
        <v>*</v>
      </c>
      <c r="BS323" s="21" t="str">
        <f t="shared" si="76"/>
        <v>*</v>
      </c>
      <c r="BT323" s="8" t="str">
        <f t="shared" si="73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2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4"/>
        <v>Aderente</v>
      </c>
      <c r="BR324" s="21" t="str">
        <f t="shared" si="75"/>
        <v>*</v>
      </c>
      <c r="BS324" s="21" t="str">
        <f t="shared" si="76"/>
        <v>*</v>
      </c>
      <c r="BT324" s="8" t="str">
        <f t="shared" si="73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2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4"/>
        <v>Aderente</v>
      </c>
      <c r="BR325" s="21" t="str">
        <f t="shared" si="75"/>
        <v>*</v>
      </c>
      <c r="BS325" s="21" t="str">
        <f t="shared" si="76"/>
        <v>*</v>
      </c>
      <c r="BT325" s="8" t="str">
        <f t="shared" si="73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2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4"/>
        <v>Aderente</v>
      </c>
      <c r="BR326" s="21" t="str">
        <f t="shared" si="75"/>
        <v>*</v>
      </c>
      <c r="BS326" s="21" t="str">
        <f t="shared" si="76"/>
        <v>*</v>
      </c>
      <c r="BT326" s="8" t="str">
        <f t="shared" si="73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2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4"/>
        <v>Aderente</v>
      </c>
      <c r="BR327" s="21" t="str">
        <f t="shared" si="75"/>
        <v>*</v>
      </c>
      <c r="BS327" s="21" t="str">
        <f t="shared" si="76"/>
        <v>*</v>
      </c>
      <c r="BT327" s="8" t="str">
        <f t="shared" si="73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2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4"/>
        <v>Aderente</v>
      </c>
      <c r="BR328" s="21" t="str">
        <f t="shared" si="75"/>
        <v>*</v>
      </c>
      <c r="BS328" s="21" t="str">
        <f t="shared" si="76"/>
        <v>*</v>
      </c>
      <c r="BT328" s="8" t="str">
        <f t="shared" si="73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2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4"/>
        <v>Aderente</v>
      </c>
      <c r="BR329" s="21" t="str">
        <f t="shared" si="75"/>
        <v>*</v>
      </c>
      <c r="BS329" s="21" t="str">
        <f t="shared" si="76"/>
        <v>*</v>
      </c>
      <c r="BT329" s="8" t="str">
        <f t="shared" si="73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2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4"/>
        <v>Aderente</v>
      </c>
      <c r="BR330" s="21" t="str">
        <f t="shared" si="75"/>
        <v>*</v>
      </c>
      <c r="BS330" s="21" t="str">
        <f t="shared" si="76"/>
        <v>*</v>
      </c>
      <c r="BT330" s="8" t="str">
        <f t="shared" si="73"/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2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4"/>
        <v>Aderente</v>
      </c>
      <c r="BR331" s="21" t="str">
        <f t="shared" si="75"/>
        <v>*</v>
      </c>
      <c r="BS331" s="21" t="str">
        <f t="shared" si="76"/>
        <v>*</v>
      </c>
      <c r="BT331" s="8" t="str">
        <f t="shared" si="73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2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4"/>
        <v>Aderente</v>
      </c>
      <c r="BR332" s="21" t="str">
        <f t="shared" si="75"/>
        <v>*</v>
      </c>
      <c r="BS332" s="21" t="str">
        <f t="shared" si="76"/>
        <v>*</v>
      </c>
      <c r="BT332" s="8" t="str">
        <f t="shared" si="73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2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4"/>
        <v>Aderente</v>
      </c>
      <c r="BR333" s="21" t="str">
        <f t="shared" si="75"/>
        <v>*</v>
      </c>
      <c r="BS333" s="21" t="str">
        <f t="shared" si="76"/>
        <v>*</v>
      </c>
      <c r="BT333" s="8" t="str">
        <f t="shared" si="73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2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4"/>
        <v>Aderente</v>
      </c>
      <c r="BR334" s="21" t="str">
        <f t="shared" si="75"/>
        <v>*</v>
      </c>
      <c r="BS334" s="21" t="str">
        <f t="shared" si="76"/>
        <v>*</v>
      </c>
      <c r="BT334" s="8" t="str">
        <f t="shared" si="73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4"/>
        <v>Aderente</v>
      </c>
      <c r="BR335" s="21" t="str">
        <f t="shared" si="75"/>
        <v>*</v>
      </c>
      <c r="BS335" s="21" t="str">
        <f t="shared" si="76"/>
        <v>*</v>
      </c>
      <c r="BT335" s="8" t="str">
        <f t="shared" si="73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4"/>
        <v>Aderente</v>
      </c>
      <c r="BR336" s="21" t="str">
        <f t="shared" si="75"/>
        <v>*</v>
      </c>
      <c r="BS336" s="21" t="str">
        <f t="shared" si="76"/>
        <v>*</v>
      </c>
      <c r="BT336" s="8" t="str">
        <f t="shared" si="73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4"/>
        <v>Aderente</v>
      </c>
      <c r="BR337" s="21" t="str">
        <f t="shared" si="75"/>
        <v>*</v>
      </c>
      <c r="BS337" s="21" t="str">
        <f t="shared" si="76"/>
        <v>*</v>
      </c>
      <c r="BT337" s="8" t="str">
        <f t="shared" si="73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4"/>
        <v>Aderente</v>
      </c>
      <c r="BR338" s="21" t="str">
        <f t="shared" si="75"/>
        <v>*</v>
      </c>
      <c r="BS338" s="21" t="str">
        <f t="shared" si="76"/>
        <v>*</v>
      </c>
      <c r="BT338" s="8" t="str">
        <f t="shared" si="73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4"/>
        <v>Aderente</v>
      </c>
      <c r="BR339" s="21" t="str">
        <f t="shared" si="75"/>
        <v>*</v>
      </c>
      <c r="BS339" s="21" t="str">
        <f t="shared" si="76"/>
        <v>*</v>
      </c>
      <c r="BT339" s="8" t="str">
        <f t="shared" si="73"/>
        <v/>
      </c>
    </row>
    <row r="340" spans="1:72" hidden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4"/>
        <v>Aderente</v>
      </c>
      <c r="BR340" s="21" t="str">
        <f t="shared" si="75"/>
        <v>*</v>
      </c>
      <c r="BS340" s="21" t="str">
        <f t="shared" si="76"/>
        <v>*</v>
      </c>
      <c r="BT340" s="8" t="str">
        <f t="shared" si="73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4"/>
        <v>Aderente</v>
      </c>
      <c r="BR341" s="21" t="str">
        <f t="shared" si="75"/>
        <v>*</v>
      </c>
      <c r="BS341" s="21" t="str">
        <f t="shared" si="76"/>
        <v>*</v>
      </c>
      <c r="BT341" s="8" t="str">
        <f t="shared" si="73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4"/>
        <v>Aderente</v>
      </c>
      <c r="BR342" s="21" t="str">
        <f t="shared" si="75"/>
        <v>*</v>
      </c>
      <c r="BS342" s="21" t="str">
        <f t="shared" si="76"/>
        <v>*</v>
      </c>
      <c r="BT342" s="8" t="str">
        <f t="shared" si="73"/>
        <v/>
      </c>
    </row>
    <row r="343" spans="1:72" ht="24" hidden="1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4"/>
        <v>Aderente</v>
      </c>
      <c r="BR343" s="21" t="str">
        <f t="shared" si="75"/>
        <v>*</v>
      </c>
      <c r="BS343" s="21" t="str">
        <f t="shared" si="76"/>
        <v>*</v>
      </c>
      <c r="BT343" s="8" t="str">
        <f t="shared" si="73"/>
        <v/>
      </c>
    </row>
    <row r="344" spans="1:72" ht="24" hidden="1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4"/>
        <v>Aderente</v>
      </c>
      <c r="BR344" s="21" t="str">
        <f t="shared" si="75"/>
        <v>*</v>
      </c>
      <c r="BS344" s="21" t="str">
        <f t="shared" si="76"/>
        <v>*</v>
      </c>
      <c r="BT344" s="8" t="str">
        <f t="shared" si="73"/>
        <v/>
      </c>
    </row>
    <row r="345" spans="1:72" ht="24" hidden="1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4"/>
        <v>Aderente</v>
      </c>
      <c r="BR345" s="21" t="str">
        <f t="shared" si="75"/>
        <v>*</v>
      </c>
      <c r="BS345" s="21" t="str">
        <f t="shared" si="76"/>
        <v>*</v>
      </c>
      <c r="BT345" s="8" t="str">
        <f t="shared" si="73"/>
        <v/>
      </c>
    </row>
    <row r="346" spans="1:72" ht="24" hidden="1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4"/>
        <v>Aderente</v>
      </c>
      <c r="BR346" s="21" t="str">
        <f t="shared" si="75"/>
        <v>*</v>
      </c>
      <c r="BS346" s="21" t="str">
        <f t="shared" si="76"/>
        <v>*</v>
      </c>
      <c r="BT346" s="8" t="str">
        <f t="shared" si="73"/>
        <v/>
      </c>
    </row>
    <row r="347" spans="1:72" ht="24" hidden="1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4"/>
        <v>Aderente</v>
      </c>
      <c r="BR347" s="21" t="str">
        <f t="shared" si="75"/>
        <v>*</v>
      </c>
      <c r="BS347" s="21" t="str">
        <f t="shared" si="76"/>
        <v>*</v>
      </c>
      <c r="BT347" s="8" t="str">
        <f t="shared" si="73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4"/>
        <v>Aderente</v>
      </c>
      <c r="BR348" s="21" t="str">
        <f t="shared" si="75"/>
        <v>*</v>
      </c>
      <c r="BS348" s="21" t="str">
        <f t="shared" si="76"/>
        <v>*</v>
      </c>
      <c r="BT348" s="8" t="str">
        <f t="shared" si="73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4"/>
        <v>Aderente</v>
      </c>
      <c r="BR349" s="21" t="str">
        <f t="shared" si="75"/>
        <v>*</v>
      </c>
      <c r="BS349" s="21" t="str">
        <f t="shared" si="76"/>
        <v>*</v>
      </c>
      <c r="BT349" s="8" t="str">
        <f t="shared" si="73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4"/>
        <v>Aderente</v>
      </c>
      <c r="BR350" s="21" t="str">
        <f t="shared" si="75"/>
        <v>*</v>
      </c>
      <c r="BS350" s="21" t="str">
        <f t="shared" si="76"/>
        <v>*</v>
      </c>
      <c r="BT350" s="8" t="str">
        <f t="shared" si="73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4"/>
        <v>Aderente</v>
      </c>
      <c r="BR351" s="21" t="str">
        <f t="shared" si="75"/>
        <v>*</v>
      </c>
      <c r="BS351" s="21" t="str">
        <f t="shared" si="76"/>
        <v>*</v>
      </c>
      <c r="BT351" s="8" t="str">
        <f t="shared" si="73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4"/>
        <v>Aderente</v>
      </c>
      <c r="BR352" s="21" t="str">
        <f t="shared" si="75"/>
        <v>*</v>
      </c>
      <c r="BS352" s="21" t="str">
        <f t="shared" si="76"/>
        <v>*</v>
      </c>
      <c r="BT352" s="8" t="str">
        <f t="shared" si="73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4"/>
        <v>Aderente</v>
      </c>
      <c r="BR353" s="21" t="str">
        <f t="shared" si="75"/>
        <v>*</v>
      </c>
      <c r="BS353" s="21" t="str">
        <f t="shared" si="76"/>
        <v>*</v>
      </c>
      <c r="BT353" s="8" t="str">
        <f t="shared" si="73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4"/>
        <v>Aderente</v>
      </c>
      <c r="BR354" s="21" t="str">
        <f t="shared" si="75"/>
        <v>*</v>
      </c>
      <c r="BS354" s="21" t="str">
        <f t="shared" si="76"/>
        <v>*</v>
      </c>
      <c r="BT354" s="8" t="str">
        <f t="shared" si="73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4"/>
        <v>Aderente</v>
      </c>
      <c r="BR355" s="21" t="str">
        <f t="shared" si="75"/>
        <v>*</v>
      </c>
      <c r="BS355" s="21" t="str">
        <f t="shared" si="76"/>
        <v>*</v>
      </c>
      <c r="BT355" s="8" t="str">
        <f t="shared" si="73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4"/>
        <v>Aderente</v>
      </c>
      <c r="BR356" s="21" t="str">
        <f t="shared" si="75"/>
        <v>*</v>
      </c>
      <c r="BS356" s="21" t="str">
        <f t="shared" si="76"/>
        <v>*</v>
      </c>
      <c r="BT356" s="8" t="str">
        <f t="shared" si="73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4"/>
        <v>Aderente</v>
      </c>
      <c r="BR357" s="21" t="str">
        <f t="shared" si="75"/>
        <v>*</v>
      </c>
      <c r="BS357" s="21" t="str">
        <f t="shared" si="76"/>
        <v>*</v>
      </c>
      <c r="BT357" s="8" t="str">
        <f t="shared" si="73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4"/>
        <v>Aderente</v>
      </c>
      <c r="BR358" s="21" t="str">
        <f t="shared" si="75"/>
        <v>*</v>
      </c>
      <c r="BS358" s="21" t="str">
        <f t="shared" si="76"/>
        <v>*</v>
      </c>
      <c r="BT358" s="8" t="str">
        <f t="shared" si="73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4"/>
        <v>Aderente</v>
      </c>
      <c r="BR359" s="21" t="str">
        <f t="shared" si="75"/>
        <v>*</v>
      </c>
      <c r="BS359" s="21" t="str">
        <f t="shared" si="76"/>
        <v>*</v>
      </c>
      <c r="BT359" s="8" t="str">
        <f t="shared" si="73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4"/>
        <v>Aderente</v>
      </c>
      <c r="BR360" s="21" t="str">
        <f t="shared" si="75"/>
        <v>*</v>
      </c>
      <c r="BS360" s="21" t="str">
        <f t="shared" si="76"/>
        <v>*</v>
      </c>
      <c r="BT360" s="8" t="str">
        <f t="shared" si="73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4"/>
        <v>Aderente</v>
      </c>
      <c r="BR361" s="21" t="str">
        <f t="shared" si="75"/>
        <v>*</v>
      </c>
      <c r="BS361" s="21" t="str">
        <f t="shared" si="76"/>
        <v>*</v>
      </c>
      <c r="BT361" s="8" t="str">
        <f t="shared" si="73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7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4"/>
        <v>Aderente</v>
      </c>
      <c r="BR362" s="21" t="str">
        <f t="shared" si="75"/>
        <v>*</v>
      </c>
      <c r="BS362" s="21" t="str">
        <f t="shared" si="76"/>
        <v>*</v>
      </c>
      <c r="BT362" s="8" t="str">
        <f t="shared" si="73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7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4"/>
        <v>Aderente</v>
      </c>
      <c r="BR363" s="21" t="str">
        <f t="shared" si="75"/>
        <v>*</v>
      </c>
      <c r="BS363" s="21" t="str">
        <f t="shared" si="76"/>
        <v>*</v>
      </c>
      <c r="BT363" s="8" t="str">
        <f t="shared" si="73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7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4"/>
        <v>Aderente</v>
      </c>
      <c r="BR364" s="21" t="str">
        <f t="shared" si="75"/>
        <v>*</v>
      </c>
      <c r="BS364" s="21" t="str">
        <f t="shared" si="76"/>
        <v>*</v>
      </c>
      <c r="BT364" s="8" t="str">
        <f t="shared" si="73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7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4"/>
        <v>Aderente</v>
      </c>
      <c r="BR365" s="21" t="str">
        <f t="shared" si="75"/>
        <v>*</v>
      </c>
      <c r="BS365" s="21" t="str">
        <f t="shared" si="76"/>
        <v>*</v>
      </c>
      <c r="BT365" s="8" t="str">
        <f t="shared" ref="BT365:BT428" si="78">IF(BN365="","",SUBSTITUTE(BM365," ","")&amp;SUBSTITUTE(BN365," ",""))</f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7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9">IF(AND(BR366&lt;1,BS366&lt;1),"Produção e Intervalo",IF(BR366&lt;1,"Intervalo",IF(BS366&lt;1,"Produção","Aderente")))</f>
        <v>Aderente</v>
      </c>
      <c r="BR366" s="21" t="str">
        <f t="shared" ref="BR366:BR429" si="80">IF(OR(B366="",F366=""),"*",AY366/P366)</f>
        <v>*</v>
      </c>
      <c r="BS366" s="21" t="str">
        <f t="shared" ref="BS366:BS429" si="81">IF(OR(B366="",F366=""),"*",BA366/Q366)</f>
        <v>*</v>
      </c>
      <c r="BT366" s="8" t="str">
        <f t="shared" si="78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7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9"/>
        <v>Aderente</v>
      </c>
      <c r="BR367" s="21" t="str">
        <f t="shared" si="80"/>
        <v>*</v>
      </c>
      <c r="BS367" s="21" t="str">
        <f t="shared" si="81"/>
        <v>*</v>
      </c>
      <c r="BT367" s="8" t="str">
        <f t="shared" si="78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7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9"/>
        <v>Aderente</v>
      </c>
      <c r="BR368" s="21" t="str">
        <f t="shared" si="80"/>
        <v>*</v>
      </c>
      <c r="BS368" s="21" t="str">
        <f t="shared" si="81"/>
        <v>*</v>
      </c>
      <c r="BT368" s="8" t="str">
        <f t="shared" si="78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7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9"/>
        <v>Aderente</v>
      </c>
      <c r="BR369" s="21" t="str">
        <f t="shared" si="80"/>
        <v>*</v>
      </c>
      <c r="BS369" s="21" t="str">
        <f t="shared" si="81"/>
        <v>*</v>
      </c>
      <c r="BT369" s="8" t="str">
        <f t="shared" si="78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7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9"/>
        <v>Aderente</v>
      </c>
      <c r="BR370" s="21" t="str">
        <f t="shared" si="80"/>
        <v>*</v>
      </c>
      <c r="BS370" s="21" t="str">
        <f t="shared" si="81"/>
        <v>*</v>
      </c>
      <c r="BT370" s="8" t="str">
        <f t="shared" si="78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7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9"/>
        <v>Aderente</v>
      </c>
      <c r="BR371" s="21" t="str">
        <f t="shared" si="80"/>
        <v>*</v>
      </c>
      <c r="BS371" s="21" t="str">
        <f t="shared" si="81"/>
        <v>*</v>
      </c>
      <c r="BT371" s="8" t="str">
        <f t="shared" si="78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7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9"/>
        <v>Aderente</v>
      </c>
      <c r="BR372" s="21" t="str">
        <f t="shared" si="80"/>
        <v>*</v>
      </c>
      <c r="BS372" s="21" t="str">
        <f t="shared" si="81"/>
        <v>*</v>
      </c>
      <c r="BT372" s="8" t="str">
        <f t="shared" si="78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7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9"/>
        <v>Aderente</v>
      </c>
      <c r="BR373" s="21" t="str">
        <f t="shared" si="80"/>
        <v>*</v>
      </c>
      <c r="BS373" s="21" t="str">
        <f t="shared" si="81"/>
        <v>*</v>
      </c>
      <c r="BT373" s="8" t="str">
        <f t="shared" si="78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7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9"/>
        <v>Aderente</v>
      </c>
      <c r="BR374" s="21" t="str">
        <f t="shared" si="80"/>
        <v>*</v>
      </c>
      <c r="BS374" s="21" t="str">
        <f t="shared" si="81"/>
        <v>*</v>
      </c>
      <c r="BT374" s="8" t="str">
        <f t="shared" si="78"/>
        <v/>
      </c>
    </row>
    <row r="375" spans="1:72" ht="18" hidden="1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7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9"/>
        <v>Aderente</v>
      </c>
      <c r="BR375" s="21" t="str">
        <f t="shared" si="80"/>
        <v>*</v>
      </c>
      <c r="BS375" s="21" t="str">
        <f t="shared" si="81"/>
        <v>*</v>
      </c>
      <c r="BT375" s="8" t="str">
        <f t="shared" si="78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7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9"/>
        <v>Aderente</v>
      </c>
      <c r="BR376" s="21" t="str">
        <f t="shared" si="80"/>
        <v>*</v>
      </c>
      <c r="BS376" s="21" t="str">
        <f t="shared" si="81"/>
        <v>*</v>
      </c>
      <c r="BT376" s="8" t="str">
        <f t="shared" si="78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7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9"/>
        <v>Aderente</v>
      </c>
      <c r="BR377" s="21" t="str">
        <f t="shared" si="80"/>
        <v>*</v>
      </c>
      <c r="BS377" s="21" t="str">
        <f t="shared" si="81"/>
        <v>*</v>
      </c>
      <c r="BT377" s="8" t="str">
        <f t="shared" si="78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7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9"/>
        <v>Aderente</v>
      </c>
      <c r="BR378" s="21" t="str">
        <f t="shared" si="80"/>
        <v>*</v>
      </c>
      <c r="BS378" s="21" t="str">
        <f t="shared" si="81"/>
        <v>*</v>
      </c>
      <c r="BT378" s="8" t="str">
        <f t="shared" si="78"/>
        <v/>
      </c>
    </row>
    <row r="379" spans="1:72" hidden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7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9"/>
        <v>Aderente</v>
      </c>
      <c r="BR379" s="21" t="str">
        <f t="shared" si="80"/>
        <v>*</v>
      </c>
      <c r="BS379" s="21" t="str">
        <f t="shared" si="81"/>
        <v>*</v>
      </c>
      <c r="BT379" s="8" t="str">
        <f t="shared" si="78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7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9"/>
        <v>Aderente</v>
      </c>
      <c r="BR380" s="21" t="str">
        <f t="shared" si="80"/>
        <v>*</v>
      </c>
      <c r="BS380" s="21" t="str">
        <f t="shared" si="81"/>
        <v>*</v>
      </c>
      <c r="BT380" s="8" t="str">
        <f t="shared" si="78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7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9"/>
        <v>Aderente</v>
      </c>
      <c r="BR381" s="21" t="str">
        <f t="shared" si="80"/>
        <v>*</v>
      </c>
      <c r="BS381" s="21" t="str">
        <f t="shared" si="81"/>
        <v>*</v>
      </c>
      <c r="BT381" s="8" t="str">
        <f t="shared" si="78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7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9"/>
        <v>Aderente</v>
      </c>
      <c r="BR382" s="21" t="str">
        <f t="shared" si="80"/>
        <v>*</v>
      </c>
      <c r="BS382" s="21" t="str">
        <f t="shared" si="81"/>
        <v>*</v>
      </c>
      <c r="BT382" s="8" t="str">
        <f t="shared" si="78"/>
        <v/>
      </c>
    </row>
    <row r="383" spans="1:72" hidden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7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9"/>
        <v>Aderente</v>
      </c>
      <c r="BR383" s="21" t="str">
        <f t="shared" si="80"/>
        <v>*</v>
      </c>
      <c r="BS383" s="21" t="str">
        <f t="shared" si="81"/>
        <v>*</v>
      </c>
      <c r="BT383" s="8" t="str">
        <f t="shared" si="78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7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9"/>
        <v>Aderente</v>
      </c>
      <c r="BR384" s="21" t="str">
        <f t="shared" si="80"/>
        <v>*</v>
      </c>
      <c r="BS384" s="21" t="str">
        <f t="shared" si="81"/>
        <v>*</v>
      </c>
      <c r="BT384" s="8" t="str">
        <f t="shared" si="78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7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9"/>
        <v>Aderente</v>
      </c>
      <c r="BR385" s="21" t="str">
        <f t="shared" si="80"/>
        <v>*</v>
      </c>
      <c r="BS385" s="21" t="str">
        <f t="shared" si="81"/>
        <v>*</v>
      </c>
      <c r="BT385" s="8" t="str">
        <f t="shared" si="78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7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9"/>
        <v>Aderente</v>
      </c>
      <c r="BR386" s="21" t="str">
        <f t="shared" si="80"/>
        <v>*</v>
      </c>
      <c r="BS386" s="21" t="str">
        <f t="shared" si="81"/>
        <v>*</v>
      </c>
      <c r="BT386" s="8" t="str">
        <f t="shared" si="78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7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9"/>
        <v>Aderente</v>
      </c>
      <c r="BR387" s="21" t="str">
        <f t="shared" si="80"/>
        <v>*</v>
      </c>
      <c r="BS387" s="21" t="str">
        <f t="shared" si="81"/>
        <v>*</v>
      </c>
      <c r="BT387" s="8" t="str">
        <f t="shared" si="78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7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9"/>
        <v>Aderente</v>
      </c>
      <c r="BR388" s="21" t="str">
        <f t="shared" si="80"/>
        <v>*</v>
      </c>
      <c r="BS388" s="21" t="str">
        <f t="shared" si="81"/>
        <v>*</v>
      </c>
      <c r="BT388" s="8" t="str">
        <f t="shared" si="78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7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9"/>
        <v>Aderente</v>
      </c>
      <c r="BR389" s="21" t="str">
        <f t="shared" si="80"/>
        <v>*</v>
      </c>
      <c r="BS389" s="21" t="str">
        <f t="shared" si="81"/>
        <v>*</v>
      </c>
      <c r="BT389" s="8" t="str">
        <f t="shared" si="78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7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9"/>
        <v>Aderente</v>
      </c>
      <c r="BR390" s="21" t="str">
        <f t="shared" si="80"/>
        <v>*</v>
      </c>
      <c r="BS390" s="21" t="str">
        <f t="shared" si="81"/>
        <v>*</v>
      </c>
      <c r="BT390" s="8" t="str">
        <f t="shared" si="78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7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9"/>
        <v>Aderente</v>
      </c>
      <c r="BR391" s="21" t="str">
        <f t="shared" si="80"/>
        <v>*</v>
      </c>
      <c r="BS391" s="21" t="str">
        <f t="shared" si="81"/>
        <v>*</v>
      </c>
      <c r="BT391" s="8" t="str">
        <f t="shared" si="78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7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9"/>
        <v>Aderente</v>
      </c>
      <c r="BR392" s="21" t="str">
        <f t="shared" si="80"/>
        <v>*</v>
      </c>
      <c r="BS392" s="21" t="str">
        <f t="shared" si="81"/>
        <v>*</v>
      </c>
      <c r="BT392" s="8" t="str">
        <f t="shared" si="78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7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9"/>
        <v>Aderente</v>
      </c>
      <c r="BR393" s="21" t="str">
        <f t="shared" si="80"/>
        <v>*</v>
      </c>
      <c r="BS393" s="21" t="str">
        <f t="shared" si="81"/>
        <v>*</v>
      </c>
      <c r="BT393" s="8" t="str">
        <f t="shared" si="78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7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9"/>
        <v>Aderente</v>
      </c>
      <c r="BR394" s="21" t="str">
        <f t="shared" si="80"/>
        <v>*</v>
      </c>
      <c r="BS394" s="21" t="str">
        <f t="shared" si="81"/>
        <v>*</v>
      </c>
      <c r="BT394" s="8" t="str">
        <f t="shared" si="78"/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7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9"/>
        <v>Aderente</v>
      </c>
      <c r="BR395" s="21" t="str">
        <f t="shared" si="80"/>
        <v>*</v>
      </c>
      <c r="BS395" s="21" t="str">
        <f t="shared" si="81"/>
        <v>*</v>
      </c>
      <c r="BT395" s="8" t="str">
        <f t="shared" si="78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7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9"/>
        <v>Aderente</v>
      </c>
      <c r="BR396" s="21" t="str">
        <f t="shared" si="80"/>
        <v>*</v>
      </c>
      <c r="BS396" s="21" t="str">
        <f t="shared" si="81"/>
        <v>*</v>
      </c>
      <c r="BT396" s="8" t="str">
        <f t="shared" si="78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7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9"/>
        <v>Aderente</v>
      </c>
      <c r="BR397" s="21" t="str">
        <f t="shared" si="80"/>
        <v>*</v>
      </c>
      <c r="BS397" s="21" t="str">
        <f t="shared" si="81"/>
        <v>*</v>
      </c>
      <c r="BT397" s="8" t="str">
        <f t="shared" si="78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7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9"/>
        <v>Aderente</v>
      </c>
      <c r="BR398" s="21" t="str">
        <f t="shared" si="80"/>
        <v>*</v>
      </c>
      <c r="BS398" s="21" t="str">
        <f t="shared" si="81"/>
        <v>*</v>
      </c>
      <c r="BT398" s="8" t="str">
        <f t="shared" si="78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9"/>
        <v>Aderente</v>
      </c>
      <c r="BR399" s="21" t="str">
        <f t="shared" si="80"/>
        <v>*</v>
      </c>
      <c r="BS399" s="21" t="str">
        <f t="shared" si="81"/>
        <v>*</v>
      </c>
      <c r="BT399" s="8" t="str">
        <f t="shared" si="78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9"/>
        <v>Aderente</v>
      </c>
      <c r="BR400" s="21" t="str">
        <f t="shared" si="80"/>
        <v>*</v>
      </c>
      <c r="BS400" s="21" t="str">
        <f t="shared" si="81"/>
        <v>*</v>
      </c>
      <c r="BT400" s="8" t="str">
        <f t="shared" si="78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9"/>
        <v>Aderente</v>
      </c>
      <c r="BR401" s="21" t="str">
        <f t="shared" si="80"/>
        <v>*</v>
      </c>
      <c r="BS401" s="21" t="str">
        <f t="shared" si="81"/>
        <v>*</v>
      </c>
      <c r="BT401" s="8" t="str">
        <f t="shared" si="78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9"/>
        <v>Aderente</v>
      </c>
      <c r="BR402" s="21" t="str">
        <f t="shared" si="80"/>
        <v>*</v>
      </c>
      <c r="BS402" s="21" t="str">
        <f t="shared" si="81"/>
        <v>*</v>
      </c>
      <c r="BT402" s="8" t="str">
        <f t="shared" si="78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9"/>
        <v>Aderente</v>
      </c>
      <c r="BR403" s="21" t="str">
        <f t="shared" si="80"/>
        <v>*</v>
      </c>
      <c r="BS403" s="21" t="str">
        <f t="shared" si="81"/>
        <v>*</v>
      </c>
      <c r="BT403" s="8" t="str">
        <f t="shared" si="78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9"/>
        <v>Aderente</v>
      </c>
      <c r="BR404" s="21" t="str">
        <f t="shared" si="80"/>
        <v>*</v>
      </c>
      <c r="BS404" s="21" t="str">
        <f t="shared" si="81"/>
        <v>*</v>
      </c>
      <c r="BT404" s="8" t="str">
        <f t="shared" si="78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9"/>
        <v>Aderente</v>
      </c>
      <c r="BR405" s="21" t="str">
        <f t="shared" si="80"/>
        <v>*</v>
      </c>
      <c r="BS405" s="21" t="str">
        <f t="shared" si="81"/>
        <v>*</v>
      </c>
      <c r="BT405" s="8" t="str">
        <f t="shared" si="78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9"/>
        <v>Aderente</v>
      </c>
      <c r="BR406" s="21" t="str">
        <f t="shared" si="80"/>
        <v>*</v>
      </c>
      <c r="BS406" s="21" t="str">
        <f t="shared" si="81"/>
        <v>*</v>
      </c>
      <c r="BT406" s="8" t="str">
        <f t="shared" si="78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9"/>
        <v>Aderente</v>
      </c>
      <c r="BR407" s="21" t="str">
        <f t="shared" si="80"/>
        <v>*</v>
      </c>
      <c r="BS407" s="21" t="str">
        <f t="shared" si="81"/>
        <v>*</v>
      </c>
      <c r="BT407" s="8" t="str">
        <f t="shared" si="78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9"/>
        <v>Aderente</v>
      </c>
      <c r="BR408" s="21" t="str">
        <f t="shared" si="80"/>
        <v>*</v>
      </c>
      <c r="BS408" s="21" t="str">
        <f t="shared" si="81"/>
        <v>*</v>
      </c>
      <c r="BT408" s="8" t="str">
        <f t="shared" si="78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9"/>
        <v>Aderente</v>
      </c>
      <c r="BR409" s="21" t="str">
        <f t="shared" si="80"/>
        <v>*</v>
      </c>
      <c r="BS409" s="21" t="str">
        <f t="shared" si="81"/>
        <v>*</v>
      </c>
      <c r="BT409" s="8" t="str">
        <f t="shared" si="78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9"/>
        <v>Aderente</v>
      </c>
      <c r="BR410" s="21" t="str">
        <f t="shared" si="80"/>
        <v>*</v>
      </c>
      <c r="BS410" s="21" t="str">
        <f t="shared" si="81"/>
        <v>*</v>
      </c>
      <c r="BT410" s="8" t="str">
        <f t="shared" si="78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9"/>
        <v>Aderente</v>
      </c>
      <c r="BR411" s="21" t="str">
        <f t="shared" si="80"/>
        <v>*</v>
      </c>
      <c r="BS411" s="21" t="str">
        <f t="shared" si="81"/>
        <v>*</v>
      </c>
      <c r="BT411" s="8" t="str">
        <f t="shared" si="78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9"/>
        <v>Aderente</v>
      </c>
      <c r="BR412" s="21" t="str">
        <f t="shared" si="80"/>
        <v>*</v>
      </c>
      <c r="BS412" s="21" t="str">
        <f t="shared" si="81"/>
        <v>*</v>
      </c>
      <c r="BT412" s="8" t="str">
        <f t="shared" si="78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9"/>
        <v>Aderente</v>
      </c>
      <c r="BR413" s="21" t="str">
        <f t="shared" si="80"/>
        <v>*</v>
      </c>
      <c r="BS413" s="21" t="str">
        <f t="shared" si="81"/>
        <v>*</v>
      </c>
      <c r="BT413" s="8" t="str">
        <f t="shared" si="78"/>
        <v/>
      </c>
    </row>
    <row r="414" spans="1:72" ht="24" hidden="1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9"/>
        <v>Aderente</v>
      </c>
      <c r="BR414" s="21" t="str">
        <f t="shared" si="80"/>
        <v>*</v>
      </c>
      <c r="BS414" s="21" t="str">
        <f t="shared" si="81"/>
        <v>*</v>
      </c>
      <c r="BT414" s="8" t="str">
        <f t="shared" si="78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9"/>
        <v>Aderente</v>
      </c>
      <c r="BR415" s="21" t="str">
        <f t="shared" si="80"/>
        <v>*</v>
      </c>
      <c r="BS415" s="21" t="str">
        <f t="shared" si="81"/>
        <v>*</v>
      </c>
      <c r="BT415" s="8" t="str">
        <f t="shared" si="78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9"/>
        <v>Aderente</v>
      </c>
      <c r="BR416" s="21" t="str">
        <f t="shared" si="80"/>
        <v>*</v>
      </c>
      <c r="BS416" s="21" t="str">
        <f t="shared" si="81"/>
        <v>*</v>
      </c>
      <c r="BT416" s="8" t="str">
        <f t="shared" si="78"/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9"/>
        <v>Aderente</v>
      </c>
      <c r="BR417" s="21" t="str">
        <f t="shared" si="80"/>
        <v>*</v>
      </c>
      <c r="BS417" s="21" t="str">
        <f t="shared" si="81"/>
        <v>*</v>
      </c>
      <c r="BT417" s="8" t="str">
        <f t="shared" si="78"/>
        <v/>
      </c>
    </row>
    <row r="418" spans="1:72" ht="29.25" hidden="1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9"/>
        <v>Aderente</v>
      </c>
      <c r="BR418" s="21" t="str">
        <f t="shared" si="80"/>
        <v>*</v>
      </c>
      <c r="BS418" s="21" t="str">
        <f t="shared" si="81"/>
        <v>*</v>
      </c>
      <c r="BT418" s="8" t="str">
        <f t="shared" si="78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9"/>
        <v>Aderente</v>
      </c>
      <c r="BR419" s="21" t="str">
        <f t="shared" si="80"/>
        <v>*</v>
      </c>
      <c r="BS419" s="21" t="str">
        <f t="shared" si="81"/>
        <v>*</v>
      </c>
      <c r="BT419" s="8" t="str">
        <f t="shared" si="78"/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9"/>
        <v>Aderente</v>
      </c>
      <c r="BR420" s="21" t="str">
        <f t="shared" si="80"/>
        <v>*</v>
      </c>
      <c r="BS420" s="21" t="str">
        <f t="shared" si="81"/>
        <v>*</v>
      </c>
      <c r="BT420" s="8" t="str">
        <f t="shared" si="78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9"/>
        <v>Aderente</v>
      </c>
      <c r="BR421" s="21" t="str">
        <f t="shared" si="80"/>
        <v>*</v>
      </c>
      <c r="BS421" s="21" t="str">
        <f t="shared" si="81"/>
        <v>*</v>
      </c>
      <c r="BT421" s="8" t="str">
        <f t="shared" si="78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9"/>
        <v>Aderente</v>
      </c>
      <c r="BR422" s="21" t="str">
        <f t="shared" si="80"/>
        <v>*</v>
      </c>
      <c r="BS422" s="21" t="str">
        <f t="shared" si="81"/>
        <v>*</v>
      </c>
      <c r="BT422" s="8" t="str">
        <f t="shared" si="78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9"/>
        <v>Aderente</v>
      </c>
      <c r="BR423" s="21" t="str">
        <f t="shared" si="80"/>
        <v>*</v>
      </c>
      <c r="BS423" s="21" t="str">
        <f t="shared" si="81"/>
        <v>*</v>
      </c>
      <c r="BT423" s="8" t="str">
        <f t="shared" si="78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9"/>
        <v>Aderente</v>
      </c>
      <c r="BR424" s="21" t="str">
        <f t="shared" si="80"/>
        <v>*</v>
      </c>
      <c r="BS424" s="21" t="str">
        <f t="shared" si="81"/>
        <v>*</v>
      </c>
      <c r="BT424" s="8" t="str">
        <f t="shared" si="78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9"/>
        <v>Aderente</v>
      </c>
      <c r="BR425" s="21" t="str">
        <f t="shared" si="80"/>
        <v>*</v>
      </c>
      <c r="BS425" s="21" t="str">
        <f t="shared" si="81"/>
        <v>*</v>
      </c>
      <c r="BT425" s="8" t="str">
        <f t="shared" si="78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2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9"/>
        <v>Aderente</v>
      </c>
      <c r="BR426" s="21" t="str">
        <f t="shared" si="80"/>
        <v>*</v>
      </c>
      <c r="BS426" s="21" t="str">
        <f t="shared" si="81"/>
        <v>*</v>
      </c>
      <c r="BT426" s="8" t="str">
        <f t="shared" si="78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2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9"/>
        <v>Aderente</v>
      </c>
      <c r="BR427" s="21" t="str">
        <f t="shared" si="80"/>
        <v>*</v>
      </c>
      <c r="BS427" s="21" t="str">
        <f t="shared" si="81"/>
        <v>*</v>
      </c>
      <c r="BT427" s="8" t="str">
        <f t="shared" si="78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2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9"/>
        <v>Aderente</v>
      </c>
      <c r="BR428" s="21" t="str">
        <f t="shared" si="80"/>
        <v>*</v>
      </c>
      <c r="BS428" s="21" t="str">
        <f t="shared" si="81"/>
        <v>*</v>
      </c>
      <c r="BT428" s="8" t="str">
        <f t="shared" si="78"/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2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9"/>
        <v>Aderente</v>
      </c>
      <c r="BR429" s="21" t="str">
        <f t="shared" si="80"/>
        <v>*</v>
      </c>
      <c r="BS429" s="21" t="str">
        <f t="shared" si="81"/>
        <v>*</v>
      </c>
      <c r="BT429" s="8" t="str">
        <f t="shared" ref="BT429:BT478" si="83"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2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4">IF(AND(BR430&lt;1,BS430&lt;1),"Produção e Intervalo",IF(BR430&lt;1,"Intervalo",IF(BS430&lt;1,"Produção","Aderente")))</f>
        <v>Aderente</v>
      </c>
      <c r="BR430" s="21" t="str">
        <f t="shared" ref="BR430:BR493" si="85">IF(OR(B430="",F430=""),"*",AY430/P430)</f>
        <v>*</v>
      </c>
      <c r="BS430" s="21" t="str">
        <f t="shared" ref="BS430:BS493" si="86">IF(OR(B430="",F430=""),"*",BA430/Q430)</f>
        <v>*</v>
      </c>
      <c r="BT430" s="8" t="str">
        <f t="shared" si="83"/>
        <v/>
      </c>
    </row>
    <row r="431" spans="1:72" hidden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2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4"/>
        <v>Aderente</v>
      </c>
      <c r="BR431" s="21" t="str">
        <f t="shared" si="85"/>
        <v>*</v>
      </c>
      <c r="BS431" s="21" t="str">
        <f t="shared" si="86"/>
        <v>*</v>
      </c>
      <c r="BT431" s="8" t="str">
        <f t="shared" si="83"/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2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4"/>
        <v>Aderente</v>
      </c>
      <c r="BR432" s="21" t="str">
        <f t="shared" si="85"/>
        <v>*</v>
      </c>
      <c r="BS432" s="21" t="str">
        <f t="shared" si="86"/>
        <v>*</v>
      </c>
      <c r="BT432" s="8" t="str">
        <f t="shared" si="83"/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2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4"/>
        <v>Aderente</v>
      </c>
      <c r="BR433" s="21" t="str">
        <f t="shared" si="85"/>
        <v>*</v>
      </c>
      <c r="BS433" s="21" t="str">
        <f t="shared" si="86"/>
        <v>*</v>
      </c>
      <c r="BT433" s="8" t="str">
        <f t="shared" si="83"/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2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4"/>
        <v>Aderente</v>
      </c>
      <c r="BR434" s="21" t="str">
        <f t="shared" si="85"/>
        <v>*</v>
      </c>
      <c r="BS434" s="21" t="str">
        <f t="shared" si="86"/>
        <v>*</v>
      </c>
      <c r="BT434" s="8" t="str">
        <f t="shared" si="83"/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2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4"/>
        <v>Aderente</v>
      </c>
      <c r="BR435" s="21" t="str">
        <f t="shared" si="85"/>
        <v>*</v>
      </c>
      <c r="BS435" s="21" t="str">
        <f t="shared" si="86"/>
        <v>*</v>
      </c>
      <c r="BT435" s="8" t="str">
        <f t="shared" si="83"/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2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4"/>
        <v>Aderente</v>
      </c>
      <c r="BR436" s="21" t="str">
        <f t="shared" si="85"/>
        <v>*</v>
      </c>
      <c r="BS436" s="21" t="str">
        <f t="shared" si="86"/>
        <v>*</v>
      </c>
      <c r="BT436" s="8" t="str">
        <f t="shared" si="83"/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2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4"/>
        <v>Aderente</v>
      </c>
      <c r="BR437" s="21" t="str">
        <f t="shared" si="85"/>
        <v>*</v>
      </c>
      <c r="BS437" s="21" t="str">
        <f t="shared" si="86"/>
        <v>*</v>
      </c>
      <c r="BT437" s="8" t="str">
        <f t="shared" si="83"/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2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4"/>
        <v>Aderente</v>
      </c>
      <c r="BR438" s="21" t="str">
        <f t="shared" si="85"/>
        <v>*</v>
      </c>
      <c r="BS438" s="21" t="str">
        <f t="shared" si="86"/>
        <v>*</v>
      </c>
      <c r="BT438" s="8" t="str">
        <f t="shared" si="83"/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2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4"/>
        <v>Aderente</v>
      </c>
      <c r="BR439" s="21" t="str">
        <f t="shared" si="85"/>
        <v>*</v>
      </c>
      <c r="BS439" s="21" t="str">
        <f t="shared" si="86"/>
        <v>*</v>
      </c>
      <c r="BT439" s="8" t="str">
        <f t="shared" si="83"/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2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4"/>
        <v>Aderente</v>
      </c>
      <c r="BR440" s="21" t="str">
        <f t="shared" si="85"/>
        <v>*</v>
      </c>
      <c r="BS440" s="21" t="str">
        <f t="shared" si="86"/>
        <v>*</v>
      </c>
      <c r="BT440" s="8" t="str">
        <f t="shared" si="83"/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2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4"/>
        <v>Aderente</v>
      </c>
      <c r="BR441" s="21" t="str">
        <f t="shared" si="85"/>
        <v>*</v>
      </c>
      <c r="BS441" s="21" t="str">
        <f t="shared" si="86"/>
        <v>*</v>
      </c>
      <c r="BT441" s="8" t="str">
        <f t="shared" si="83"/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2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4"/>
        <v>Aderente</v>
      </c>
      <c r="BR442" s="21" t="str">
        <f t="shared" si="85"/>
        <v>*</v>
      </c>
      <c r="BS442" s="21" t="str">
        <f t="shared" si="86"/>
        <v>*</v>
      </c>
      <c r="BT442" s="8" t="str">
        <f t="shared" si="83"/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2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4"/>
        <v>Aderente</v>
      </c>
      <c r="BR443" s="21" t="str">
        <f t="shared" si="85"/>
        <v>*</v>
      </c>
      <c r="BS443" s="21" t="str">
        <f t="shared" si="86"/>
        <v>*</v>
      </c>
      <c r="BT443" s="8" t="str">
        <f t="shared" si="83"/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2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4"/>
        <v>Aderente</v>
      </c>
      <c r="BR444" s="21" t="str">
        <f t="shared" si="85"/>
        <v>*</v>
      </c>
      <c r="BS444" s="21" t="str">
        <f t="shared" si="86"/>
        <v>*</v>
      </c>
      <c r="BT444" s="8" t="str">
        <f t="shared" si="83"/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2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4"/>
        <v>Aderente</v>
      </c>
      <c r="BR445" s="21" t="str">
        <f t="shared" si="85"/>
        <v>*</v>
      </c>
      <c r="BS445" s="21" t="str">
        <f t="shared" si="86"/>
        <v>*</v>
      </c>
      <c r="BT445" s="8" t="str">
        <f t="shared" si="83"/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2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4"/>
        <v>Aderente</v>
      </c>
      <c r="BR446" s="21" t="str">
        <f t="shared" si="85"/>
        <v>*</v>
      </c>
      <c r="BS446" s="21" t="str">
        <f t="shared" si="86"/>
        <v>*</v>
      </c>
      <c r="BT446" s="8" t="str">
        <f t="shared" si="83"/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2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4"/>
        <v>Aderente</v>
      </c>
      <c r="BR447" s="21" t="str">
        <f t="shared" si="85"/>
        <v>*</v>
      </c>
      <c r="BS447" s="21" t="str">
        <f t="shared" si="86"/>
        <v>*</v>
      </c>
      <c r="BT447" s="8" t="str">
        <f t="shared" si="83"/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2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4"/>
        <v>Aderente</v>
      </c>
      <c r="BR448" s="21" t="str">
        <f t="shared" si="85"/>
        <v>*</v>
      </c>
      <c r="BS448" s="21" t="str">
        <f t="shared" si="86"/>
        <v>*</v>
      </c>
      <c r="BT448" s="8" t="str">
        <f t="shared" si="83"/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2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4"/>
        <v>Aderente</v>
      </c>
      <c r="BR449" s="21" t="str">
        <f t="shared" si="85"/>
        <v>*</v>
      </c>
      <c r="BS449" s="21" t="str">
        <f t="shared" si="86"/>
        <v>*</v>
      </c>
      <c r="BT449" s="8" t="str">
        <f t="shared" si="83"/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2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4"/>
        <v>Aderente</v>
      </c>
      <c r="BR450" s="21" t="str">
        <f t="shared" si="85"/>
        <v>*</v>
      </c>
      <c r="BS450" s="21" t="str">
        <f t="shared" si="86"/>
        <v>*</v>
      </c>
      <c r="BT450" s="8" t="str">
        <f t="shared" si="83"/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2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4"/>
        <v>Aderente</v>
      </c>
      <c r="BR451" s="21" t="str">
        <f t="shared" si="85"/>
        <v>*</v>
      </c>
      <c r="BS451" s="21" t="str">
        <f t="shared" si="86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2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4"/>
        <v>Aderente</v>
      </c>
      <c r="BR452" s="21" t="str">
        <f t="shared" si="85"/>
        <v>*</v>
      </c>
      <c r="BS452" s="21" t="str">
        <f t="shared" si="86"/>
        <v>*</v>
      </c>
      <c r="BT452" s="8" t="str">
        <f t="shared" si="83"/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2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4"/>
        <v>Aderente</v>
      </c>
      <c r="BR453" s="21" t="str">
        <f t="shared" si="85"/>
        <v>*</v>
      </c>
      <c r="BS453" s="21" t="str">
        <f t="shared" si="86"/>
        <v>*</v>
      </c>
      <c r="BT453" s="8" t="str">
        <f t="shared" si="83"/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2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4"/>
        <v>Aderente</v>
      </c>
      <c r="BR454" s="21" t="str">
        <f t="shared" si="85"/>
        <v>*</v>
      </c>
      <c r="BS454" s="21" t="str">
        <f t="shared" si="86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2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4"/>
        <v>Aderente</v>
      </c>
      <c r="BR455" s="21" t="str">
        <f t="shared" si="85"/>
        <v>*</v>
      </c>
      <c r="BS455" s="21" t="str">
        <f t="shared" si="86"/>
        <v>*</v>
      </c>
      <c r="BT455" s="8" t="str">
        <f t="shared" si="83"/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2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4"/>
        <v>Aderente</v>
      </c>
      <c r="BR456" s="21" t="str">
        <f t="shared" si="85"/>
        <v>*</v>
      </c>
      <c r="BS456" s="21" t="str">
        <f t="shared" si="86"/>
        <v>*</v>
      </c>
      <c r="BT456" s="8" t="str">
        <f t="shared" si="83"/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2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4"/>
        <v>Aderente</v>
      </c>
      <c r="BR457" s="21" t="str">
        <f t="shared" si="85"/>
        <v>*</v>
      </c>
      <c r="BS457" s="21" t="str">
        <f t="shared" si="86"/>
        <v>*</v>
      </c>
      <c r="BT457" s="8" t="str">
        <f t="shared" si="83"/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2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4"/>
        <v>Aderente</v>
      </c>
      <c r="BR458" s="21" t="str">
        <f t="shared" si="85"/>
        <v>*</v>
      </c>
      <c r="BS458" s="21" t="str">
        <f t="shared" si="86"/>
        <v>*</v>
      </c>
      <c r="BT458" s="8" t="str">
        <f t="shared" si="83"/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2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4"/>
        <v>Aderente</v>
      </c>
      <c r="BR459" s="21" t="str">
        <f t="shared" si="85"/>
        <v>*</v>
      </c>
      <c r="BS459" s="21" t="str">
        <f t="shared" si="86"/>
        <v>*</v>
      </c>
      <c r="BT459" s="8" t="str">
        <f t="shared" si="83"/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2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4"/>
        <v>Aderente</v>
      </c>
      <c r="BR460" s="21" t="str">
        <f t="shared" si="85"/>
        <v>*</v>
      </c>
      <c r="BS460" s="21" t="str">
        <f t="shared" si="86"/>
        <v>*</v>
      </c>
      <c r="BT460" s="8" t="str">
        <f t="shared" si="83"/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2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4"/>
        <v>Aderente</v>
      </c>
      <c r="BR461" s="21" t="str">
        <f t="shared" si="85"/>
        <v>*</v>
      </c>
      <c r="BS461" s="21" t="str">
        <f t="shared" si="86"/>
        <v>*</v>
      </c>
      <c r="BT461" s="8" t="str">
        <f t="shared" si="83"/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2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4"/>
        <v>Aderente</v>
      </c>
      <c r="BR462" s="21" t="str">
        <f t="shared" si="85"/>
        <v>*</v>
      </c>
      <c r="BS462" s="21" t="str">
        <f t="shared" si="86"/>
        <v>*</v>
      </c>
      <c r="BT462" s="8" t="str">
        <f t="shared" si="83"/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4"/>
        <v>Aderente</v>
      </c>
      <c r="BR463" s="21" t="str">
        <f t="shared" si="85"/>
        <v>*</v>
      </c>
      <c r="BS463" s="21" t="str">
        <f t="shared" si="86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4"/>
        <v>Aderente</v>
      </c>
      <c r="BR464" s="21" t="str">
        <f t="shared" si="85"/>
        <v>*</v>
      </c>
      <c r="BS464" s="21" t="str">
        <f t="shared" si="86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4"/>
        <v>Aderente</v>
      </c>
      <c r="BR465" s="21" t="str">
        <f t="shared" si="85"/>
        <v>*</v>
      </c>
      <c r="BS465" s="21" t="str">
        <f t="shared" si="86"/>
        <v>*</v>
      </c>
      <c r="BT465" s="8" t="str">
        <f>IF(BN465="","",SUBSTITUTE(BM465," ","")&amp;SUBSTITUTE(BN465," ",""))</f>
        <v/>
      </c>
    </row>
    <row r="466" spans="1:72" ht="19.5" hidden="1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4"/>
        <v>Aderente</v>
      </c>
      <c r="BR466" s="21" t="str">
        <f t="shared" si="85"/>
        <v>*</v>
      </c>
      <c r="BS466" s="21" t="str">
        <f t="shared" si="86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4"/>
        <v>Aderente</v>
      </c>
      <c r="BR467" s="21" t="str">
        <f t="shared" si="85"/>
        <v>*</v>
      </c>
      <c r="BS467" s="21" t="str">
        <f t="shared" si="86"/>
        <v>*</v>
      </c>
      <c r="BT467" s="8" t="str">
        <f>IF(BN467="","",SUBSTITUTE(BM467," ","")&amp;SUBSTITUTE(BN467," ",""))</f>
        <v/>
      </c>
    </row>
    <row r="468" spans="1:72" hidden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4"/>
        <v>Aderente</v>
      </c>
      <c r="BR468" s="21" t="str">
        <f t="shared" si="85"/>
        <v>*</v>
      </c>
      <c r="BS468" s="21" t="str">
        <f t="shared" si="86"/>
        <v>*</v>
      </c>
      <c r="BT468" s="8" t="str">
        <f>IF(BN468="","",SUBSTITUTE(BM468," ","")&amp;SUBSTITUTE(BN468," ",""))</f>
        <v/>
      </c>
    </row>
    <row r="469" spans="1:72" hidden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4"/>
        <v>Aderente</v>
      </c>
      <c r="BR469" s="21" t="str">
        <f t="shared" si="85"/>
        <v>*</v>
      </c>
      <c r="BS469" s="21" t="str">
        <f t="shared" si="86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4"/>
        <v>Aderente</v>
      </c>
      <c r="BR470" s="21" t="str">
        <f t="shared" si="85"/>
        <v>*</v>
      </c>
      <c r="BS470" s="21" t="str">
        <f t="shared" si="86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4"/>
        <v>Aderente</v>
      </c>
      <c r="BR471" s="21" t="str">
        <f t="shared" si="85"/>
        <v>*</v>
      </c>
      <c r="BS471" s="21" t="str">
        <f t="shared" si="86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4"/>
        <v>Aderente</v>
      </c>
      <c r="BR472" s="21" t="str">
        <f t="shared" si="85"/>
        <v>*</v>
      </c>
      <c r="BS472" s="21" t="str">
        <f t="shared" si="86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4"/>
        <v>Aderente</v>
      </c>
      <c r="BR473" s="21" t="str">
        <f t="shared" si="85"/>
        <v>*</v>
      </c>
      <c r="BS473" s="21" t="str">
        <f t="shared" si="86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4"/>
        <v>Aderente</v>
      </c>
      <c r="BR474" s="21" t="str">
        <f t="shared" si="85"/>
        <v>*</v>
      </c>
      <c r="BS474" s="21" t="str">
        <f t="shared" si="86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4"/>
        <v>Aderente</v>
      </c>
      <c r="BR475" s="21" t="str">
        <f t="shared" si="85"/>
        <v>*</v>
      </c>
      <c r="BS475" s="21" t="str">
        <f t="shared" si="86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4"/>
        <v>Aderente</v>
      </c>
      <c r="BR476" s="21" t="str">
        <f t="shared" si="85"/>
        <v>*</v>
      </c>
      <c r="BS476" s="21" t="str">
        <f t="shared" si="86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4"/>
        <v>Aderente</v>
      </c>
      <c r="BR477" s="21" t="str">
        <f t="shared" si="85"/>
        <v>*</v>
      </c>
      <c r="BS477" s="21" t="str">
        <f t="shared" si="86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4"/>
        <v>Aderente</v>
      </c>
      <c r="BR478" s="21" t="str">
        <f t="shared" si="85"/>
        <v>*</v>
      </c>
      <c r="BS478" s="21" t="str">
        <f t="shared" si="86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4"/>
        <v>Aderente</v>
      </c>
      <c r="BR479" s="21" t="str">
        <f t="shared" si="85"/>
        <v>*</v>
      </c>
      <c r="BS479" s="21" t="str">
        <f t="shared" si="86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4"/>
        <v>Aderente</v>
      </c>
      <c r="BR480" s="21" t="str">
        <f t="shared" si="85"/>
        <v>*</v>
      </c>
      <c r="BS480" s="21" t="str">
        <f t="shared" si="86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4"/>
        <v>Aderente</v>
      </c>
      <c r="BR481" s="21" t="str">
        <f t="shared" si="85"/>
        <v>*</v>
      </c>
      <c r="BS481" s="21" t="str">
        <f t="shared" si="86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4"/>
        <v>Aderente</v>
      </c>
      <c r="BR482" s="21" t="str">
        <f t="shared" si="85"/>
        <v>*</v>
      </c>
      <c r="BS482" s="21" t="str">
        <f t="shared" si="86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4"/>
        <v>Aderente</v>
      </c>
      <c r="BR483" s="21" t="str">
        <f t="shared" si="85"/>
        <v>*</v>
      </c>
      <c r="BS483" s="21" t="str">
        <f t="shared" si="86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4"/>
        <v>Aderente</v>
      </c>
      <c r="BR484" s="21" t="str">
        <f t="shared" si="85"/>
        <v>*</v>
      </c>
      <c r="BS484" s="21" t="str">
        <f t="shared" si="86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4"/>
        <v>Aderente</v>
      </c>
      <c r="BR485" s="21" t="str">
        <f t="shared" si="85"/>
        <v>*</v>
      </c>
      <c r="BS485" s="21" t="str">
        <f t="shared" si="86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4"/>
        <v>Aderente</v>
      </c>
      <c r="BR486" s="21" t="str">
        <f t="shared" si="85"/>
        <v>*</v>
      </c>
      <c r="BS486" s="21" t="str">
        <f t="shared" si="86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4"/>
        <v>Aderente</v>
      </c>
      <c r="BR487" s="21" t="str">
        <f t="shared" si="85"/>
        <v>*</v>
      </c>
      <c r="BS487" s="21" t="str">
        <f t="shared" si="86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4"/>
        <v>Aderente</v>
      </c>
      <c r="BR488" s="21" t="str">
        <f t="shared" si="85"/>
        <v>*</v>
      </c>
      <c r="BS488" s="21" t="str">
        <f t="shared" si="86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4"/>
        <v>Aderente</v>
      </c>
      <c r="BR489" s="21" t="str">
        <f t="shared" si="85"/>
        <v>*</v>
      </c>
      <c r="BS489" s="21" t="str">
        <f t="shared" si="86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7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4"/>
        <v>Aderente</v>
      </c>
      <c r="BR490" s="21" t="str">
        <f t="shared" si="85"/>
        <v>*</v>
      </c>
      <c r="BS490" s="21" t="str">
        <f t="shared" si="86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7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4"/>
        <v>Aderente</v>
      </c>
      <c r="BR491" s="21" t="str">
        <f t="shared" si="85"/>
        <v>*</v>
      </c>
      <c r="BS491" s="21" t="str">
        <f t="shared" si="86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7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4"/>
        <v>Aderente</v>
      </c>
      <c r="BR492" s="21" t="str">
        <f t="shared" si="85"/>
        <v>*</v>
      </c>
      <c r="BS492" s="21" t="str">
        <f t="shared" si="86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7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4"/>
        <v>Aderente</v>
      </c>
      <c r="BR493" s="21" t="str">
        <f t="shared" si="85"/>
        <v>*</v>
      </c>
      <c r="BS493" s="21" t="str">
        <f t="shared" si="86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7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8">IF(AND(BR494&lt;1,BS494&lt;1),"Produção e Intervalo",IF(BR494&lt;1,"Intervalo",IF(BS494&lt;1,"Produção","Aderente")))</f>
        <v>Aderente</v>
      </c>
      <c r="BR494" s="21" t="str">
        <f t="shared" ref="BR494:BR557" si="89">IF(OR(B494="",F494=""),"*",AY494/P494)</f>
        <v>*</v>
      </c>
      <c r="BS494" s="21" t="str">
        <f t="shared" ref="BS494:BS557" si="90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7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8"/>
        <v>Aderente</v>
      </c>
      <c r="BR495" s="21" t="str">
        <f t="shared" si="89"/>
        <v>*</v>
      </c>
      <c r="BS495" s="21" t="str">
        <f t="shared" si="90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7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8"/>
        <v>Aderente</v>
      </c>
      <c r="BR496" s="21" t="str">
        <f t="shared" si="89"/>
        <v>*</v>
      </c>
      <c r="BS496" s="21" t="str">
        <f t="shared" si="90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7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8"/>
        <v>Aderente</v>
      </c>
      <c r="BR497" s="21" t="str">
        <f t="shared" si="89"/>
        <v>*</v>
      </c>
      <c r="BS497" s="21" t="str">
        <f t="shared" si="90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7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8"/>
        <v>Aderente</v>
      </c>
      <c r="BR498" s="21" t="str">
        <f t="shared" si="89"/>
        <v>*</v>
      </c>
      <c r="BS498" s="21" t="str">
        <f t="shared" si="90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7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8"/>
        <v>Aderente</v>
      </c>
      <c r="BR499" s="21" t="str">
        <f t="shared" si="89"/>
        <v>*</v>
      </c>
      <c r="BS499" s="21" t="str">
        <f t="shared" si="90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7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8"/>
        <v>Aderente</v>
      </c>
      <c r="BR500" s="21" t="str">
        <f t="shared" si="89"/>
        <v>*</v>
      </c>
      <c r="BS500" s="21" t="str">
        <f t="shared" si="90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7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8"/>
        <v>Aderente</v>
      </c>
      <c r="BR501" s="21" t="str">
        <f t="shared" si="89"/>
        <v>*</v>
      </c>
      <c r="BS501" s="21" t="str">
        <f t="shared" si="90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7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8"/>
        <v>Aderente</v>
      </c>
      <c r="BR502" s="21" t="str">
        <f t="shared" si="89"/>
        <v>*</v>
      </c>
      <c r="BS502" s="21" t="str">
        <f t="shared" si="90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7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8"/>
        <v>Aderente</v>
      </c>
      <c r="BR503" s="21" t="str">
        <f t="shared" si="89"/>
        <v>*</v>
      </c>
      <c r="BS503" s="21" t="str">
        <f t="shared" si="90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7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8"/>
        <v>Aderente</v>
      </c>
      <c r="BR504" s="21" t="str">
        <f t="shared" si="89"/>
        <v>*</v>
      </c>
      <c r="BS504" s="21" t="str">
        <f t="shared" si="90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7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8"/>
        <v>Aderente</v>
      </c>
      <c r="BR505" s="21" t="str">
        <f t="shared" si="89"/>
        <v>*</v>
      </c>
      <c r="BS505" s="21" t="str">
        <f t="shared" si="90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7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8"/>
        <v>Aderente</v>
      </c>
      <c r="BR506" s="21" t="str">
        <f t="shared" si="89"/>
        <v>*</v>
      </c>
      <c r="BS506" s="21" t="str">
        <f t="shared" si="90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7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8"/>
        <v>Aderente</v>
      </c>
      <c r="BR507" s="21" t="str">
        <f t="shared" si="89"/>
        <v>*</v>
      </c>
      <c r="BS507" s="21" t="str">
        <f t="shared" si="90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7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8"/>
        <v>Aderente</v>
      </c>
      <c r="BR508" s="21" t="str">
        <f t="shared" si="89"/>
        <v>*</v>
      </c>
      <c r="BS508" s="21" t="str">
        <f t="shared" si="90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7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8"/>
        <v>Aderente</v>
      </c>
      <c r="BR509" s="21" t="str">
        <f t="shared" si="89"/>
        <v>*</v>
      </c>
      <c r="BS509" s="21" t="str">
        <f t="shared" si="90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7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8"/>
        <v>Aderente</v>
      </c>
      <c r="BR510" s="21" t="str">
        <f t="shared" si="89"/>
        <v>*</v>
      </c>
      <c r="BS510" s="21" t="str">
        <f t="shared" si="90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7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8"/>
        <v>Aderente</v>
      </c>
      <c r="BR511" s="21" t="str">
        <f t="shared" si="89"/>
        <v>*</v>
      </c>
      <c r="BS511" s="21" t="str">
        <f t="shared" si="90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7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8"/>
        <v>Aderente</v>
      </c>
      <c r="BR512" s="21" t="str">
        <f t="shared" si="89"/>
        <v>*</v>
      </c>
      <c r="BS512" s="21" t="str">
        <f t="shared" si="90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7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8"/>
        <v>Aderente</v>
      </c>
      <c r="BR513" s="21" t="str">
        <f t="shared" si="89"/>
        <v>*</v>
      </c>
      <c r="BS513" s="21" t="str">
        <f t="shared" si="90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7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8"/>
        <v>Aderente</v>
      </c>
      <c r="BR514" s="21" t="str">
        <f t="shared" si="89"/>
        <v>*</v>
      </c>
      <c r="BS514" s="21" t="str">
        <f t="shared" si="90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7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8"/>
        <v>Aderente</v>
      </c>
      <c r="BR515" s="21" t="str">
        <f t="shared" si="89"/>
        <v>*</v>
      </c>
      <c r="BS515" s="21" t="str">
        <f t="shared" si="90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7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8"/>
        <v>Aderente</v>
      </c>
      <c r="BR516" s="21" t="str">
        <f t="shared" si="89"/>
        <v>*</v>
      </c>
      <c r="BS516" s="21" t="str">
        <f t="shared" si="90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7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8"/>
        <v>Aderente</v>
      </c>
      <c r="BR517" s="21" t="str">
        <f t="shared" si="89"/>
        <v>*</v>
      </c>
      <c r="BS517" s="21" t="str">
        <f t="shared" si="90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7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8"/>
        <v>Aderente</v>
      </c>
      <c r="BR518" s="21" t="str">
        <f t="shared" si="89"/>
        <v>*</v>
      </c>
      <c r="BS518" s="21" t="str">
        <f t="shared" si="90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7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8"/>
        <v>Aderente</v>
      </c>
      <c r="BR519" s="21" t="str">
        <f t="shared" si="89"/>
        <v>*</v>
      </c>
      <c r="BS519" s="21" t="str">
        <f t="shared" si="90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7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8"/>
        <v>Aderente</v>
      </c>
      <c r="BR520" s="21" t="str">
        <f t="shared" si="89"/>
        <v>*</v>
      </c>
      <c r="BS520" s="21" t="str">
        <f t="shared" si="90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7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8"/>
        <v>Aderente</v>
      </c>
      <c r="BR521" s="21" t="str">
        <f t="shared" si="89"/>
        <v>*</v>
      </c>
      <c r="BS521" s="21" t="str">
        <f t="shared" si="90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7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8"/>
        <v>Aderente</v>
      </c>
      <c r="BR522" s="21" t="str">
        <f t="shared" si="89"/>
        <v>*</v>
      </c>
      <c r="BS522" s="21" t="str">
        <f t="shared" si="90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7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8"/>
        <v>Aderente</v>
      </c>
      <c r="BR523" s="21" t="str">
        <f t="shared" si="89"/>
        <v>*</v>
      </c>
      <c r="BS523" s="21" t="str">
        <f t="shared" si="90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7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8"/>
        <v>Aderente</v>
      </c>
      <c r="BR524" s="21" t="str">
        <f t="shared" si="89"/>
        <v>*</v>
      </c>
      <c r="BS524" s="21" t="str">
        <f t="shared" si="90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7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8"/>
        <v>Aderente</v>
      </c>
      <c r="BR525" s="21" t="str">
        <f t="shared" si="89"/>
        <v>*</v>
      </c>
      <c r="BS525" s="21" t="str">
        <f t="shared" si="90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7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8"/>
        <v>Aderente</v>
      </c>
      <c r="BR526" s="21" t="str">
        <f t="shared" si="89"/>
        <v>*</v>
      </c>
      <c r="BS526" s="21" t="str">
        <f t="shared" si="90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7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8"/>
        <v>Aderente</v>
      </c>
      <c r="BR527" s="21" t="str">
        <f t="shared" si="89"/>
        <v>*</v>
      </c>
      <c r="BS527" s="21" t="str">
        <f t="shared" si="90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7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8"/>
        <v>Aderente</v>
      </c>
      <c r="BR528" s="21" t="str">
        <f t="shared" si="89"/>
        <v>*</v>
      </c>
      <c r="BS528" s="21" t="str">
        <f t="shared" si="90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7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8"/>
        <v>Aderente</v>
      </c>
      <c r="BR529" s="21" t="str">
        <f t="shared" si="89"/>
        <v>*</v>
      </c>
      <c r="BS529" s="21" t="str">
        <f t="shared" si="90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7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8"/>
        <v>Aderente</v>
      </c>
      <c r="BR530" s="21" t="str">
        <f t="shared" si="89"/>
        <v>*</v>
      </c>
      <c r="BS530" s="21" t="str">
        <f t="shared" si="90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7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8"/>
        <v>Aderente</v>
      </c>
      <c r="BR531" s="21" t="str">
        <f t="shared" si="89"/>
        <v>*</v>
      </c>
      <c r="BS531" s="21" t="str">
        <f t="shared" si="90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7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8"/>
        <v>Aderente</v>
      </c>
      <c r="BR532" s="21" t="str">
        <f t="shared" si="89"/>
        <v>*</v>
      </c>
      <c r="BS532" s="21" t="str">
        <f t="shared" si="90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7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8"/>
        <v>Aderente</v>
      </c>
      <c r="BR533" s="21" t="str">
        <f t="shared" si="89"/>
        <v>*</v>
      </c>
      <c r="BS533" s="21" t="str">
        <f t="shared" si="90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7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8"/>
        <v>Aderente</v>
      </c>
      <c r="BR534" s="21" t="str">
        <f t="shared" si="89"/>
        <v>*</v>
      </c>
      <c r="BS534" s="21" t="str">
        <f t="shared" si="90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7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8"/>
        <v>Aderente</v>
      </c>
      <c r="BR535" s="21" t="str">
        <f t="shared" si="89"/>
        <v>*</v>
      </c>
      <c r="BS535" s="21" t="str">
        <f t="shared" si="90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7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8"/>
        <v>Aderente</v>
      </c>
      <c r="BR536" s="21" t="str">
        <f t="shared" si="89"/>
        <v>*</v>
      </c>
      <c r="BS536" s="21" t="str">
        <f t="shared" si="90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7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8"/>
        <v>Aderente</v>
      </c>
      <c r="BR537" s="21" t="str">
        <f t="shared" si="89"/>
        <v>*</v>
      </c>
      <c r="BS537" s="21" t="str">
        <f t="shared" si="90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7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8"/>
        <v>Aderente</v>
      </c>
      <c r="BR538" s="21" t="str">
        <f t="shared" si="89"/>
        <v>*</v>
      </c>
      <c r="BS538" s="21" t="str">
        <f t="shared" si="90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7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8"/>
        <v>Aderente</v>
      </c>
      <c r="BR539" s="21" t="str">
        <f t="shared" si="89"/>
        <v>*</v>
      </c>
      <c r="BS539" s="21" t="str">
        <f t="shared" si="90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7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8"/>
        <v>Aderente</v>
      </c>
      <c r="BR540" s="21" t="str">
        <f t="shared" si="89"/>
        <v>*</v>
      </c>
      <c r="BS540" s="21" t="str">
        <f t="shared" si="90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7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8"/>
        <v>Aderente</v>
      </c>
      <c r="BR541" s="21" t="str">
        <f t="shared" si="89"/>
        <v>*</v>
      </c>
      <c r="BS541" s="21" t="str">
        <f t="shared" si="90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7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8"/>
        <v>Aderente</v>
      </c>
      <c r="BR542" s="21" t="str">
        <f t="shared" si="89"/>
        <v>*</v>
      </c>
      <c r="BS542" s="21" t="str">
        <f t="shared" si="90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7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8"/>
        <v>Aderente</v>
      </c>
      <c r="BR543" s="21" t="str">
        <f t="shared" si="89"/>
        <v>*</v>
      </c>
      <c r="BS543" s="21" t="str">
        <f t="shared" si="90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7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8"/>
        <v>Aderente</v>
      </c>
      <c r="BR544" s="21" t="str">
        <f t="shared" si="89"/>
        <v>*</v>
      </c>
      <c r="BS544" s="21" t="str">
        <f t="shared" si="90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7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8"/>
        <v>Aderente</v>
      </c>
      <c r="BR545" s="21" t="str">
        <f t="shared" si="89"/>
        <v>*</v>
      </c>
      <c r="BS545" s="21" t="str">
        <f t="shared" si="90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7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8"/>
        <v>Aderente</v>
      </c>
      <c r="BR546" s="21" t="str">
        <f t="shared" si="89"/>
        <v>*</v>
      </c>
      <c r="BS546" s="21" t="str">
        <f t="shared" si="90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7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8"/>
        <v>Aderente</v>
      </c>
      <c r="BR547" s="21" t="str">
        <f t="shared" si="89"/>
        <v>*</v>
      </c>
      <c r="BS547" s="21" t="str">
        <f t="shared" si="90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7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8"/>
        <v>Aderente</v>
      </c>
      <c r="BR548" s="21" t="str">
        <f t="shared" si="89"/>
        <v>*</v>
      </c>
      <c r="BS548" s="21" t="str">
        <f t="shared" si="90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7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8"/>
        <v>Aderente</v>
      </c>
      <c r="BR549" s="21" t="str">
        <f t="shared" si="89"/>
        <v>*</v>
      </c>
      <c r="BS549" s="21" t="str">
        <f t="shared" si="90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7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8"/>
        <v>Aderente</v>
      </c>
      <c r="BR550" s="21" t="str">
        <f t="shared" si="89"/>
        <v>*</v>
      </c>
      <c r="BS550" s="21" t="str">
        <f t="shared" si="90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7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8"/>
        <v>Aderente</v>
      </c>
      <c r="BR551" s="21" t="str">
        <f t="shared" si="89"/>
        <v>*</v>
      </c>
      <c r="BS551" s="21" t="str">
        <f t="shared" si="90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7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8"/>
        <v>Aderente</v>
      </c>
      <c r="BR552" s="21" t="str">
        <f t="shared" si="89"/>
        <v>*</v>
      </c>
      <c r="BS552" s="21" t="str">
        <f t="shared" si="90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7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8"/>
        <v>Aderente</v>
      </c>
      <c r="BR553" s="21" t="str">
        <f t="shared" si="89"/>
        <v>*</v>
      </c>
      <c r="BS553" s="21" t="str">
        <f t="shared" si="90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1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8"/>
        <v>Aderente</v>
      </c>
      <c r="BR554" s="21" t="str">
        <f t="shared" si="89"/>
        <v>*</v>
      </c>
      <c r="BS554" s="21" t="str">
        <f t="shared" si="90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1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8"/>
        <v>Aderente</v>
      </c>
      <c r="BR555" s="21" t="str">
        <f t="shared" si="89"/>
        <v>*</v>
      </c>
      <c r="BS555" s="21" t="str">
        <f t="shared" si="90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1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8"/>
        <v>Aderente</v>
      </c>
      <c r="BR556" s="21" t="str">
        <f t="shared" si="89"/>
        <v>*</v>
      </c>
      <c r="BS556" s="21" t="str">
        <f t="shared" si="90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1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8"/>
        <v>Aderente</v>
      </c>
      <c r="BR557" s="21" t="str">
        <f t="shared" si="89"/>
        <v>*</v>
      </c>
      <c r="BS557" s="21" t="str">
        <f t="shared" si="90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1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2">IF(AND(BR558&lt;1,BS558&lt;1),"Produção e Intervalo",IF(BR558&lt;1,"Intervalo",IF(BS558&lt;1,"Produção","Aderente")))</f>
        <v>Aderente</v>
      </c>
      <c r="BR558" s="21" t="str">
        <f t="shared" ref="BR558:BR621" si="93">IF(OR(B558="",F558=""),"*",AY558/P558)</f>
        <v>*</v>
      </c>
      <c r="BS558" s="21" t="str">
        <f t="shared" ref="BS558:BS621" si="94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1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2"/>
        <v>Aderente</v>
      </c>
      <c r="BR559" s="21" t="str">
        <f t="shared" si="93"/>
        <v>*</v>
      </c>
      <c r="BS559" s="21" t="str">
        <f t="shared" si="94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1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2"/>
        <v>Aderente</v>
      </c>
      <c r="BR560" s="21" t="str">
        <f t="shared" si="93"/>
        <v>*</v>
      </c>
      <c r="BS560" s="21" t="str">
        <f t="shared" si="94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1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2"/>
        <v>Aderente</v>
      </c>
      <c r="BR561" s="21" t="str">
        <f t="shared" si="93"/>
        <v>*</v>
      </c>
      <c r="BS561" s="21" t="str">
        <f t="shared" si="94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1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2"/>
        <v>Aderente</v>
      </c>
      <c r="BR562" s="21" t="str">
        <f t="shared" si="93"/>
        <v>*</v>
      </c>
      <c r="BS562" s="21" t="str">
        <f t="shared" si="94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1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2"/>
        <v>Aderente</v>
      </c>
      <c r="BR563" s="21" t="str">
        <f t="shared" si="93"/>
        <v>*</v>
      </c>
      <c r="BS563" s="21" t="str">
        <f t="shared" si="94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1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2"/>
        <v>Aderente</v>
      </c>
      <c r="BR564" s="21" t="str">
        <f t="shared" si="93"/>
        <v>*</v>
      </c>
      <c r="BS564" s="21" t="str">
        <f t="shared" si="94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1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2"/>
        <v>Aderente</v>
      </c>
      <c r="BR565" s="21" t="str">
        <f t="shared" si="93"/>
        <v>*</v>
      </c>
      <c r="BS565" s="21" t="str">
        <f t="shared" si="94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1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2"/>
        <v>Aderente</v>
      </c>
      <c r="BR566" s="21" t="str">
        <f t="shared" si="93"/>
        <v>*</v>
      </c>
      <c r="BS566" s="21" t="str">
        <f t="shared" si="94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1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2"/>
        <v>Aderente</v>
      </c>
      <c r="BR567" s="21" t="str">
        <f t="shared" si="93"/>
        <v>*</v>
      </c>
      <c r="BS567" s="21" t="str">
        <f t="shared" si="94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1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2"/>
        <v>Aderente</v>
      </c>
      <c r="BR568" s="21" t="str">
        <f t="shared" si="93"/>
        <v>*</v>
      </c>
      <c r="BS568" s="21" t="str">
        <f t="shared" si="94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1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2"/>
        <v>Aderente</v>
      </c>
      <c r="BR569" s="21" t="str">
        <f t="shared" si="93"/>
        <v>*</v>
      </c>
      <c r="BS569" s="21" t="str">
        <f t="shared" si="94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1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2"/>
        <v>Aderente</v>
      </c>
      <c r="BR570" s="21" t="str">
        <f t="shared" si="93"/>
        <v>*</v>
      </c>
      <c r="BS570" s="21" t="str">
        <f t="shared" si="94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1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2"/>
        <v>Aderente</v>
      </c>
      <c r="BR571" s="21" t="str">
        <f t="shared" si="93"/>
        <v>*</v>
      </c>
      <c r="BS571" s="21" t="str">
        <f t="shared" si="94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1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2"/>
        <v>Aderente</v>
      </c>
      <c r="BR572" s="21" t="str">
        <f t="shared" si="93"/>
        <v>*</v>
      </c>
      <c r="BS572" s="21" t="str">
        <f t="shared" si="94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1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2"/>
        <v>Aderente</v>
      </c>
      <c r="BR573" s="21" t="str">
        <f t="shared" si="93"/>
        <v>*</v>
      </c>
      <c r="BS573" s="21" t="str">
        <f t="shared" si="94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1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2"/>
        <v>Aderente</v>
      </c>
      <c r="BR574" s="21" t="str">
        <f t="shared" si="93"/>
        <v>*</v>
      </c>
      <c r="BS574" s="21" t="str">
        <f t="shared" si="94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1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2"/>
        <v>Aderente</v>
      </c>
      <c r="BR575" s="21" t="str">
        <f t="shared" si="93"/>
        <v>*</v>
      </c>
      <c r="BS575" s="21" t="str">
        <f t="shared" si="94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1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2"/>
        <v>Aderente</v>
      </c>
      <c r="BR576" s="21" t="str">
        <f t="shared" si="93"/>
        <v>*</v>
      </c>
      <c r="BS576" s="21" t="str">
        <f t="shared" si="94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1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2"/>
        <v>Aderente</v>
      </c>
      <c r="BR577" s="21" t="str">
        <f t="shared" si="93"/>
        <v>*</v>
      </c>
      <c r="BS577" s="21" t="str">
        <f t="shared" si="94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1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2"/>
        <v>Aderente</v>
      </c>
      <c r="BR578" s="21" t="str">
        <f t="shared" si="93"/>
        <v>*</v>
      </c>
      <c r="BS578" s="21" t="str">
        <f t="shared" si="94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1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2"/>
        <v>Aderente</v>
      </c>
      <c r="BR579" s="21" t="str">
        <f t="shared" si="93"/>
        <v>*</v>
      </c>
      <c r="BS579" s="21" t="str">
        <f t="shared" si="94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1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2"/>
        <v>Aderente</v>
      </c>
      <c r="BR580" s="21" t="str">
        <f t="shared" si="93"/>
        <v>*</v>
      </c>
      <c r="BS580" s="21" t="str">
        <f t="shared" si="94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1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2"/>
        <v>Aderente</v>
      </c>
      <c r="BR581" s="21" t="str">
        <f t="shared" si="93"/>
        <v>*</v>
      </c>
      <c r="BS581" s="21" t="str">
        <f t="shared" si="94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1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2"/>
        <v>Aderente</v>
      </c>
      <c r="BR582" s="21" t="str">
        <f t="shared" si="93"/>
        <v>*</v>
      </c>
      <c r="BS582" s="21" t="str">
        <f t="shared" si="94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1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2"/>
        <v>Aderente</v>
      </c>
      <c r="BR583" s="21" t="str">
        <f t="shared" si="93"/>
        <v>*</v>
      </c>
      <c r="BS583" s="21" t="str">
        <f t="shared" si="94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1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2"/>
        <v>Aderente</v>
      </c>
      <c r="BR584" s="21" t="str">
        <f t="shared" si="93"/>
        <v>*</v>
      </c>
      <c r="BS584" s="21" t="str">
        <f t="shared" si="94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1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2"/>
        <v>Aderente</v>
      </c>
      <c r="BR585" s="21" t="str">
        <f t="shared" si="93"/>
        <v>*</v>
      </c>
      <c r="BS585" s="21" t="str">
        <f t="shared" si="94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1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2"/>
        <v>Aderente</v>
      </c>
      <c r="BR586" s="21" t="str">
        <f t="shared" si="93"/>
        <v>*</v>
      </c>
      <c r="BS586" s="21" t="str">
        <f t="shared" si="94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1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2"/>
        <v>Aderente</v>
      </c>
      <c r="BR587" s="21" t="str">
        <f t="shared" si="93"/>
        <v>*</v>
      </c>
      <c r="BS587" s="21" t="str">
        <f t="shared" si="94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1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2"/>
        <v>Aderente</v>
      </c>
      <c r="BR588" s="21" t="str">
        <f t="shared" si="93"/>
        <v>*</v>
      </c>
      <c r="BS588" s="21" t="str">
        <f t="shared" si="94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1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2"/>
        <v>Aderente</v>
      </c>
      <c r="BR589" s="21" t="str">
        <f t="shared" si="93"/>
        <v>*</v>
      </c>
      <c r="BS589" s="21" t="str">
        <f t="shared" si="94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1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2"/>
        <v>Aderente</v>
      </c>
      <c r="BR590" s="21" t="str">
        <f t="shared" si="93"/>
        <v>*</v>
      </c>
      <c r="BS590" s="21" t="str">
        <f t="shared" si="94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1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2"/>
        <v>Aderente</v>
      </c>
      <c r="BR591" s="21" t="str">
        <f t="shared" si="93"/>
        <v>*</v>
      </c>
      <c r="BS591" s="21" t="str">
        <f t="shared" si="94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1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2"/>
        <v>Aderente</v>
      </c>
      <c r="BR592" s="21" t="str">
        <f t="shared" si="93"/>
        <v>*</v>
      </c>
      <c r="BS592" s="21" t="str">
        <f t="shared" si="94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1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2"/>
        <v>Aderente</v>
      </c>
      <c r="BR593" s="21" t="str">
        <f t="shared" si="93"/>
        <v>*</v>
      </c>
      <c r="BS593" s="21" t="str">
        <f t="shared" si="94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1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2"/>
        <v>Aderente</v>
      </c>
      <c r="BR594" s="21" t="str">
        <f t="shared" si="93"/>
        <v>*</v>
      </c>
      <c r="BS594" s="21" t="str">
        <f t="shared" si="94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1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2"/>
        <v>Aderente</v>
      </c>
      <c r="BR595" s="21" t="str">
        <f t="shared" si="93"/>
        <v>*</v>
      </c>
      <c r="BS595" s="21" t="str">
        <f t="shared" si="94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1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2"/>
        <v>Aderente</v>
      </c>
      <c r="BR596" s="21" t="str">
        <f t="shared" si="93"/>
        <v>*</v>
      </c>
      <c r="BS596" s="21" t="str">
        <f t="shared" si="94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1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2"/>
        <v>Aderente</v>
      </c>
      <c r="BR597" s="21" t="str">
        <f t="shared" si="93"/>
        <v>*</v>
      </c>
      <c r="BS597" s="21" t="str">
        <f t="shared" si="94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1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2"/>
        <v>Aderente</v>
      </c>
      <c r="BR598" s="21" t="str">
        <f t="shared" si="93"/>
        <v>*</v>
      </c>
      <c r="BS598" s="21" t="str">
        <f t="shared" si="94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1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2"/>
        <v>Aderente</v>
      </c>
      <c r="BR599" s="21" t="str">
        <f t="shared" si="93"/>
        <v>*</v>
      </c>
      <c r="BS599" s="21" t="str">
        <f t="shared" si="94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1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2"/>
        <v>Aderente</v>
      </c>
      <c r="BR600" s="21" t="str">
        <f t="shared" si="93"/>
        <v>*</v>
      </c>
      <c r="BS600" s="21" t="str">
        <f t="shared" si="94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1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2"/>
        <v>Aderente</v>
      </c>
      <c r="BR601" s="21" t="str">
        <f t="shared" si="93"/>
        <v>*</v>
      </c>
      <c r="BS601" s="21" t="str">
        <f t="shared" si="94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1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2"/>
        <v>Aderente</v>
      </c>
      <c r="BR602" s="21" t="str">
        <f t="shared" si="93"/>
        <v>*</v>
      </c>
      <c r="BS602" s="21" t="str">
        <f t="shared" si="94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1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2"/>
        <v>Aderente</v>
      </c>
      <c r="BR603" s="21" t="str">
        <f t="shared" si="93"/>
        <v>*</v>
      </c>
      <c r="BS603" s="21" t="str">
        <f t="shared" si="94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1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2"/>
        <v>Aderente</v>
      </c>
      <c r="BR604" s="21" t="str">
        <f t="shared" si="93"/>
        <v>*</v>
      </c>
      <c r="BS604" s="21" t="str">
        <f t="shared" si="94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1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2"/>
        <v>Aderente</v>
      </c>
      <c r="BR605" s="21" t="str">
        <f t="shared" si="93"/>
        <v>*</v>
      </c>
      <c r="BS605" s="21" t="str">
        <f t="shared" si="94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1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2"/>
        <v>Aderente</v>
      </c>
      <c r="BR606" s="21" t="str">
        <f t="shared" si="93"/>
        <v>*</v>
      </c>
      <c r="BS606" s="21" t="str">
        <f t="shared" si="94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1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2"/>
        <v>Aderente</v>
      </c>
      <c r="BR607" s="21" t="str">
        <f t="shared" si="93"/>
        <v>*</v>
      </c>
      <c r="BS607" s="21" t="str">
        <f t="shared" si="94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1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2"/>
        <v>Aderente</v>
      </c>
      <c r="BR608" s="21" t="str">
        <f t="shared" si="93"/>
        <v>*</v>
      </c>
      <c r="BS608" s="21" t="str">
        <f t="shared" si="94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1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2"/>
        <v>Aderente</v>
      </c>
      <c r="BR609" s="21" t="str">
        <f t="shared" si="93"/>
        <v>*</v>
      </c>
      <c r="BS609" s="21" t="str">
        <f t="shared" si="94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1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2"/>
        <v>Aderente</v>
      </c>
      <c r="BR610" s="21" t="str">
        <f t="shared" si="93"/>
        <v>*</v>
      </c>
      <c r="BS610" s="21" t="str">
        <f t="shared" si="94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1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2"/>
        <v>Aderente</v>
      </c>
      <c r="BR611" s="21" t="str">
        <f t="shared" si="93"/>
        <v>*</v>
      </c>
      <c r="BS611" s="21" t="str">
        <f t="shared" si="94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1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2"/>
        <v>Aderente</v>
      </c>
      <c r="BR612" s="21" t="str">
        <f t="shared" si="93"/>
        <v>*</v>
      </c>
      <c r="BS612" s="21" t="str">
        <f t="shared" si="94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1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2"/>
        <v>Aderente</v>
      </c>
      <c r="BR613" s="21" t="str">
        <f t="shared" si="93"/>
        <v>*</v>
      </c>
      <c r="BS613" s="21" t="str">
        <f t="shared" si="94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1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2"/>
        <v>Aderente</v>
      </c>
      <c r="BR614" s="21" t="str">
        <f t="shared" si="93"/>
        <v>*</v>
      </c>
      <c r="BS614" s="21" t="str">
        <f t="shared" si="94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1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2"/>
        <v>Aderente</v>
      </c>
      <c r="BR615" s="21" t="str">
        <f t="shared" si="93"/>
        <v>*</v>
      </c>
      <c r="BS615" s="21" t="str">
        <f t="shared" si="94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1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2"/>
        <v>Aderente</v>
      </c>
      <c r="BR616" s="21" t="str">
        <f t="shared" si="93"/>
        <v>*</v>
      </c>
      <c r="BS616" s="21" t="str">
        <f t="shared" si="94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1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2"/>
        <v>Aderente</v>
      </c>
      <c r="BR617" s="21" t="str">
        <f t="shared" si="93"/>
        <v>*</v>
      </c>
      <c r="BS617" s="21" t="str">
        <f t="shared" si="94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5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2"/>
        <v>Aderente</v>
      </c>
      <c r="BR618" s="21" t="str">
        <f t="shared" si="93"/>
        <v>*</v>
      </c>
      <c r="BS618" s="21" t="str">
        <f t="shared" si="94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5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2"/>
        <v>Aderente</v>
      </c>
      <c r="BR619" s="21" t="str">
        <f t="shared" si="93"/>
        <v>*</v>
      </c>
      <c r="BS619" s="21" t="str">
        <f t="shared" si="94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5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2"/>
        <v>Aderente</v>
      </c>
      <c r="BR620" s="21" t="str">
        <f t="shared" si="93"/>
        <v>*</v>
      </c>
      <c r="BS620" s="21" t="str">
        <f t="shared" si="94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5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2"/>
        <v>Aderente</v>
      </c>
      <c r="BR621" s="21" t="str">
        <f t="shared" si="93"/>
        <v>*</v>
      </c>
      <c r="BS621" s="21" t="str">
        <f t="shared" si="94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5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6">IF(AND(BR622&lt;1,BS622&lt;1),"Produção e Intervalo",IF(BR622&lt;1,"Intervalo",IF(BS622&lt;1,"Produção","Aderente")))</f>
        <v>Aderente</v>
      </c>
      <c r="BR622" s="21" t="str">
        <f t="shared" ref="BR622:BR685" si="97">IF(OR(B622="",F622=""),"*",AY622/P622)</f>
        <v>*</v>
      </c>
      <c r="BS622" s="21" t="str">
        <f t="shared" ref="BS622:BS685" si="98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5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6"/>
        <v>Aderente</v>
      </c>
      <c r="BR623" s="21" t="str">
        <f t="shared" si="97"/>
        <v>*</v>
      </c>
      <c r="BS623" s="21" t="str">
        <f t="shared" si="98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5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6"/>
        <v>Aderente</v>
      </c>
      <c r="BR624" s="21" t="str">
        <f t="shared" si="97"/>
        <v>*</v>
      </c>
      <c r="BS624" s="21" t="str">
        <f t="shared" si="98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5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6"/>
        <v>Aderente</v>
      </c>
      <c r="BR625" s="21" t="str">
        <f t="shared" si="97"/>
        <v>*</v>
      </c>
      <c r="BS625" s="21" t="str">
        <f t="shared" si="98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5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6"/>
        <v>Aderente</v>
      </c>
      <c r="BR626" s="21" t="str">
        <f t="shared" si="97"/>
        <v>*</v>
      </c>
      <c r="BS626" s="21" t="str">
        <f t="shared" si="98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5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6"/>
        <v>Aderente</v>
      </c>
      <c r="BR627" s="21" t="str">
        <f t="shared" si="97"/>
        <v>*</v>
      </c>
      <c r="BS627" s="21" t="str">
        <f t="shared" si="98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5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6"/>
        <v>Aderente</v>
      </c>
      <c r="BR628" s="21" t="str">
        <f t="shared" si="97"/>
        <v>*</v>
      </c>
      <c r="BS628" s="21" t="str">
        <f t="shared" si="98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5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6"/>
        <v>Aderente</v>
      </c>
      <c r="BR629" s="21" t="str">
        <f t="shared" si="97"/>
        <v>*</v>
      </c>
      <c r="BS629" s="21" t="str">
        <f t="shared" si="98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5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6"/>
        <v>Aderente</v>
      </c>
      <c r="BR630" s="21" t="str">
        <f t="shared" si="97"/>
        <v>*</v>
      </c>
      <c r="BS630" s="21" t="str">
        <f t="shared" si="98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5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6"/>
        <v>Aderente</v>
      </c>
      <c r="BR631" s="21" t="str">
        <f t="shared" si="97"/>
        <v>*</v>
      </c>
      <c r="BS631" s="21" t="str">
        <f t="shared" si="98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5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6"/>
        <v>Aderente</v>
      </c>
      <c r="BR632" s="21" t="str">
        <f t="shared" si="97"/>
        <v>*</v>
      </c>
      <c r="BS632" s="21" t="str">
        <f t="shared" si="98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5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6"/>
        <v>Aderente</v>
      </c>
      <c r="BR633" s="21" t="str">
        <f t="shared" si="97"/>
        <v>*</v>
      </c>
      <c r="BS633" s="21" t="str">
        <f t="shared" si="98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5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6"/>
        <v>Aderente</v>
      </c>
      <c r="BR634" s="21" t="str">
        <f t="shared" si="97"/>
        <v>*</v>
      </c>
      <c r="BS634" s="21" t="str">
        <f t="shared" si="98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5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6"/>
        <v>Aderente</v>
      </c>
      <c r="BR635" s="21" t="str">
        <f t="shared" si="97"/>
        <v>*</v>
      </c>
      <c r="BS635" s="21" t="str">
        <f t="shared" si="98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5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6"/>
        <v>Aderente</v>
      </c>
      <c r="BR636" s="21" t="str">
        <f t="shared" si="97"/>
        <v>*</v>
      </c>
      <c r="BS636" s="21" t="str">
        <f t="shared" si="98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5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6"/>
        <v>Aderente</v>
      </c>
      <c r="BR637" s="21" t="str">
        <f t="shared" si="97"/>
        <v>*</v>
      </c>
      <c r="BS637" s="21" t="str">
        <f t="shared" si="98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5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6"/>
        <v>Aderente</v>
      </c>
      <c r="BR638" s="21" t="str">
        <f t="shared" si="97"/>
        <v>*</v>
      </c>
      <c r="BS638" s="21" t="str">
        <f t="shared" si="98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5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6"/>
        <v>Aderente</v>
      </c>
      <c r="BR639" s="21" t="str">
        <f t="shared" si="97"/>
        <v>*</v>
      </c>
      <c r="BS639" s="21" t="str">
        <f t="shared" si="98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5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6"/>
        <v>Aderente</v>
      </c>
      <c r="BR640" s="21" t="str">
        <f t="shared" si="97"/>
        <v>*</v>
      </c>
      <c r="BS640" s="21" t="str">
        <f t="shared" si="98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5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6"/>
        <v>Aderente</v>
      </c>
      <c r="BR641" s="21" t="str">
        <f t="shared" si="97"/>
        <v>*</v>
      </c>
      <c r="BS641" s="21" t="str">
        <f t="shared" si="98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5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6"/>
        <v>Aderente</v>
      </c>
      <c r="BR642" s="21" t="str">
        <f t="shared" si="97"/>
        <v>*</v>
      </c>
      <c r="BS642" s="21" t="str">
        <f t="shared" si="98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5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6"/>
        <v>Aderente</v>
      </c>
      <c r="BR643" s="21" t="str">
        <f t="shared" si="97"/>
        <v>*</v>
      </c>
      <c r="BS643" s="21" t="str">
        <f t="shared" si="98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5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6"/>
        <v>Aderente</v>
      </c>
      <c r="BR644" s="21" t="str">
        <f t="shared" si="97"/>
        <v>*</v>
      </c>
      <c r="BS644" s="21" t="str">
        <f t="shared" si="98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5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6"/>
        <v>Aderente</v>
      </c>
      <c r="BR645" s="21" t="str">
        <f t="shared" si="97"/>
        <v>*</v>
      </c>
      <c r="BS645" s="21" t="str">
        <f t="shared" si="98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5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6"/>
        <v>Aderente</v>
      </c>
      <c r="BR646" s="21" t="str">
        <f t="shared" si="97"/>
        <v>*</v>
      </c>
      <c r="BS646" s="21" t="str">
        <f t="shared" si="98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5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6"/>
        <v>Aderente</v>
      </c>
      <c r="BR647" s="21" t="str">
        <f t="shared" si="97"/>
        <v>*</v>
      </c>
      <c r="BS647" s="21" t="str">
        <f t="shared" si="98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5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6"/>
        <v>Aderente</v>
      </c>
      <c r="BR648" s="21" t="str">
        <f t="shared" si="97"/>
        <v>*</v>
      </c>
      <c r="BS648" s="21" t="str">
        <f t="shared" si="98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5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6"/>
        <v>Aderente</v>
      </c>
      <c r="BR649" s="21" t="str">
        <f t="shared" si="97"/>
        <v>*</v>
      </c>
      <c r="BS649" s="21" t="str">
        <f t="shared" si="98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5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6"/>
        <v>Aderente</v>
      </c>
      <c r="BR650" s="21" t="str">
        <f t="shared" si="97"/>
        <v>*</v>
      </c>
      <c r="BS650" s="21" t="str">
        <f t="shared" si="98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5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6"/>
        <v>Aderente</v>
      </c>
      <c r="BR651" s="21" t="str">
        <f t="shared" si="97"/>
        <v>*</v>
      </c>
      <c r="BS651" s="21" t="str">
        <f t="shared" si="98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5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6"/>
        <v>Aderente</v>
      </c>
      <c r="BR652" s="21" t="str">
        <f t="shared" si="97"/>
        <v>*</v>
      </c>
      <c r="BS652" s="21" t="str">
        <f t="shared" si="98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5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6"/>
        <v>Aderente</v>
      </c>
      <c r="BR653" s="21" t="str">
        <f t="shared" si="97"/>
        <v>*</v>
      </c>
      <c r="BS653" s="21" t="str">
        <f t="shared" si="98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5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6"/>
        <v>Aderente</v>
      </c>
      <c r="BR654" s="21" t="str">
        <f t="shared" si="97"/>
        <v>*</v>
      </c>
      <c r="BS654" s="21" t="str">
        <f t="shared" si="98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5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6"/>
        <v>Aderente</v>
      </c>
      <c r="BR655" s="21" t="str">
        <f t="shared" si="97"/>
        <v>*</v>
      </c>
      <c r="BS655" s="21" t="str">
        <f t="shared" si="98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5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6"/>
        <v>Aderente</v>
      </c>
      <c r="BR656" s="21" t="str">
        <f t="shared" si="97"/>
        <v>*</v>
      </c>
      <c r="BS656" s="21" t="str">
        <f t="shared" si="98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5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6"/>
        <v>Aderente</v>
      </c>
      <c r="BR657" s="21" t="str">
        <f t="shared" si="97"/>
        <v>*</v>
      </c>
      <c r="BS657" s="21" t="str">
        <f t="shared" si="98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5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6"/>
        <v>Aderente</v>
      </c>
      <c r="BR658" s="21" t="str">
        <f t="shared" si="97"/>
        <v>*</v>
      </c>
      <c r="BS658" s="21" t="str">
        <f t="shared" si="98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5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6"/>
        <v>Aderente</v>
      </c>
      <c r="BR659" s="21" t="str">
        <f t="shared" si="97"/>
        <v>*</v>
      </c>
      <c r="BS659" s="21" t="str">
        <f t="shared" si="98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5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6"/>
        <v>Aderente</v>
      </c>
      <c r="BR660" s="21" t="str">
        <f t="shared" si="97"/>
        <v>*</v>
      </c>
      <c r="BS660" s="21" t="str">
        <f t="shared" si="98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5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6"/>
        <v>Aderente</v>
      </c>
      <c r="BR661" s="21" t="str">
        <f t="shared" si="97"/>
        <v>*</v>
      </c>
      <c r="BS661" s="21" t="str">
        <f t="shared" si="98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5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6"/>
        <v>Aderente</v>
      </c>
      <c r="BR662" s="21" t="str">
        <f t="shared" si="97"/>
        <v>*</v>
      </c>
      <c r="BS662" s="21" t="str">
        <f t="shared" si="98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5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6"/>
        <v>Aderente</v>
      </c>
      <c r="BR663" s="21" t="str">
        <f t="shared" si="97"/>
        <v>*</v>
      </c>
      <c r="BS663" s="21" t="str">
        <f t="shared" si="98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5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6"/>
        <v>Aderente</v>
      </c>
      <c r="BR664" s="21" t="str">
        <f t="shared" si="97"/>
        <v>*</v>
      </c>
      <c r="BS664" s="21" t="str">
        <f t="shared" si="98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5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6"/>
        <v>Aderente</v>
      </c>
      <c r="BR665" s="21" t="str">
        <f t="shared" si="97"/>
        <v>*</v>
      </c>
      <c r="BS665" s="21" t="str">
        <f t="shared" si="98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5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6"/>
        <v>Aderente</v>
      </c>
      <c r="BR666" s="21" t="str">
        <f t="shared" si="97"/>
        <v>*</v>
      </c>
      <c r="BS666" s="21" t="str">
        <f t="shared" si="98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5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6"/>
        <v>Aderente</v>
      </c>
      <c r="BR667" s="21" t="str">
        <f t="shared" si="97"/>
        <v>*</v>
      </c>
      <c r="BS667" s="21" t="str">
        <f t="shared" si="98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5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6"/>
        <v>Aderente</v>
      </c>
      <c r="BR668" s="21" t="str">
        <f t="shared" si="97"/>
        <v>*</v>
      </c>
      <c r="BS668" s="21" t="str">
        <f t="shared" si="98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5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6"/>
        <v>Aderente</v>
      </c>
      <c r="BR669" s="21" t="str">
        <f t="shared" si="97"/>
        <v>*</v>
      </c>
      <c r="BS669" s="21" t="str">
        <f t="shared" si="98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5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6"/>
        <v>Aderente</v>
      </c>
      <c r="BR670" s="21" t="str">
        <f t="shared" si="97"/>
        <v>*</v>
      </c>
      <c r="BS670" s="21" t="str">
        <f t="shared" si="98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5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6"/>
        <v>Aderente</v>
      </c>
      <c r="BR671" s="21" t="str">
        <f t="shared" si="97"/>
        <v>*</v>
      </c>
      <c r="BS671" s="21" t="str">
        <f t="shared" si="98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5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6"/>
        <v>Aderente</v>
      </c>
      <c r="BR672" s="21" t="str">
        <f t="shared" si="97"/>
        <v>*</v>
      </c>
      <c r="BS672" s="21" t="str">
        <f t="shared" si="98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5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6"/>
        <v>Aderente</v>
      </c>
      <c r="BR673" s="21" t="str">
        <f t="shared" si="97"/>
        <v>*</v>
      </c>
      <c r="BS673" s="21" t="str">
        <f t="shared" si="98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5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6"/>
        <v>Aderente</v>
      </c>
      <c r="BR674" s="21" t="str">
        <f t="shared" si="97"/>
        <v>*</v>
      </c>
      <c r="BS674" s="21" t="str">
        <f t="shared" si="98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5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6"/>
        <v>Aderente</v>
      </c>
      <c r="BR675" s="21" t="str">
        <f t="shared" si="97"/>
        <v>*</v>
      </c>
      <c r="BS675" s="21" t="str">
        <f t="shared" si="98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5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6"/>
        <v>Aderente</v>
      </c>
      <c r="BR676" s="21" t="str">
        <f t="shared" si="97"/>
        <v>*</v>
      </c>
      <c r="BS676" s="21" t="str">
        <f t="shared" si="98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5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6"/>
        <v>Aderente</v>
      </c>
      <c r="BR677" s="21" t="str">
        <f t="shared" si="97"/>
        <v>*</v>
      </c>
      <c r="BS677" s="21" t="str">
        <f t="shared" si="98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5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6"/>
        <v>Aderente</v>
      </c>
      <c r="BR678" s="21" t="str">
        <f t="shared" si="97"/>
        <v>*</v>
      </c>
      <c r="BS678" s="21" t="str">
        <f t="shared" si="98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5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6"/>
        <v>Aderente</v>
      </c>
      <c r="BR679" s="21" t="str">
        <f t="shared" si="97"/>
        <v>*</v>
      </c>
      <c r="BS679" s="21" t="str">
        <f t="shared" si="98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5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6"/>
        <v>Aderente</v>
      </c>
      <c r="BR680" s="21" t="str">
        <f t="shared" si="97"/>
        <v>*</v>
      </c>
      <c r="BS680" s="21" t="str">
        <f t="shared" si="98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5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6"/>
        <v>Aderente</v>
      </c>
      <c r="BR681" s="21" t="str">
        <f t="shared" si="97"/>
        <v>*</v>
      </c>
      <c r="BS681" s="21" t="str">
        <f t="shared" si="98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9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6"/>
        <v>Aderente</v>
      </c>
      <c r="BR682" s="21" t="str">
        <f t="shared" si="97"/>
        <v>*</v>
      </c>
      <c r="BS682" s="21" t="str">
        <f t="shared" si="98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9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6"/>
        <v>Aderente</v>
      </c>
      <c r="BR683" s="21" t="str">
        <f t="shared" si="97"/>
        <v>*</v>
      </c>
      <c r="BS683" s="21" t="str">
        <f t="shared" si="98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9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6"/>
        <v>Aderente</v>
      </c>
      <c r="BR684" s="21" t="str">
        <f t="shared" si="97"/>
        <v>*</v>
      </c>
      <c r="BS684" s="21" t="str">
        <f t="shared" si="98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9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6"/>
        <v>Aderente</v>
      </c>
      <c r="BR685" s="21" t="str">
        <f t="shared" si="97"/>
        <v>*</v>
      </c>
      <c r="BS685" s="21" t="str">
        <f t="shared" si="98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9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0">IF(AND(BR686&lt;1,BS686&lt;1),"Produção e Intervalo",IF(BR686&lt;1,"Intervalo",IF(BS686&lt;1,"Produção","Aderente")))</f>
        <v>Aderente</v>
      </c>
      <c r="BR686" s="21" t="str">
        <f t="shared" ref="BR686:BR749" si="101">IF(OR(B686="",F686=""),"*",AY686/P686)</f>
        <v>*</v>
      </c>
      <c r="BS686" s="21" t="str">
        <f t="shared" ref="BS686:BS749" si="102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9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0"/>
        <v>Aderente</v>
      </c>
      <c r="BR687" s="21" t="str">
        <f t="shared" si="101"/>
        <v>*</v>
      </c>
      <c r="BS687" s="21" t="str">
        <f t="shared" si="102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9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0"/>
        <v>Aderente</v>
      </c>
      <c r="BR688" s="21" t="str">
        <f t="shared" si="101"/>
        <v>*</v>
      </c>
      <c r="BS688" s="21" t="str">
        <f t="shared" si="102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9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0"/>
        <v>Aderente</v>
      </c>
      <c r="BR689" s="21" t="str">
        <f t="shared" si="101"/>
        <v>*</v>
      </c>
      <c r="BS689" s="21" t="str">
        <f t="shared" si="102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9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0"/>
        <v>Aderente</v>
      </c>
      <c r="BR690" s="21" t="str">
        <f t="shared" si="101"/>
        <v>*</v>
      </c>
      <c r="BS690" s="21" t="str">
        <f t="shared" si="102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9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0"/>
        <v>Aderente</v>
      </c>
      <c r="BR691" s="21" t="str">
        <f t="shared" si="101"/>
        <v>*</v>
      </c>
      <c r="BS691" s="21" t="str">
        <f t="shared" si="102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9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0"/>
        <v>Aderente</v>
      </c>
      <c r="BR692" s="21" t="str">
        <f t="shared" si="101"/>
        <v>*</v>
      </c>
      <c r="BS692" s="21" t="str">
        <f t="shared" si="102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9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0"/>
        <v>Aderente</v>
      </c>
      <c r="BR693" s="21" t="str">
        <f t="shared" si="101"/>
        <v>*</v>
      </c>
      <c r="BS693" s="21" t="str">
        <f t="shared" si="102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9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0"/>
        <v>Aderente</v>
      </c>
      <c r="BR694" s="21" t="str">
        <f t="shared" si="101"/>
        <v>*</v>
      </c>
      <c r="BS694" s="21" t="str">
        <f t="shared" si="102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9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0"/>
        <v>Aderente</v>
      </c>
      <c r="BR695" s="21" t="str">
        <f t="shared" si="101"/>
        <v>*</v>
      </c>
      <c r="BS695" s="21" t="str">
        <f t="shared" si="102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9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0"/>
        <v>Aderente</v>
      </c>
      <c r="BR696" s="21" t="str">
        <f t="shared" si="101"/>
        <v>*</v>
      </c>
      <c r="BS696" s="21" t="str">
        <f t="shared" si="102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9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0"/>
        <v>Aderente</v>
      </c>
      <c r="BR697" s="21" t="str">
        <f t="shared" si="101"/>
        <v>*</v>
      </c>
      <c r="BS697" s="21" t="str">
        <f t="shared" si="102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9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0"/>
        <v>Aderente</v>
      </c>
      <c r="BR698" s="21" t="str">
        <f t="shared" si="101"/>
        <v>*</v>
      </c>
      <c r="BS698" s="21" t="str">
        <f t="shared" si="102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9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0"/>
        <v>Aderente</v>
      </c>
      <c r="BR699" s="21" t="str">
        <f t="shared" si="101"/>
        <v>*</v>
      </c>
      <c r="BS699" s="21" t="str">
        <f t="shared" si="102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9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0"/>
        <v>Aderente</v>
      </c>
      <c r="BR700" s="21" t="str">
        <f t="shared" si="101"/>
        <v>*</v>
      </c>
      <c r="BS700" s="21" t="str">
        <f t="shared" si="102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9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0"/>
        <v>Aderente</v>
      </c>
      <c r="BR701" s="21" t="str">
        <f t="shared" si="101"/>
        <v>*</v>
      </c>
      <c r="BS701" s="21" t="str">
        <f t="shared" si="102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9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0"/>
        <v>Aderente</v>
      </c>
      <c r="BR702" s="21" t="str">
        <f t="shared" si="101"/>
        <v>*</v>
      </c>
      <c r="BS702" s="21" t="str">
        <f t="shared" si="102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9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0"/>
        <v>Aderente</v>
      </c>
      <c r="BR703" s="21" t="str">
        <f t="shared" si="101"/>
        <v>*</v>
      </c>
      <c r="BS703" s="21" t="str">
        <f t="shared" si="102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9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0"/>
        <v>Aderente</v>
      </c>
      <c r="BR704" s="21" t="str">
        <f t="shared" si="101"/>
        <v>*</v>
      </c>
      <c r="BS704" s="21" t="str">
        <f t="shared" si="102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9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0"/>
        <v>Aderente</v>
      </c>
      <c r="BR705" s="21" t="str">
        <f t="shared" si="101"/>
        <v>*</v>
      </c>
      <c r="BS705" s="21" t="str">
        <f t="shared" si="102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9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0"/>
        <v>Aderente</v>
      </c>
      <c r="BR706" s="21" t="str">
        <f t="shared" si="101"/>
        <v>*</v>
      </c>
      <c r="BS706" s="21" t="str">
        <f t="shared" si="102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9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0"/>
        <v>Aderente</v>
      </c>
      <c r="BR707" s="21" t="str">
        <f t="shared" si="101"/>
        <v>*</v>
      </c>
      <c r="BS707" s="21" t="str">
        <f t="shared" si="102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9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0"/>
        <v>Aderente</v>
      </c>
      <c r="BR708" s="21" t="str">
        <f t="shared" si="101"/>
        <v>*</v>
      </c>
      <c r="BS708" s="21" t="str">
        <f t="shared" si="102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9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0"/>
        <v>Aderente</v>
      </c>
      <c r="BR709" s="21" t="str">
        <f t="shared" si="101"/>
        <v>*</v>
      </c>
      <c r="BS709" s="21" t="str">
        <f t="shared" si="102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9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0"/>
        <v>Aderente</v>
      </c>
      <c r="BR710" s="21" t="str">
        <f t="shared" si="101"/>
        <v>*</v>
      </c>
      <c r="BS710" s="21" t="str">
        <f t="shared" si="102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9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0"/>
        <v>Aderente</v>
      </c>
      <c r="BR711" s="21" t="str">
        <f t="shared" si="101"/>
        <v>*</v>
      </c>
      <c r="BS711" s="21" t="str">
        <f t="shared" si="102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9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0"/>
        <v>Aderente</v>
      </c>
      <c r="BR712" s="21" t="str">
        <f t="shared" si="101"/>
        <v>*</v>
      </c>
      <c r="BS712" s="21" t="str">
        <f t="shared" si="102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9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0"/>
        <v>Aderente</v>
      </c>
      <c r="BR713" s="21" t="str">
        <f t="shared" si="101"/>
        <v>*</v>
      </c>
      <c r="BS713" s="21" t="str">
        <f t="shared" si="102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9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0"/>
        <v>Aderente</v>
      </c>
      <c r="BR714" s="21" t="str">
        <f t="shared" si="101"/>
        <v>*</v>
      </c>
      <c r="BS714" s="21" t="str">
        <f t="shared" si="102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9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0"/>
        <v>Aderente</v>
      </c>
      <c r="BR715" s="21" t="str">
        <f t="shared" si="101"/>
        <v>*</v>
      </c>
      <c r="BS715" s="21" t="str">
        <f t="shared" si="102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9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0"/>
        <v>Aderente</v>
      </c>
      <c r="BR716" s="21" t="str">
        <f t="shared" si="101"/>
        <v>*</v>
      </c>
      <c r="BS716" s="21" t="str">
        <f t="shared" si="102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9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0"/>
        <v>Aderente</v>
      </c>
      <c r="BR717" s="21" t="str">
        <f t="shared" si="101"/>
        <v>*</v>
      </c>
      <c r="BS717" s="21" t="str">
        <f t="shared" si="102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9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0"/>
        <v>Aderente</v>
      </c>
      <c r="BR718" s="21" t="str">
        <f t="shared" si="101"/>
        <v>*</v>
      </c>
      <c r="BS718" s="21" t="str">
        <f t="shared" si="102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9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0"/>
        <v>Aderente</v>
      </c>
      <c r="BR719" s="21" t="str">
        <f t="shared" si="101"/>
        <v>*</v>
      </c>
      <c r="BS719" s="21" t="str">
        <f t="shared" si="102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9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0"/>
        <v>Aderente</v>
      </c>
      <c r="BR720" s="21" t="str">
        <f t="shared" si="101"/>
        <v>*</v>
      </c>
      <c r="BS720" s="21" t="str">
        <f t="shared" si="102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9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0"/>
        <v>Aderente</v>
      </c>
      <c r="BR721" s="21" t="str">
        <f t="shared" si="101"/>
        <v>*</v>
      </c>
      <c r="BS721" s="21" t="str">
        <f t="shared" si="102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9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0"/>
        <v>Aderente</v>
      </c>
      <c r="BR722" s="21" t="str">
        <f t="shared" si="101"/>
        <v>*</v>
      </c>
      <c r="BS722" s="21" t="str">
        <f t="shared" si="102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9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0"/>
        <v>Aderente</v>
      </c>
      <c r="BR723" s="21" t="str">
        <f t="shared" si="101"/>
        <v>*</v>
      </c>
      <c r="BS723" s="21" t="str">
        <f t="shared" si="102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9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0"/>
        <v>Aderente</v>
      </c>
      <c r="BR724" s="21" t="str">
        <f t="shared" si="101"/>
        <v>*</v>
      </c>
      <c r="BS724" s="21" t="str">
        <f t="shared" si="102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9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0"/>
        <v>Aderente</v>
      </c>
      <c r="BR725" s="21" t="str">
        <f t="shared" si="101"/>
        <v>*</v>
      </c>
      <c r="BS725" s="21" t="str">
        <f t="shared" si="102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9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0"/>
        <v>Aderente</v>
      </c>
      <c r="BR726" s="21" t="str">
        <f t="shared" si="101"/>
        <v>*</v>
      </c>
      <c r="BS726" s="21" t="str">
        <f t="shared" si="102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9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0"/>
        <v>Aderente</v>
      </c>
      <c r="BR727" s="21" t="str">
        <f t="shared" si="101"/>
        <v>*</v>
      </c>
      <c r="BS727" s="21" t="str">
        <f t="shared" si="102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9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0"/>
        <v>Aderente</v>
      </c>
      <c r="BR728" s="21" t="str">
        <f t="shared" si="101"/>
        <v>*</v>
      </c>
      <c r="BS728" s="21" t="str">
        <f t="shared" si="102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9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0"/>
        <v>Aderente</v>
      </c>
      <c r="BR729" s="21" t="str">
        <f t="shared" si="101"/>
        <v>*</v>
      </c>
      <c r="BS729" s="21" t="str">
        <f t="shared" si="102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9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0"/>
        <v>Aderente</v>
      </c>
      <c r="BR730" s="21" t="str">
        <f t="shared" si="101"/>
        <v>*</v>
      </c>
      <c r="BS730" s="21" t="str">
        <f t="shared" si="102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9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0"/>
        <v>Aderente</v>
      </c>
      <c r="BR731" s="21" t="str">
        <f t="shared" si="101"/>
        <v>*</v>
      </c>
      <c r="BS731" s="21" t="str">
        <f t="shared" si="102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9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0"/>
        <v>Aderente</v>
      </c>
      <c r="BR732" s="21" t="str">
        <f t="shared" si="101"/>
        <v>*</v>
      </c>
      <c r="BS732" s="21" t="str">
        <f t="shared" si="102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9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0"/>
        <v>Aderente</v>
      </c>
      <c r="BR733" s="21" t="str">
        <f t="shared" si="101"/>
        <v>*</v>
      </c>
      <c r="BS733" s="21" t="str">
        <f t="shared" si="102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9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0"/>
        <v>Aderente</v>
      </c>
      <c r="BR734" s="21" t="str">
        <f t="shared" si="101"/>
        <v>*</v>
      </c>
      <c r="BS734" s="21" t="str">
        <f t="shared" si="102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9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0"/>
        <v>Aderente</v>
      </c>
      <c r="BR735" s="21" t="str">
        <f t="shared" si="101"/>
        <v>*</v>
      </c>
      <c r="BS735" s="21" t="str">
        <f t="shared" si="102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9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0"/>
        <v>Aderente</v>
      </c>
      <c r="BR736" s="21" t="str">
        <f t="shared" si="101"/>
        <v>*</v>
      </c>
      <c r="BS736" s="21" t="str">
        <f t="shared" si="102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9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0"/>
        <v>Aderente</v>
      </c>
      <c r="BR737" s="21" t="str">
        <f t="shared" si="101"/>
        <v>*</v>
      </c>
      <c r="BS737" s="21" t="str">
        <f t="shared" si="102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9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0"/>
        <v>Aderente</v>
      </c>
      <c r="BR738" s="21" t="str">
        <f t="shared" si="101"/>
        <v>*</v>
      </c>
      <c r="BS738" s="21" t="str">
        <f t="shared" si="102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9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0"/>
        <v>Aderente</v>
      </c>
      <c r="BR739" s="21" t="str">
        <f t="shared" si="101"/>
        <v>*</v>
      </c>
      <c r="BS739" s="21" t="str">
        <f t="shared" si="102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9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0"/>
        <v>Aderente</v>
      </c>
      <c r="BR740" s="21" t="str">
        <f t="shared" si="101"/>
        <v>*</v>
      </c>
      <c r="BS740" s="21" t="str">
        <f t="shared" si="102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9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0"/>
        <v>Aderente</v>
      </c>
      <c r="BR741" s="21" t="str">
        <f t="shared" si="101"/>
        <v>*</v>
      </c>
      <c r="BS741" s="21" t="str">
        <f t="shared" si="102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9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0"/>
        <v>Aderente</v>
      </c>
      <c r="BR742" s="21" t="str">
        <f t="shared" si="101"/>
        <v>*</v>
      </c>
      <c r="BS742" s="21" t="str">
        <f t="shared" si="102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9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0"/>
        <v>Aderente</v>
      </c>
      <c r="BR743" s="21" t="str">
        <f t="shared" si="101"/>
        <v>*</v>
      </c>
      <c r="BS743" s="21" t="str">
        <f t="shared" si="102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9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0"/>
        <v>Aderente</v>
      </c>
      <c r="BR744" s="21" t="str">
        <f t="shared" si="101"/>
        <v>*</v>
      </c>
      <c r="BS744" s="21" t="str">
        <f t="shared" si="102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9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0"/>
        <v>Aderente</v>
      </c>
      <c r="BR745" s="21" t="str">
        <f t="shared" si="101"/>
        <v>*</v>
      </c>
      <c r="BS745" s="21" t="str">
        <f t="shared" si="102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3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0"/>
        <v>Aderente</v>
      </c>
      <c r="BR746" s="21" t="str">
        <f t="shared" si="101"/>
        <v>*</v>
      </c>
      <c r="BS746" s="21" t="str">
        <f t="shared" si="102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3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0"/>
        <v>Aderente</v>
      </c>
      <c r="BR747" s="21" t="str">
        <f t="shared" si="101"/>
        <v>*</v>
      </c>
      <c r="BS747" s="21" t="str">
        <f t="shared" si="102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3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0"/>
        <v>Aderente</v>
      </c>
      <c r="BR748" s="21" t="str">
        <f t="shared" si="101"/>
        <v>*</v>
      </c>
      <c r="BS748" s="21" t="str">
        <f t="shared" si="102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3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0"/>
        <v>Aderente</v>
      </c>
      <c r="BR749" s="21" t="str">
        <f t="shared" si="101"/>
        <v>*</v>
      </c>
      <c r="BS749" s="21" t="str">
        <f t="shared" si="102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3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4">IF(AND(BR750&lt;1,BS750&lt;1),"Produção e Intervalo",IF(BR750&lt;1,"Intervalo",IF(BS750&lt;1,"Produção","Aderente")))</f>
        <v>Aderente</v>
      </c>
      <c r="BR750" s="21" t="str">
        <f t="shared" ref="BR750:BR813" si="105">IF(OR(B750="",F750=""),"*",AY750/P750)</f>
        <v>*</v>
      </c>
      <c r="BS750" s="21" t="str">
        <f t="shared" ref="BS750:BS813" si="106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3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4"/>
        <v>Aderente</v>
      </c>
      <c r="BR751" s="21" t="str">
        <f t="shared" si="105"/>
        <v>*</v>
      </c>
      <c r="BS751" s="21" t="str">
        <f t="shared" si="106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3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4"/>
        <v>Aderente</v>
      </c>
      <c r="BR752" s="21" t="str">
        <f t="shared" si="105"/>
        <v>*</v>
      </c>
      <c r="BS752" s="21" t="str">
        <f t="shared" si="106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3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4"/>
        <v>Aderente</v>
      </c>
      <c r="BR753" s="21" t="str">
        <f t="shared" si="105"/>
        <v>*</v>
      </c>
      <c r="BS753" s="21" t="str">
        <f t="shared" si="106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3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4"/>
        <v>Aderente</v>
      </c>
      <c r="BR754" s="21" t="str">
        <f t="shared" si="105"/>
        <v>*</v>
      </c>
      <c r="BS754" s="21" t="str">
        <f t="shared" si="106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3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4"/>
        <v>Aderente</v>
      </c>
      <c r="BR755" s="21" t="str">
        <f t="shared" si="105"/>
        <v>*</v>
      </c>
      <c r="BS755" s="21" t="str">
        <f t="shared" si="106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3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4"/>
        <v>Aderente</v>
      </c>
      <c r="BR756" s="21" t="str">
        <f t="shared" si="105"/>
        <v>*</v>
      </c>
      <c r="BS756" s="21" t="str">
        <f t="shared" si="106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3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4"/>
        <v>Aderente</v>
      </c>
      <c r="BR757" s="21" t="str">
        <f t="shared" si="105"/>
        <v>*</v>
      </c>
      <c r="BS757" s="21" t="str">
        <f t="shared" si="106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3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4"/>
        <v>Aderente</v>
      </c>
      <c r="BR758" s="21" t="str">
        <f t="shared" si="105"/>
        <v>*</v>
      </c>
      <c r="BS758" s="21" t="str">
        <f t="shared" si="106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3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4"/>
        <v>Aderente</v>
      </c>
      <c r="BR759" s="21" t="str">
        <f t="shared" si="105"/>
        <v>*</v>
      </c>
      <c r="BS759" s="21" t="str">
        <f t="shared" si="106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3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4"/>
        <v>Aderente</v>
      </c>
      <c r="BR760" s="21" t="str">
        <f t="shared" si="105"/>
        <v>*</v>
      </c>
      <c r="BS760" s="21" t="str">
        <f t="shared" si="106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3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4"/>
        <v>Aderente</v>
      </c>
      <c r="BR761" s="21" t="str">
        <f t="shared" si="105"/>
        <v>*</v>
      </c>
      <c r="BS761" s="21" t="str">
        <f t="shared" si="106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3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4"/>
        <v>Aderente</v>
      </c>
      <c r="BR762" s="21" t="str">
        <f t="shared" si="105"/>
        <v>*</v>
      </c>
      <c r="BS762" s="21" t="str">
        <f t="shared" si="106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3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4"/>
        <v>Aderente</v>
      </c>
      <c r="BR763" s="21" t="str">
        <f t="shared" si="105"/>
        <v>*</v>
      </c>
      <c r="BS763" s="21" t="str">
        <f t="shared" si="106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3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4"/>
        <v>Aderente</v>
      </c>
      <c r="BR764" s="21" t="str">
        <f t="shared" si="105"/>
        <v>*</v>
      </c>
      <c r="BS764" s="21" t="str">
        <f t="shared" si="106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3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4"/>
        <v>Aderente</v>
      </c>
      <c r="BR765" s="21" t="str">
        <f t="shared" si="105"/>
        <v>*</v>
      </c>
      <c r="BS765" s="21" t="str">
        <f t="shared" si="106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3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4"/>
        <v>Aderente</v>
      </c>
      <c r="BR766" s="21" t="str">
        <f t="shared" si="105"/>
        <v>*</v>
      </c>
      <c r="BS766" s="21" t="str">
        <f t="shared" si="106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3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4"/>
        <v>Aderente</v>
      </c>
      <c r="BR767" s="21" t="str">
        <f t="shared" si="105"/>
        <v>*</v>
      </c>
      <c r="BS767" s="21" t="str">
        <f t="shared" si="106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3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4"/>
        <v>Aderente</v>
      </c>
      <c r="BR768" s="21" t="str">
        <f t="shared" si="105"/>
        <v>*</v>
      </c>
      <c r="BS768" s="21" t="str">
        <f t="shared" si="106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3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4"/>
        <v>Aderente</v>
      </c>
      <c r="BR769" s="21" t="str">
        <f t="shared" si="105"/>
        <v>*</v>
      </c>
      <c r="BS769" s="21" t="str">
        <f t="shared" si="106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3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4"/>
        <v>Aderente</v>
      </c>
      <c r="BR770" s="21" t="str">
        <f t="shared" si="105"/>
        <v>*</v>
      </c>
      <c r="BS770" s="21" t="str">
        <f t="shared" si="106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3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4"/>
        <v>Aderente</v>
      </c>
      <c r="BR771" s="21" t="str">
        <f t="shared" si="105"/>
        <v>*</v>
      </c>
      <c r="BS771" s="21" t="str">
        <f t="shared" si="106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3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4"/>
        <v>Aderente</v>
      </c>
      <c r="BR772" s="21" t="str">
        <f t="shared" si="105"/>
        <v>*</v>
      </c>
      <c r="BS772" s="21" t="str">
        <f t="shared" si="106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3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4"/>
        <v>Aderente</v>
      </c>
      <c r="BR773" s="21" t="str">
        <f t="shared" si="105"/>
        <v>*</v>
      </c>
      <c r="BS773" s="21" t="str">
        <f t="shared" si="106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3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4"/>
        <v>Aderente</v>
      </c>
      <c r="BR774" s="21" t="str">
        <f t="shared" si="105"/>
        <v>*</v>
      </c>
      <c r="BS774" s="21" t="str">
        <f t="shared" si="106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3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4"/>
        <v>Aderente</v>
      </c>
      <c r="BR775" s="21" t="str">
        <f t="shared" si="105"/>
        <v>*</v>
      </c>
      <c r="BS775" s="21" t="str">
        <f t="shared" si="106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3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4"/>
        <v>Aderente</v>
      </c>
      <c r="BR776" s="21" t="str">
        <f t="shared" si="105"/>
        <v>*</v>
      </c>
      <c r="BS776" s="21" t="str">
        <f t="shared" si="106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3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4"/>
        <v>Aderente</v>
      </c>
      <c r="BR777" s="21" t="str">
        <f t="shared" si="105"/>
        <v>*</v>
      </c>
      <c r="BS777" s="21" t="str">
        <f t="shared" si="106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3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4"/>
        <v>Aderente</v>
      </c>
      <c r="BR778" s="21" t="str">
        <f t="shared" si="105"/>
        <v>*</v>
      </c>
      <c r="BS778" s="21" t="str">
        <f t="shared" si="106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3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4"/>
        <v>Aderente</v>
      </c>
      <c r="BR779" s="21" t="str">
        <f t="shared" si="105"/>
        <v>*</v>
      </c>
      <c r="BS779" s="21" t="str">
        <f t="shared" si="106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3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4"/>
        <v>Aderente</v>
      </c>
      <c r="BR780" s="21" t="str">
        <f t="shared" si="105"/>
        <v>*</v>
      </c>
      <c r="BS780" s="21" t="str">
        <f t="shared" si="106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3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4"/>
        <v>Aderente</v>
      </c>
      <c r="BR781" s="21" t="str">
        <f t="shared" si="105"/>
        <v>*</v>
      </c>
      <c r="BS781" s="21" t="str">
        <f t="shared" si="106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3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4"/>
        <v>Aderente</v>
      </c>
      <c r="BR782" s="21" t="str">
        <f t="shared" si="105"/>
        <v>*</v>
      </c>
      <c r="BS782" s="21" t="str">
        <f t="shared" si="106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3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4"/>
        <v>Aderente</v>
      </c>
      <c r="BR783" s="21" t="str">
        <f t="shared" si="105"/>
        <v>*</v>
      </c>
      <c r="BS783" s="21" t="str">
        <f t="shared" si="106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3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4"/>
        <v>Aderente</v>
      </c>
      <c r="BR784" s="21" t="str">
        <f t="shared" si="105"/>
        <v>*</v>
      </c>
      <c r="BS784" s="21" t="str">
        <f t="shared" si="106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3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4"/>
        <v>Aderente</v>
      </c>
      <c r="BR785" s="21" t="str">
        <f t="shared" si="105"/>
        <v>*</v>
      </c>
      <c r="BS785" s="21" t="str">
        <f t="shared" si="106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3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4"/>
        <v>Aderente</v>
      </c>
      <c r="BR786" s="21" t="str">
        <f t="shared" si="105"/>
        <v>*</v>
      </c>
      <c r="BS786" s="21" t="str">
        <f t="shared" si="106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3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4"/>
        <v>Aderente</v>
      </c>
      <c r="BR787" s="21" t="str">
        <f t="shared" si="105"/>
        <v>*</v>
      </c>
      <c r="BS787" s="21" t="str">
        <f t="shared" si="106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3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4"/>
        <v>Aderente</v>
      </c>
      <c r="BR788" s="21" t="str">
        <f t="shared" si="105"/>
        <v>*</v>
      </c>
      <c r="BS788" s="21" t="str">
        <f t="shared" si="106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3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4"/>
        <v>Aderente</v>
      </c>
      <c r="BR789" s="21" t="str">
        <f t="shared" si="105"/>
        <v>*</v>
      </c>
      <c r="BS789" s="21" t="str">
        <f t="shared" si="106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3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4"/>
        <v>Aderente</v>
      </c>
      <c r="BR790" s="21" t="str">
        <f t="shared" si="105"/>
        <v>*</v>
      </c>
      <c r="BS790" s="21" t="str">
        <f t="shared" si="106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3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4"/>
        <v>Aderente</v>
      </c>
      <c r="BR791" s="21" t="str">
        <f t="shared" si="105"/>
        <v>*</v>
      </c>
      <c r="BS791" s="21" t="str">
        <f t="shared" si="106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3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4"/>
        <v>Aderente</v>
      </c>
      <c r="BR792" s="21" t="str">
        <f t="shared" si="105"/>
        <v>*</v>
      </c>
      <c r="BS792" s="21" t="str">
        <f t="shared" si="106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3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4"/>
        <v>Aderente</v>
      </c>
      <c r="BR793" s="21" t="str">
        <f t="shared" si="105"/>
        <v>*</v>
      </c>
      <c r="BS793" s="21" t="str">
        <f t="shared" si="106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3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4"/>
        <v>Aderente</v>
      </c>
      <c r="BR794" s="21" t="str">
        <f t="shared" si="105"/>
        <v>*</v>
      </c>
      <c r="BS794" s="21" t="str">
        <f t="shared" si="106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3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4"/>
        <v>Aderente</v>
      </c>
      <c r="BR795" s="21" t="str">
        <f t="shared" si="105"/>
        <v>*</v>
      </c>
      <c r="BS795" s="21" t="str">
        <f t="shared" si="106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3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4"/>
        <v>Aderente</v>
      </c>
      <c r="BR796" s="21" t="str">
        <f t="shared" si="105"/>
        <v>*</v>
      </c>
      <c r="BS796" s="21" t="str">
        <f t="shared" si="106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3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4"/>
        <v>Aderente</v>
      </c>
      <c r="BR797" s="21" t="str">
        <f t="shared" si="105"/>
        <v>*</v>
      </c>
      <c r="BS797" s="21" t="str">
        <f t="shared" si="106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3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4"/>
        <v>Aderente</v>
      </c>
      <c r="BR798" s="21" t="str">
        <f t="shared" si="105"/>
        <v>*</v>
      </c>
      <c r="BS798" s="21" t="str">
        <f t="shared" si="106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3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4"/>
        <v>Aderente</v>
      </c>
      <c r="BR799" s="21" t="str">
        <f t="shared" si="105"/>
        <v>*</v>
      </c>
      <c r="BS799" s="21" t="str">
        <f t="shared" si="106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3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4"/>
        <v>Aderente</v>
      </c>
      <c r="BR800" s="21" t="str">
        <f t="shared" si="105"/>
        <v>*</v>
      </c>
      <c r="BS800" s="21" t="str">
        <f t="shared" si="106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3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4"/>
        <v>Aderente</v>
      </c>
      <c r="BR801" s="21" t="str">
        <f t="shared" si="105"/>
        <v>*</v>
      </c>
      <c r="BS801" s="21" t="str">
        <f t="shared" si="106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3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4"/>
        <v>Aderente</v>
      </c>
      <c r="BR802" s="21" t="str">
        <f t="shared" si="105"/>
        <v>*</v>
      </c>
      <c r="BS802" s="21" t="str">
        <f t="shared" si="106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3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4"/>
        <v>Aderente</v>
      </c>
      <c r="BR803" s="21" t="str">
        <f t="shared" si="105"/>
        <v>*</v>
      </c>
      <c r="BS803" s="21" t="str">
        <f t="shared" si="106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3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4"/>
        <v>Aderente</v>
      </c>
      <c r="BR804" s="21" t="str">
        <f t="shared" si="105"/>
        <v>*</v>
      </c>
      <c r="BS804" s="21" t="str">
        <f t="shared" si="106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3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4"/>
        <v>Aderente</v>
      </c>
      <c r="BR805" s="21" t="str">
        <f t="shared" si="105"/>
        <v>*</v>
      </c>
      <c r="BS805" s="21" t="str">
        <f t="shared" si="106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3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4"/>
        <v>Aderente</v>
      </c>
      <c r="BR806" s="21" t="str">
        <f t="shared" si="105"/>
        <v>*</v>
      </c>
      <c r="BS806" s="21" t="str">
        <f t="shared" si="106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3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4"/>
        <v>Aderente</v>
      </c>
      <c r="BR807" s="21" t="str">
        <f t="shared" si="105"/>
        <v>*</v>
      </c>
      <c r="BS807" s="21" t="str">
        <f t="shared" si="106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3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4"/>
        <v>Aderente</v>
      </c>
      <c r="BR808" s="21" t="str">
        <f t="shared" si="105"/>
        <v>*</v>
      </c>
      <c r="BS808" s="21" t="str">
        <f t="shared" si="106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3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4"/>
        <v>Aderente</v>
      </c>
      <c r="BR809" s="21" t="str">
        <f t="shared" si="105"/>
        <v>*</v>
      </c>
      <c r="BS809" s="21" t="str">
        <f t="shared" si="106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7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4"/>
        <v>Aderente</v>
      </c>
      <c r="BR810" s="21" t="str">
        <f t="shared" si="105"/>
        <v>*</v>
      </c>
      <c r="BS810" s="21" t="str">
        <f t="shared" si="106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7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4"/>
        <v>Aderente</v>
      </c>
      <c r="BR811" s="21" t="str">
        <f t="shared" si="105"/>
        <v>*</v>
      </c>
      <c r="BS811" s="21" t="str">
        <f t="shared" si="106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7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4"/>
        <v>Aderente</v>
      </c>
      <c r="BR812" s="21" t="str">
        <f t="shared" si="105"/>
        <v>*</v>
      </c>
      <c r="BS812" s="21" t="str">
        <f t="shared" si="106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7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4"/>
        <v>Aderente</v>
      </c>
      <c r="BR813" s="21" t="str">
        <f t="shared" si="105"/>
        <v>*</v>
      </c>
      <c r="BS813" s="21" t="str">
        <f t="shared" si="106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7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8">IF(AND(BR814&lt;1,BS814&lt;1),"Produção e Intervalo",IF(BR814&lt;1,"Intervalo",IF(BS814&lt;1,"Produção","Aderente")))</f>
        <v>Aderente</v>
      </c>
      <c r="BR814" s="21" t="str">
        <f t="shared" ref="BR814:BR835" si="109">IF(OR(B814="",F814=""),"*",AY814/P814)</f>
        <v>*</v>
      </c>
      <c r="BS814" s="21" t="str">
        <f t="shared" ref="BS814:BS835" si="110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7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8"/>
        <v>Aderente</v>
      </c>
      <c r="BR815" s="21" t="str">
        <f t="shared" si="109"/>
        <v>*</v>
      </c>
      <c r="BS815" s="21" t="str">
        <f t="shared" si="110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7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8"/>
        <v>Aderente</v>
      </c>
      <c r="BR816" s="21" t="str">
        <f t="shared" si="109"/>
        <v>*</v>
      </c>
      <c r="BS816" s="21" t="str">
        <f t="shared" si="110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7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8"/>
        <v>Aderente</v>
      </c>
      <c r="BR817" s="21" t="str">
        <f t="shared" si="109"/>
        <v>*</v>
      </c>
      <c r="BS817" s="21" t="str">
        <f t="shared" si="110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7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8"/>
        <v>Aderente</v>
      </c>
      <c r="BR818" s="50" t="str">
        <f t="shared" si="109"/>
        <v>*</v>
      </c>
      <c r="BS818" s="50" t="str">
        <f t="shared" si="110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7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8"/>
        <v>Aderente</v>
      </c>
      <c r="BR819" s="50" t="str">
        <f t="shared" si="109"/>
        <v>*</v>
      </c>
      <c r="BS819" s="50" t="str">
        <f t="shared" si="110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7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8"/>
        <v>Aderente</v>
      </c>
      <c r="BR820" s="50" t="str">
        <f t="shared" si="109"/>
        <v>*</v>
      </c>
      <c r="BS820" s="50" t="str">
        <f t="shared" si="110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7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8"/>
        <v>Aderente</v>
      </c>
      <c r="BR821" s="50" t="str">
        <f t="shared" si="109"/>
        <v>*</v>
      </c>
      <c r="BS821" s="50" t="str">
        <f t="shared" si="110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7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8"/>
        <v>Aderente</v>
      </c>
      <c r="BR822" s="50" t="str">
        <f t="shared" si="109"/>
        <v>*</v>
      </c>
      <c r="BS822" s="50" t="str">
        <f t="shared" si="110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7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8"/>
        <v>Aderente</v>
      </c>
      <c r="BR823" s="50" t="str">
        <f t="shared" si="109"/>
        <v>*</v>
      </c>
      <c r="BS823" s="50" t="str">
        <f t="shared" si="110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7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8"/>
        <v>Aderente</v>
      </c>
      <c r="BR824" s="50" t="str">
        <f t="shared" si="109"/>
        <v>*</v>
      </c>
      <c r="BS824" s="50" t="str">
        <f t="shared" si="110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7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8"/>
        <v>Aderente</v>
      </c>
      <c r="BR825" s="50" t="str">
        <f t="shared" si="109"/>
        <v>*</v>
      </c>
      <c r="BS825" s="50" t="str">
        <f t="shared" si="110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7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8"/>
        <v>Aderente</v>
      </c>
      <c r="BR826" s="50" t="str">
        <f t="shared" si="109"/>
        <v>*</v>
      </c>
      <c r="BS826" s="50" t="str">
        <f t="shared" si="110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7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8"/>
        <v>Aderente</v>
      </c>
      <c r="BR827" s="50" t="str">
        <f t="shared" si="109"/>
        <v>*</v>
      </c>
      <c r="BS827" s="50" t="str">
        <f t="shared" si="110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7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8"/>
        <v>Aderente</v>
      </c>
      <c r="BR828" s="50" t="str">
        <f t="shared" si="109"/>
        <v>*</v>
      </c>
      <c r="BS828" s="50" t="str">
        <f t="shared" si="110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7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8"/>
        <v>Aderente</v>
      </c>
      <c r="BR829" s="50" t="str">
        <f t="shared" si="109"/>
        <v>*</v>
      </c>
      <c r="BS829" s="50" t="str">
        <f t="shared" si="110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7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8"/>
        <v>Aderente</v>
      </c>
      <c r="BR830" s="50" t="str">
        <f t="shared" si="109"/>
        <v>*</v>
      </c>
      <c r="BS830" s="50" t="str">
        <f t="shared" si="110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7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8"/>
        <v>Aderente</v>
      </c>
      <c r="BR831" s="50" t="str">
        <f t="shared" si="109"/>
        <v>*</v>
      </c>
      <c r="BS831" s="50" t="str">
        <f t="shared" si="110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7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8"/>
        <v>Aderente</v>
      </c>
      <c r="BR832" s="50" t="str">
        <f t="shared" si="109"/>
        <v>*</v>
      </c>
      <c r="BS832" s="50" t="str">
        <f t="shared" si="110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7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8"/>
        <v>Aderente</v>
      </c>
      <c r="BR833" s="50" t="str">
        <f t="shared" si="109"/>
        <v>*</v>
      </c>
      <c r="BS833" s="50" t="str">
        <f t="shared" si="110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7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8"/>
        <v>Aderente</v>
      </c>
      <c r="BR834" s="50" t="str">
        <f t="shared" si="109"/>
        <v>*</v>
      </c>
      <c r="BS834" s="50" t="str">
        <f t="shared" si="110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7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8"/>
        <v>Aderente</v>
      </c>
      <c r="BR835" s="205" t="str">
        <f t="shared" si="109"/>
        <v>*</v>
      </c>
      <c r="BS835" s="205" t="str">
        <f t="shared" si="110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1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57" operator="equal">
      <formula>"NÃO"</formula>
    </cfRule>
    <cfRule type="cellIs" dxfId="235" priority="458" operator="equal">
      <formula>"SIM"</formula>
    </cfRule>
  </conditionalFormatting>
  <conditionalFormatting sqref="AZ357:AZ815 AZ6:AZ355">
    <cfRule type="expression" dxfId="234" priority="42913">
      <formula>#REF!=1</formula>
    </cfRule>
  </conditionalFormatting>
  <conditionalFormatting sqref="BF65 V65 U6:U64 U66:U817 BE6:BE835 AY6:AY835">
    <cfRule type="cellIs" dxfId="233" priority="42897" operator="equal">
      <formula>"ERRO"</formula>
    </cfRule>
  </conditionalFormatting>
  <conditionalFormatting sqref="BQ192:BQ819 BQ6:BQ190">
    <cfRule type="cellIs" dxfId="232" priority="42892" operator="equal">
      <formula>"Produção e Intervalo"</formula>
    </cfRule>
    <cfRule type="cellIs" dxfId="231" priority="42893" operator="equal">
      <formula>"Aderente"</formula>
    </cfRule>
    <cfRule type="cellIs" dxfId="230" priority="42894" operator="equal">
      <formula>"Intervalo"</formula>
    </cfRule>
    <cfRule type="cellIs" dxfId="229" priority="42895" operator="equal">
      <formula>"Produção"</formula>
    </cfRule>
    <cfRule type="cellIs" dxfId="228" priority="42896" operator="equal">
      <formula>"ERRO"</formula>
    </cfRule>
  </conditionalFormatting>
  <conditionalFormatting sqref="BR6:BS835">
    <cfRule type="cellIs" dxfId="227" priority="42874" operator="equal">
      <formula>"*"</formula>
    </cfRule>
    <cfRule type="cellIs" dxfId="226" priority="42875" operator="greaterThanOrEqual">
      <formula>1</formula>
    </cfRule>
    <cfRule type="cellIs" dxfId="225" priority="42876" operator="lessThan">
      <formula>1</formula>
    </cfRule>
  </conditionalFormatting>
  <conditionalFormatting sqref="BH818 BH441:BH815 BH6:BH27 BH28:BI34 BH35:BH84 BH85:BI88 BH89:BH438">
    <cfRule type="iconSet" priority="44697">
      <iconSet showValue="0">
        <cfvo type="percent" val="0"/>
        <cfvo type="num" val="1"/>
        <cfvo type="num" val="1" gte="0"/>
      </iconSet>
    </cfRule>
    <cfRule type="iconSet" priority="446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5:BK835 BK131:BK136 BK120:BK12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4">
      <formula>#REF!=1</formula>
    </cfRule>
  </conditionalFormatting>
  <conditionalFormatting sqref="BP12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2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46 BP152 BP141 BP154:BP173">
    <cfRule type="iconSet" priority="44748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4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48:BJ171 BJ132:BJ135 BJ137:BK137 BJ143:BJ144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5" operator="equal">
      <formula>"OPORTUNIDADE"</formula>
    </cfRule>
  </conditionalFormatting>
  <conditionalFormatting sqref="Z222">
    <cfRule type="cellIs" dxfId="222" priority="293" operator="equal">
      <formula>"NÃO"</formula>
    </cfRule>
    <cfRule type="cellIs" dxfId="221" priority="294" operator="equal">
      <formula>"SIM"</formula>
    </cfRule>
  </conditionalFormatting>
  <conditionalFormatting sqref="Z224">
    <cfRule type="cellIs" dxfId="220" priority="292" operator="equal">
      <formula>"OPORTUNIDADE"</formula>
    </cfRule>
  </conditionalFormatting>
  <conditionalFormatting sqref="Z224">
    <cfRule type="cellIs" dxfId="219" priority="290" operator="equal">
      <formula>"NÃO"</formula>
    </cfRule>
    <cfRule type="cellIs" dxfId="218" priority="291" operator="equal">
      <formula>"SIM"</formula>
    </cfRule>
  </conditionalFormatting>
  <conditionalFormatting sqref="BP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5" operator="equal">
      <formula>"OPORTUNIDADE"</formula>
    </cfRule>
  </conditionalFormatting>
  <conditionalFormatting sqref="Y222">
    <cfRule type="cellIs" dxfId="216" priority="283" operator="equal">
      <formula>"NÃO"</formula>
    </cfRule>
    <cfRule type="cellIs" dxfId="215" priority="284" operator="equal">
      <formula>"SIM"</formula>
    </cfRule>
  </conditionalFormatting>
  <conditionalFormatting sqref="Y224">
    <cfRule type="cellIs" dxfId="214" priority="282" operator="equal">
      <formula>"OPORTUNIDADE"</formula>
    </cfRule>
  </conditionalFormatting>
  <conditionalFormatting sqref="Y224">
    <cfRule type="cellIs" dxfId="213" priority="280" operator="equal">
      <formula>"NÃO"</formula>
    </cfRule>
    <cfRule type="cellIs" dxfId="212" priority="281" operator="equal">
      <formula>"SIM"</formula>
    </cfRule>
  </conditionalFormatting>
  <conditionalFormatting sqref="BP21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1" operator="equal">
      <formula>"OPORTUNIDADE"</formula>
    </cfRule>
  </conditionalFormatting>
  <conditionalFormatting sqref="Z241">
    <cfRule type="cellIs" dxfId="210" priority="229" operator="equal">
      <formula>"NÃO"</formula>
    </cfRule>
    <cfRule type="cellIs" dxfId="209" priority="230" operator="equal">
      <formula>"SIM"</formula>
    </cfRule>
  </conditionalFormatting>
  <conditionalFormatting sqref="Y241:Y245">
    <cfRule type="cellIs" dxfId="208" priority="228" operator="equal">
      <formula>"OPORTUNIDADE"</formula>
    </cfRule>
  </conditionalFormatting>
  <conditionalFormatting sqref="Y241:Y245">
    <cfRule type="cellIs" dxfId="207" priority="226" operator="equal">
      <formula>"NÃO"</formula>
    </cfRule>
    <cfRule type="cellIs" dxfId="206" priority="227" operator="equal">
      <formula>"SIM"</formula>
    </cfRule>
  </conditionalFormatting>
  <conditionalFormatting sqref="Y239">
    <cfRule type="cellIs" dxfId="205" priority="225" operator="equal">
      <formula>"OPORTUNIDADE"</formula>
    </cfRule>
  </conditionalFormatting>
  <conditionalFormatting sqref="Y239">
    <cfRule type="cellIs" dxfId="204" priority="223" operator="equal">
      <formula>"NÃO"</formula>
    </cfRule>
    <cfRule type="cellIs" dxfId="203" priority="224" operator="equal">
      <formula>"SIM"</formula>
    </cfRule>
  </conditionalFormatting>
  <conditionalFormatting sqref="Y238">
    <cfRule type="cellIs" dxfId="202" priority="222" operator="equal">
      <formula>"OPORTUNIDADE"</formula>
    </cfRule>
  </conditionalFormatting>
  <conditionalFormatting sqref="Y238">
    <cfRule type="cellIs" dxfId="201" priority="220" operator="equal">
      <formula>"NÃO"</formula>
    </cfRule>
    <cfRule type="cellIs" dxfId="200" priority="221" operator="equal">
      <formula>"SIM"</formula>
    </cfRule>
  </conditionalFormatting>
  <conditionalFormatting sqref="Y237">
    <cfRule type="cellIs" dxfId="199" priority="219" operator="equal">
      <formula>"OPORTUNIDADE"</formula>
    </cfRule>
  </conditionalFormatting>
  <conditionalFormatting sqref="Y237">
    <cfRule type="cellIs" dxfId="198" priority="217" operator="equal">
      <formula>"NÃO"</formula>
    </cfRule>
    <cfRule type="cellIs" dxfId="197" priority="218" operator="equal">
      <formula>"SIM"</formula>
    </cfRule>
  </conditionalFormatting>
  <conditionalFormatting sqref="Y236">
    <cfRule type="cellIs" dxfId="196" priority="216" operator="equal">
      <formula>"OPORTUNIDADE"</formula>
    </cfRule>
  </conditionalFormatting>
  <conditionalFormatting sqref="Y236">
    <cfRule type="cellIs" dxfId="195" priority="214" operator="equal">
      <formula>"NÃO"</formula>
    </cfRule>
    <cfRule type="cellIs" dxfId="194" priority="215" operator="equal">
      <formula>"SIM"</formula>
    </cfRule>
  </conditionalFormatting>
  <conditionalFormatting sqref="Y235">
    <cfRule type="cellIs" dxfId="193" priority="213" operator="equal">
      <formula>"OPORTUNIDADE"</formula>
    </cfRule>
  </conditionalFormatting>
  <conditionalFormatting sqref="Y235">
    <cfRule type="cellIs" dxfId="192" priority="211" operator="equal">
      <formula>"NÃO"</formula>
    </cfRule>
    <cfRule type="cellIs" dxfId="191" priority="212" operator="equal">
      <formula>"SIM"</formula>
    </cfRule>
  </conditionalFormatting>
  <conditionalFormatting sqref="Y234">
    <cfRule type="cellIs" dxfId="190" priority="210" operator="equal">
      <formula>"OPORTUNIDADE"</formula>
    </cfRule>
  </conditionalFormatting>
  <conditionalFormatting sqref="Y234">
    <cfRule type="cellIs" dxfId="189" priority="208" operator="equal">
      <formula>"NÃO"</formula>
    </cfRule>
    <cfRule type="cellIs" dxfId="188" priority="209" operator="equal">
      <formula>"SIM"</formula>
    </cfRule>
  </conditionalFormatting>
  <conditionalFormatting sqref="BQ191">
    <cfRule type="cellIs" dxfId="187" priority="203" operator="equal">
      <formula>"Produção e Intervalo"</formula>
    </cfRule>
    <cfRule type="cellIs" dxfId="186" priority="204" operator="equal">
      <formula>"Aderente"</formula>
    </cfRule>
    <cfRule type="cellIs" dxfId="185" priority="205" operator="equal">
      <formula>"Intervalo"</formula>
    </cfRule>
    <cfRule type="cellIs" dxfId="184" priority="206" operator="equal">
      <formula>"Produção"</formula>
    </cfRule>
    <cfRule type="cellIs" dxfId="183" priority="207" operator="equal">
      <formula>"ERRO"</formula>
    </cfRule>
  </conditionalFormatting>
  <conditionalFormatting sqref="BJ200:BK20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6" operator="equal">
      <formula>"OPORTUNIDADE"</formula>
    </cfRule>
  </conditionalFormatting>
  <conditionalFormatting sqref="Y252">
    <cfRule type="cellIs" dxfId="181" priority="194" operator="equal">
      <formula>"NÃO"</formula>
    </cfRule>
    <cfRule type="cellIs" dxfId="180" priority="195" operator="equal">
      <formula>"SIM"</formula>
    </cfRule>
  </conditionalFormatting>
  <conditionalFormatting sqref="Y260">
    <cfRule type="cellIs" dxfId="179" priority="190" operator="equal">
      <formula>"OPORTUNIDADE"</formula>
    </cfRule>
  </conditionalFormatting>
  <conditionalFormatting sqref="Y260">
    <cfRule type="cellIs" dxfId="178" priority="188" operator="equal">
      <formula>"NÃO"</formula>
    </cfRule>
    <cfRule type="cellIs" dxfId="177" priority="189" operator="equal">
      <formula>"SIM"</formula>
    </cfRule>
  </conditionalFormatting>
  <conditionalFormatting sqref="BP24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1" operator="equal">
      <formula>"OPORTUNIDADE"</formula>
    </cfRule>
  </conditionalFormatting>
  <conditionalFormatting sqref="Y272:Z272">
    <cfRule type="cellIs" dxfId="175" priority="169" operator="equal">
      <formula>"NÃO"</formula>
    </cfRule>
    <cfRule type="cellIs" dxfId="174" priority="170" operator="equal">
      <formula>"SIM"</formula>
    </cfRule>
  </conditionalFormatting>
  <conditionalFormatting sqref="BP2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4" operator="equal">
      <formula>"OPORTUNIDADE"</formula>
    </cfRule>
  </conditionalFormatting>
  <conditionalFormatting sqref="Z269">
    <cfRule type="cellIs" dxfId="172" priority="162" operator="equal">
      <formula>"NÃO"</formula>
    </cfRule>
    <cfRule type="cellIs" dxfId="171" priority="163" operator="equal">
      <formula>"SIM"</formula>
    </cfRule>
  </conditionalFormatting>
  <conditionalFormatting sqref="BK27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3" operator="equal">
      <formula>"OPORTUNIDADE"</formula>
    </cfRule>
  </conditionalFormatting>
  <conditionalFormatting sqref="Y6:Z25">
    <cfRule type="cellIs" dxfId="169" priority="111" operator="equal">
      <formula>"NÃO"</formula>
    </cfRule>
    <cfRule type="cellIs" dxfId="168" priority="112" operator="equal">
      <formula>"SIM"</formula>
    </cfRule>
  </conditionalFormatting>
  <conditionalFormatting sqref="Z18">
    <cfRule type="cellIs" dxfId="167" priority="110" operator="equal">
      <formula>"OPORTUNIDADE"</formula>
    </cfRule>
  </conditionalFormatting>
  <conditionalFormatting sqref="Z18">
    <cfRule type="cellIs" dxfId="166" priority="108" operator="equal">
      <formula>"NÃO"</formula>
    </cfRule>
    <cfRule type="cellIs" dxfId="165" priority="109" operator="equal">
      <formula>"SIM"</formula>
    </cfRule>
  </conditionalFormatting>
  <conditionalFormatting sqref="Y18">
    <cfRule type="cellIs" dxfId="164" priority="107" operator="equal">
      <formula>"OPORTUNIDADE"</formula>
    </cfRule>
  </conditionalFormatting>
  <conditionalFormatting sqref="Y18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Z23">
    <cfRule type="cellIs" dxfId="161" priority="104" operator="equal">
      <formula>"OPORTUNIDADE"</formula>
    </cfRule>
  </conditionalFormatting>
  <conditionalFormatting sqref="Z23">
    <cfRule type="cellIs" dxfId="160" priority="102" operator="equal">
      <formula>"NÃO"</formula>
    </cfRule>
    <cfRule type="cellIs" dxfId="159" priority="103" operator="equal">
      <formula>"SIM"</formula>
    </cfRule>
  </conditionalFormatting>
  <conditionalFormatting sqref="Y23">
    <cfRule type="cellIs" dxfId="158" priority="101" operator="equal">
      <formula>"OPORTUNIDADE"</formula>
    </cfRule>
  </conditionalFormatting>
  <conditionalFormatting sqref="Y23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BK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O135:BO136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1:BO132 BN148:BO148 BO145 BO124 BO122 BO151 BN163:BO163 BN154:BO158 BO138:BO140 BM6:BM815 BO142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 BO125 BO164 BO102:BO105 BO152:BO153 BO174 BO167 BO133:BO134 BO169:BO170 BO176 BO178:BO180 BO183:BO187 BO197 BO108 BO195 BO193 BO189:BO191 BO271:BO273 BO285:BO287 BO199:BO261 BO318:BO320 BO309:BO314 BO290:BO306 BO323:BO353 BO365:BO375 BO358:BO360 BO362:BO363 BO377 BO379:BO421 BO424:BO427 BO429:BO439 BO24:BO25 BO70:BO83 BO100 BO137 BO159:BO162 BO123 BO128:BO130 BO143:BO144 BO146 BO149:BO150 BO141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5" sqref="B145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1367</v>
      </c>
      <c r="V1" s="294"/>
      <c r="W1" s="294"/>
    </row>
    <row r="2" spans="1:23" s="91" customFormat="1">
      <c r="A2" s="94" t="s">
        <v>1368</v>
      </c>
      <c r="B2" s="94" t="s">
        <v>1369</v>
      </c>
      <c r="C2" s="94" t="s">
        <v>508</v>
      </c>
      <c r="D2" s="95" t="s">
        <v>1062</v>
      </c>
      <c r="E2" s="95" t="s">
        <v>1063</v>
      </c>
      <c r="F2" s="95" t="s">
        <v>1370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1371</v>
      </c>
      <c r="T2" s="98" t="s">
        <v>1065</v>
      </c>
      <c r="U2" s="170">
        <f ca="1">TODAY()-1</f>
        <v>45969</v>
      </c>
      <c r="V2" s="170">
        <f ca="1">U2-1</f>
        <v>45968</v>
      </c>
      <c r="W2" s="170">
        <f ca="1">V2-1</f>
        <v>45967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1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1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>
        <f ca="1">_xlfn.XLOOKUP(G10&amp;$V$2,BS_CONTROLE[CHAVE],BS_CONTROLE[Quantidade_11],"-")</f>
        <v>0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1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>
        <f ca="1">_xlfn.XLOOKUP(G20&amp;$W$2,BS_CONTROLE[CHAVE],BS_CONTROLE[Quantidade_11],"-")</f>
        <v>0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>
        <f ca="1">_xlfn.XLOOKUP(G21&amp;$V$2,BS_CONTROLE[CHAVE],BS_CONTROLE[Quantidade_11],"-")</f>
        <v>1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>
        <f ca="1">_xlfn.XLOOKUP(G25&amp;$V$2,BS_CONTROLE[CHAVE],BS_CONTROLE[Quantidade_11],"-")</f>
        <v>0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>
        <f ca="1">_xlfn.XLOOKUP(G29&amp;$W$2,BS_CONTROLE[CHAVE],BS_CONTROLE[Quantidade_11],"-")</f>
        <v>0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1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0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>
        <f ca="1">_xlfn.XLOOKUP(G50&amp;$V$2,BS_CONTROLE[CHAVE],BS_CONTROLE[Quantidade_11],"-")</f>
        <v>0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>
        <f ca="1">_xlfn.XLOOKUP(G61&amp;$W$2,BS_CONTROLE[CHAVE],BS_CONTROLE[Quantidade_11],"-")</f>
        <v>0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0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1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>
        <f ca="1">_xlfn.XLOOKUP(G77&amp;$W$2,BS_CONTROLE[CHAVE],BS_CONTROLE[Quantidade_11],"-")</f>
        <v>1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0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>
        <f ca="1">_xlfn.XLOOKUP(G81&amp;$V$2,BS_CONTROLE[CHAVE],BS_CONTROLE[Quantidade_11],"-")</f>
        <v>0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>
        <f ca="1">_xlfn.XLOOKUP(G83&amp;$W$2,BS_CONTROLE[CHAVE],BS_CONTROLE[Quantidade_11],"-")</f>
        <v>0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>
        <f ca="1">_xlfn.XLOOKUP(G87&amp;$V$2,BS_CONTROLE[CHAVE],BS_CONTROLE[Quantidade_11],"-")</f>
        <v>1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1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0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>
        <f ca="1">_xlfn.XLOOKUP(G91&amp;$W$2,BS_CONTROLE[CHAVE],BS_CONTROLE[Quantidade_11],"-")</f>
        <v>1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1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1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1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1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>
        <f ca="1">_xlfn.XLOOKUP(G107&amp;$V$2,BS_CONTROLE[CHAVE],BS_CONTROLE[Quantidade_11],"-")</f>
        <v>1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>
        <f ca="1">_xlfn.XLOOKUP(G111&amp;$V$2,BS_CONTROLE[CHAVE],BS_CONTROLE[Quantidade_11],"-")</f>
        <v>0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0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>
        <f ca="1">_xlfn.XLOOKUP(G115&amp;$V$2,BS_CONTROLE[CHAVE],BS_CONTROLE[Quantidade_11],"-")</f>
        <v>0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>
        <f ca="1">_xlfn.XLOOKUP(G119&amp;$U$2,BS_CONTROLE[CHAVE],BS_CONTROLE[Quantidade_11],"-")</f>
        <v>0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1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0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1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>
        <f ca="1">_xlfn.XLOOKUP(G132&amp;$V$2,BS_CONTROLE[CHAVE],BS_CONTROLE[Quantidade_11],"-")</f>
        <v>1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0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1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0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OUTRAS ATIVIDADES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8.3333333333333329E-2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ZRU</v>
      </c>
      <c r="K144" s="171" t="str">
        <f>IF(SP_NORTE!M147="","*",SP_NORTE!M147)</f>
        <v>ZEH-ZRU</v>
      </c>
      <c r="L144" s="171">
        <f>IF(SP_NORTE!N147="","*",SP_NORTE!N147)</f>
        <v>199203</v>
      </c>
      <c r="M144" s="172">
        <f>IF(SP_NORTE!J147="","*",SP_NORTE!J147)</f>
        <v>73</v>
      </c>
      <c r="N144" s="179">
        <f>IF(SP_NORTE!K147="","*",SP_NORTE!K147)</f>
        <v>200</v>
      </c>
      <c r="O144" s="179" t="str">
        <f>IF(SP_NORTE!L147="","*",SP_NORTE!L147)</f>
        <v>-</v>
      </c>
      <c r="P144" s="178">
        <f>IF(SP_NORTE!O147="","*",SP_NORTE!O147)</f>
        <v>0.375</v>
      </c>
      <c r="Q144" s="178">
        <f>IF(SP_NORTE!P147="","*",SP_NORTE!P147)</f>
        <v>8.3333333333333329E-2</v>
      </c>
      <c r="R144" s="180" t="str">
        <f>IF(SP_NORTE!Q147="","*",CONCATENATE(SP_NORTE!Q147," ",SP_NORTE!R147))</f>
        <v>1 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*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>
        <f ca="1">_xlfn.XLOOKUP(G145&amp;$W$2,BS_CONTROLE[CHAVE],BS_CONTROLE[Quantidade_11],"-")</f>
        <v>0</v>
      </c>
    </row>
    <row r="146" spans="1:23" s="99" customFormat="1">
      <c r="A146" s="181" t="str">
        <f>IF(SP_NORTE!Y149="","*",SP_NORTE!Y149)</f>
        <v>*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>
        <f ca="1">_xlfn.XLOOKUP(G146&amp;$V$2,BS_CONTROLE[CHAVE],BS_CONTROLE[Quantidade_11],"-")</f>
        <v>0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*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>
        <f>IF(SP_NORTE!B150="","*",SP_NORTE!B150)</f>
        <v>45971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*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*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0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*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*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>
        <f ca="1">_xlfn.XLOOKUP(G154&amp;$V$2,BS_CONTROLE[CHAVE],BS_CONTROLE[Quantidade_11],"-")</f>
        <v>1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*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1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*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>
        <f ca="1">_xlfn.XLOOKUP(G157&amp;$V$2,BS_CONTROLE[CHAVE],BS_CONTROLE[Quantidade_11],"-")</f>
        <v>1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*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1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*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*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1373</v>
      </c>
      <c r="D5" s="296"/>
      <c r="E5" s="296"/>
      <c r="F5" s="296"/>
      <c r="G5" s="296"/>
      <c r="H5" s="296"/>
      <c r="I5" s="296"/>
      <c r="J5" s="297"/>
      <c r="K5" s="298" t="s">
        <v>1374</v>
      </c>
      <c r="L5" s="299"/>
      <c r="M5" s="299"/>
      <c r="N5" s="299"/>
      <c r="O5" s="300" t="s">
        <v>1375</v>
      </c>
      <c r="P5" s="301"/>
    </row>
    <row r="6" spans="1:16" s="81" customFormat="1" ht="15" customHeight="1">
      <c r="A6" s="73" t="s">
        <v>1370</v>
      </c>
      <c r="B6" s="82" t="s">
        <v>1369</v>
      </c>
      <c r="C6" s="83" t="s">
        <v>1062</v>
      </c>
      <c r="D6" s="84" t="s">
        <v>1063</v>
      </c>
      <c r="E6" s="83" t="s">
        <v>1376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1377</v>
      </c>
      <c r="M6" s="87" t="s">
        <v>708</v>
      </c>
      <c r="N6" s="88" t="s">
        <v>1057</v>
      </c>
      <c r="O6" s="204" t="s">
        <v>1100</v>
      </c>
      <c r="P6" s="149" t="s">
        <v>1378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8.3333333333333329E-2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1</v>
      </c>
      <c r="P145" s="182" t="str">
        <f>IF($A$2=1,IF(SP_NORTE!BJ145="","*",SP_NORTE!BJ145),IF(SP_NORTE!BK145="","*",SP_NORTE!BK145))</f>
        <v xml:space="preserve">MC1 08:18, previsao apos o L94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1</v>
      </c>
      <c r="P146" s="182" t="str">
        <f>IF($A$2=1,IF(SP_NORTE!BJ146="","*",SP_NORTE!BJ146),IF(SP_NORTE!BK146="","*",SP_NORTE!BK146))</f>
        <v xml:space="preserve">MC1 08:44, sem faixa no momento, sem previsão </v>
      </c>
    </row>
    <row r="147" spans="1:16">
      <c r="A147" s="89" t="str">
        <f>IF(SP_NORTE!B147="","*",SP_NORTE!B147)</f>
        <v>*</v>
      </c>
      <c r="B147" s="90" t="str">
        <f>IF(SP_NORTE!X147="","*",SP_NORTE!X147)</f>
        <v>*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*</v>
      </c>
      <c r="F147" s="90" t="str">
        <f>IF(SP_NORTE!H147="","*",SP_NORTE!H147)</f>
        <v>*</v>
      </c>
      <c r="G147" s="90" t="str">
        <f>IF(SP_NORTE!M147="","*",SP_NORTE!M147)</f>
        <v>ZEH-ZRU</v>
      </c>
      <c r="H147" s="129">
        <f>IF(SP_NORTE!K147="","*",SP_NORTE!K147)</f>
        <v>200</v>
      </c>
      <c r="I147" s="126">
        <f>IF(SP_NORTE!O147="","*",SP_NORTE!O147)</f>
        <v>0.375</v>
      </c>
      <c r="J147" s="126">
        <f>IF(SP_NORTE!P147="","*",SP_NORTE!P147)</f>
        <v>8.3333333333333329E-2</v>
      </c>
      <c r="K147" s="90">
        <f>IF(SP_NORTE!AK147="","*",SP_NORTE!AK147)</f>
        <v>0</v>
      </c>
      <c r="L147" s="90" t="str">
        <f>IF(SP_NORTE!AM147="","*",SP_NORTE!AM147)</f>
        <v>ZEH-ZRU</v>
      </c>
      <c r="M147" s="90">
        <f>IF(SP_NORTE!AP147="","*",SP_NORTE!AP147)</f>
        <v>200</v>
      </c>
      <c r="N147" s="90" t="str">
        <f>IF(SP_NORTE!AM147="","*",SP_NORTE!AM147)</f>
        <v>ZEH-ZRU</v>
      </c>
      <c r="O147" s="122" t="str">
        <f>IF(SP_NORTE!BH147="","*",SP_NORTE!BH147)</f>
        <v>*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 t="str">
        <f>IF(SP_NORTE!BH148="","*",SP_NORTE!BH148)</f>
        <v>*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 t="str">
        <f>IF(SP_NORTE!BH149="","*",SP_NORTE!BH149)</f>
        <v>*</v>
      </c>
      <c r="P149" s="182" t="str">
        <f>IF($A$2=1,IF(SP_NORTE!BJ149="","*",SP_NORTE!BJ149),IF(SP_NORTE!BK149="","*",SP_NORTE!BK149))</f>
        <v>*</v>
      </c>
    </row>
    <row r="150" spans="1:16">
      <c r="A150" s="89">
        <f>IF(SP_NORTE!B150="","*",SP_NORTE!B150)</f>
        <v>45971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 t="str">
        <f>IF(SP_NORTE!BH150="","*",SP_NORTE!BH150)</f>
        <v>*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 t="str">
        <f>IF(SP_NORTE!BH151="","*",SP_NORTE!BH151)</f>
        <v>*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 t="str">
        <f>IF(SP_NORTE!BH152="","*",SP_NORTE!BH152)</f>
        <v>*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 t="str">
        <f>IF(SP_NORTE!BH153="","*",SP_NORTE!BH153)</f>
        <v>*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 t="str">
        <f>IF(SP_NORTE!BH157="","*",SP_NORTE!BH157)</f>
        <v>*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 t="str">
        <f>IF(SP_NORTE!BH158="","*",SP_NORTE!BH158)</f>
        <v>*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 t="str">
        <f>IF(SP_NORTE!BH160="","*",SP_NORTE!BH160)</f>
        <v>*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 t="str">
        <f>IF(SP_NORTE!BH161="","*",SP_NORTE!BH161)</f>
        <v>*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 t="str">
        <f>IF(SP_NORTE!BH162="","*",SP_NORTE!BH162)</f>
        <v>*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 t="str">
        <f>IF(SP_NORTE!BH163="","*",SP_NORTE!BH163)</f>
        <v>*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 t="str">
        <f>IF(SP_NORTE!BH164="","*",SP_NORTE!BH164)</f>
        <v>*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D3020" sqref="D3020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1379</v>
      </c>
      <c r="C2" s="134" t="s">
        <v>1047</v>
      </c>
      <c r="D2" s="83" t="s">
        <v>1049</v>
      </c>
      <c r="E2" s="83" t="s">
        <v>1380</v>
      </c>
      <c r="F2" s="111" t="s">
        <v>1381</v>
      </c>
      <c r="G2" s="83" t="s">
        <v>1382</v>
      </c>
      <c r="H2" s="83" t="s">
        <v>1383</v>
      </c>
      <c r="I2" s="83" t="s">
        <v>1384</v>
      </c>
      <c r="J2" s="83" t="s">
        <v>1385</v>
      </c>
      <c r="K2" s="85" t="s">
        <v>1386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*</v>
      </c>
      <c r="C116" s="107" t="str">
        <f>IF(SP_NORTE!B147="","*",SP_NORTE!B147)</f>
        <v>*</v>
      </c>
      <c r="D116" s="106" t="str">
        <f>IF(SP_NORTE!D147="","*",SP_NORTE!D147)</f>
        <v>*</v>
      </c>
      <c r="E116" s="106" t="str">
        <f>IF(SP_NORTE!H147="","*",SP_NORTE!H147)</f>
        <v>*</v>
      </c>
      <c r="F116" s="112" t="str">
        <f>IF(SP_NORTE!M147="","*",SP_NORTE!M147)</f>
        <v>ZEH-ZRU</v>
      </c>
      <c r="G116" s="107" t="str">
        <f>IF(SP_NORTE!I147="","*",SP_NORTE!I147)</f>
        <v>ZRU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*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*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*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*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*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*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*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*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 t="str">
        <f>IF(SP_NORTE!Y163="","*",SP_NORTE!Y163)</f>
        <v>*</v>
      </c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*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2025-11-09T14:09:18Z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