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497" documentId="8_{B6337239-1A00-434D-AAD0-422EA1FEB5AE}" xr6:coauthVersionLast="47" xr6:coauthVersionMax="47" xr10:uidLastSave="{1EBEA238-714E-4753-8C68-CCE52D6433D8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94" i="1" l="1" a="1"/>
  <c r="M294" i="1"/>
  <c r="N294" i="1" a="1"/>
  <c r="N294" i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4" i="1"/>
  <c r="G344" i="1"/>
  <c r="M344" i="1" a="1"/>
  <c r="M344" i="1"/>
  <c r="N344" i="1" a="1"/>
  <c r="N344" i="1"/>
  <c r="L445" i="12" s="1"/>
  <c r="R344" i="1"/>
  <c r="S344" i="1" a="1"/>
  <c r="S344" i="1"/>
  <c r="D445" i="12" s="1"/>
  <c r="T344" i="1" a="1"/>
  <c r="T344" i="1"/>
  <c r="E445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N345" i="1" a="1"/>
  <c r="N345" i="1"/>
  <c r="L446" i="12" s="1"/>
  <c r="R345" i="1"/>
  <c r="S345" i="1" a="1"/>
  <c r="S345" i="1"/>
  <c r="D446" i="12" s="1"/>
  <c r="T345" i="1" a="1"/>
  <c r="T345" i="1"/>
  <c r="E446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N346" i="1" a="1"/>
  <c r="N346" i="1"/>
  <c r="L447" i="12" s="1"/>
  <c r="R346" i="1"/>
  <c r="S346" i="1" a="1"/>
  <c r="S346" i="1"/>
  <c r="D447" i="12" s="1"/>
  <c r="T346" i="1" a="1"/>
  <c r="T346" i="1"/>
  <c r="E447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N347" i="1" a="1"/>
  <c r="N347" i="1"/>
  <c r="L448" i="12" s="1"/>
  <c r="R347" i="1"/>
  <c r="S347" i="1" a="1"/>
  <c r="S347" i="1"/>
  <c r="D448" i="12" s="1"/>
  <c r="T347" i="1" a="1"/>
  <c r="T347" i="1"/>
  <c r="E448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9" i="12" s="1"/>
  <c r="R348" i="1"/>
  <c r="S348" i="1" a="1"/>
  <c r="S348" i="1"/>
  <c r="D449" i="12" s="1"/>
  <c r="T348" i="1" a="1"/>
  <c r="T348" i="1"/>
  <c r="E449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50" i="12" s="1"/>
  <c r="R349" i="1"/>
  <c r="S349" i="1" a="1"/>
  <c r="S349" i="1"/>
  <c r="D450" i="12" s="1"/>
  <c r="T349" i="1" a="1"/>
  <c r="T349" i="1"/>
  <c r="E450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AM386" i="1" s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AM387" i="1" s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A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A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A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A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AM400" i="1" s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AM401" i="1" s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AM402" i="1" s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A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A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A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AM407" i="1" s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K516" i="12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AJ417" i="1"/>
  <c r="AK417" i="1"/>
  <c r="AL417" i="1"/>
  <c r="AO417" i="1"/>
  <c r="BE417" i="1" s="1"/>
  <c r="AP417" i="1"/>
  <c r="AQ417" i="1"/>
  <c r="BB417" i="1"/>
  <c r="BC417" i="1" a="1"/>
  <c r="BC417" i="1" s="1"/>
  <c r="BF417" i="1"/>
  <c r="BR417" i="1"/>
  <c r="BS417" i="1"/>
  <c r="A418" i="1"/>
  <c r="G418" i="1"/>
  <c r="M418" i="1" a="1"/>
  <c r="M418" i="1" s="1"/>
  <c r="K519" i="12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D423" i="1" a="1"/>
  <c r="BD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E425" i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K530" i="12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L360" i="12"/>
  <c r="D360" i="12"/>
  <c r="E360" i="12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L363" i="12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D368" i="12"/>
  <c r="E368" i="12"/>
  <c r="S369" i="12"/>
  <c r="D369" i="12"/>
  <c r="E369" i="12"/>
  <c r="D370" i="12"/>
  <c r="E370" i="12"/>
  <c r="A270" i="1"/>
  <c r="C270" i="1"/>
  <c r="G270" i="1"/>
  <c r="M270" i="1" a="1"/>
  <c r="M270" i="1" s="1"/>
  <c r="N270" i="1" a="1"/>
  <c r="N270" i="1" s="1"/>
  <c r="R270" i="1"/>
  <c r="S270" i="1" a="1"/>
  <c r="S270" i="1" s="1"/>
  <c r="D371" i="12" s="1"/>
  <c r="T270" i="1" a="1"/>
  <c r="T270" i="1" s="1"/>
  <c r="E371" i="12" s="1"/>
  <c r="U270" i="1"/>
  <c r="AI270" i="1"/>
  <c r="BB270" i="1" s="1"/>
  <c r="AJ270" i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72" i="12" s="1"/>
  <c r="T271" i="1" a="1"/>
  <c r="T271" i="1" s="1"/>
  <c r="E372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373" i="12" s="1"/>
  <c r="S272" i="1" a="1"/>
  <c r="S272" i="1" s="1"/>
  <c r="D373" i="12" s="1"/>
  <c r="T272" i="1" a="1"/>
  <c r="T272" i="1" s="1"/>
  <c r="E373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4" i="12" s="1"/>
  <c r="T273" i="1" a="1"/>
  <c r="T273" i="1" s="1"/>
  <c r="E374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D375" i="12"/>
  <c r="E375" i="12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376" i="12" s="1"/>
  <c r="S275" i="1" a="1"/>
  <c r="S275" i="1" s="1"/>
  <c r="D376" i="12" s="1"/>
  <c r="T275" i="1" a="1"/>
  <c r="T275" i="1" s="1"/>
  <c r="E376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7" i="12" s="1"/>
  <c r="T276" i="1" a="1"/>
  <c r="T276" i="1" s="1"/>
  <c r="E377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8" i="12" s="1"/>
  <c r="T277" i="1" a="1"/>
  <c r="T277" i="1" s="1"/>
  <c r="E378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9" i="12" s="1"/>
  <c r="T278" i="1" a="1"/>
  <c r="T278" i="1" s="1"/>
  <c r="E379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80" i="12" s="1"/>
  <c r="T279" i="1" a="1"/>
  <c r="T279" i="1" s="1"/>
  <c r="E380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81" i="12" s="1"/>
  <c r="T280" i="1" a="1"/>
  <c r="T280" i="1" s="1"/>
  <c r="E381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82" i="12" s="1"/>
  <c r="T281" i="1" a="1"/>
  <c r="T281" i="1" s="1"/>
  <c r="E382" i="12" s="1"/>
  <c r="U281" i="1"/>
  <c r="AI281" i="1"/>
  <c r="BB281" i="1" s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3" i="12" s="1"/>
  <c r="T282" i="1" a="1"/>
  <c r="T282" i="1" s="1"/>
  <c r="E383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4" i="12" s="1"/>
  <c r="T283" i="1" a="1"/>
  <c r="T283" i="1" s="1"/>
  <c r="E384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5" i="12" s="1"/>
  <c r="T284" i="1" a="1"/>
  <c r="T284" i="1" s="1"/>
  <c r="E385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6" i="12" s="1"/>
  <c r="T285" i="1" a="1"/>
  <c r="T285" i="1" s="1"/>
  <c r="E386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7" i="12" s="1"/>
  <c r="T286" i="1" a="1"/>
  <c r="T286" i="1" s="1"/>
  <c r="E387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388" i="12" s="1"/>
  <c r="S287" i="1" a="1"/>
  <c r="S287" i="1" s="1"/>
  <c r="D388" i="12" s="1"/>
  <c r="T287" i="1" a="1"/>
  <c r="T287" i="1" s="1"/>
  <c r="E388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9" i="12" s="1"/>
  <c r="T288" i="1" a="1"/>
  <c r="T288" i="1" s="1"/>
  <c r="E389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D390" i="12"/>
  <c r="E390" i="12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391" i="12" s="1"/>
  <c r="T290" i="1" a="1"/>
  <c r="T290" i="1" s="1"/>
  <c r="E391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92" i="12" s="1"/>
  <c r="T291" i="1" a="1"/>
  <c r="T291" i="1" s="1"/>
  <c r="E392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292" i="1" a="1"/>
  <c r="S292" i="1" s="1"/>
  <c r="D393" i="12" s="1"/>
  <c r="T292" i="1" a="1"/>
  <c r="T292" i="1" s="1"/>
  <c r="E393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4" i="12" s="1"/>
  <c r="T293" i="1" a="1"/>
  <c r="T293" i="1" s="1"/>
  <c r="E394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395" i="12" s="1"/>
  <c r="T294" i="1" a="1"/>
  <c r="T294" i="1" s="1"/>
  <c r="E395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6" i="12" s="1"/>
  <c r="T295" i="1" a="1"/>
  <c r="T295" i="1" s="1"/>
  <c r="E396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7" i="12" s="1"/>
  <c r="T296" i="1" a="1"/>
  <c r="T296" i="1" s="1"/>
  <c r="E3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8" i="12" s="1"/>
  <c r="T297" i="1" a="1"/>
  <c r="T297" i="1" s="1"/>
  <c r="E398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9" i="12" s="1"/>
  <c r="T298" i="1" a="1"/>
  <c r="T298" i="1" s="1"/>
  <c r="E399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400" i="12" s="1"/>
  <c r="T299" i="1" a="1"/>
  <c r="T299" i="1" s="1"/>
  <c r="E4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401" i="12" s="1"/>
  <c r="T300" i="1" a="1"/>
  <c r="T300" i="1" s="1"/>
  <c r="E4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402" i="12" s="1"/>
  <c r="T301" i="1" a="1"/>
  <c r="T301" i="1" s="1"/>
  <c r="E402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3" i="12" s="1"/>
  <c r="T302" i="1" a="1"/>
  <c r="T302" i="1" s="1"/>
  <c r="E4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4" i="12" s="1"/>
  <c r="T303" i="1" a="1"/>
  <c r="T303" i="1" s="1"/>
  <c r="E404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5" i="12" s="1"/>
  <c r="T304" i="1" a="1"/>
  <c r="T304" i="1" s="1"/>
  <c r="E405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6" i="12" s="1"/>
  <c r="T305" i="1" a="1"/>
  <c r="T305" i="1" s="1"/>
  <c r="E406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7" i="12" s="1"/>
  <c r="T306" i="1" a="1"/>
  <c r="T306" i="1" s="1"/>
  <c r="E4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8" i="12" s="1"/>
  <c r="T307" i="1" a="1"/>
  <c r="T307" i="1" s="1"/>
  <c r="E408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9" i="12" s="1"/>
  <c r="T308" i="1" a="1"/>
  <c r="T308" i="1" s="1"/>
  <c r="E4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10" i="12" s="1"/>
  <c r="T309" i="1" a="1"/>
  <c r="T309" i="1" s="1"/>
  <c r="E4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11" i="12" s="1"/>
  <c r="T310" i="1" a="1"/>
  <c r="T310" i="1" s="1"/>
  <c r="E411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12" i="12" s="1"/>
  <c r="T311" i="1" a="1"/>
  <c r="T311" i="1" s="1"/>
  <c r="E412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3" i="12" s="1"/>
  <c r="T312" i="1" a="1"/>
  <c r="T312" i="1" s="1"/>
  <c r="E413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4" i="12" s="1"/>
  <c r="T313" i="1" a="1"/>
  <c r="T313" i="1" s="1"/>
  <c r="E414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5" i="12" s="1"/>
  <c r="T314" i="1" a="1"/>
  <c r="T314" i="1" s="1"/>
  <c r="E415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6" i="12" s="1"/>
  <c r="T315" i="1" a="1"/>
  <c r="T315" i="1" s="1"/>
  <c r="E416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7" i="12" s="1"/>
  <c r="T316" i="1" a="1"/>
  <c r="T316" i="1" s="1"/>
  <c r="E417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8" i="12" s="1"/>
  <c r="T317" i="1" a="1"/>
  <c r="T317" i="1" s="1"/>
  <c r="E418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9" i="12" s="1"/>
  <c r="T318" i="1" a="1"/>
  <c r="T318" i="1" s="1"/>
  <c r="E419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20" i="12" s="1"/>
  <c r="T319" i="1" a="1"/>
  <c r="T319" i="1" s="1"/>
  <c r="E420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21" i="12" s="1"/>
  <c r="T320" i="1" a="1"/>
  <c r="T320" i="1" s="1"/>
  <c r="E421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22" i="12" s="1"/>
  <c r="T321" i="1" a="1"/>
  <c r="T321" i="1" s="1"/>
  <c r="E422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3" i="12" s="1"/>
  <c r="T322" i="1" a="1"/>
  <c r="T322" i="1" s="1"/>
  <c r="E423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4" i="12" s="1"/>
  <c r="T323" i="1" a="1"/>
  <c r="T323" i="1" s="1"/>
  <c r="E424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5" i="12" s="1"/>
  <c r="T324" i="1" a="1"/>
  <c r="T324" i="1" s="1"/>
  <c r="E425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6" i="12" s="1"/>
  <c r="T325" i="1" a="1"/>
  <c r="T325" i="1" s="1"/>
  <c r="E426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7" i="12" s="1"/>
  <c r="T326" i="1" a="1"/>
  <c r="T326" i="1" s="1"/>
  <c r="E427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8" i="12" s="1"/>
  <c r="R327" i="1"/>
  <c r="S327" i="1" a="1"/>
  <c r="S327" i="1" s="1"/>
  <c r="D428" i="12" s="1"/>
  <c r="T327" i="1" a="1"/>
  <c r="T327" i="1" s="1"/>
  <c r="E428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9" i="12" s="1"/>
  <c r="T328" i="1" a="1"/>
  <c r="T328" i="1" s="1"/>
  <c r="E429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30" i="12" s="1"/>
  <c r="T329" i="1" a="1"/>
  <c r="T329" i="1" s="1"/>
  <c r="E430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431" i="12" s="1"/>
  <c r="T330" i="1" a="1"/>
  <c r="T330" i="1" s="1"/>
  <c r="E431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32" i="12" s="1"/>
  <c r="T331" i="1" a="1"/>
  <c r="T331" i="1" s="1"/>
  <c r="E432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3" i="12" s="1"/>
  <c r="T332" i="1" a="1"/>
  <c r="T332" i="1" s="1"/>
  <c r="E433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4" i="12" s="1"/>
  <c r="T333" i="1" a="1"/>
  <c r="T333" i="1" s="1"/>
  <c r="E434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5" i="12" s="1"/>
  <c r="T334" i="1" a="1"/>
  <c r="T334" i="1" s="1"/>
  <c r="E435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6" i="12" s="1"/>
  <c r="T335" i="1" a="1"/>
  <c r="T335" i="1" s="1"/>
  <c r="E436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7" i="12" s="1"/>
  <c r="T336" i="1" a="1"/>
  <c r="T336" i="1" s="1"/>
  <c r="E437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8" i="12" s="1"/>
  <c r="T337" i="1" a="1"/>
  <c r="T337" i="1" s="1"/>
  <c r="E4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9" i="12" s="1"/>
  <c r="T338" i="1" a="1"/>
  <c r="T338" i="1" s="1"/>
  <c r="E439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40" i="12" s="1"/>
  <c r="T339" i="1" a="1"/>
  <c r="T339" i="1" s="1"/>
  <c r="E440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41" i="12" s="1"/>
  <c r="T340" i="1" a="1"/>
  <c r="T340" i="1" s="1"/>
  <c r="E441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42" i="12" s="1"/>
  <c r="T341" i="1" a="1"/>
  <c r="T341" i="1" s="1"/>
  <c r="E4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3" i="12" s="1"/>
  <c r="T342" i="1" a="1"/>
  <c r="T342" i="1" s="1"/>
  <c r="E443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4" i="12" s="1"/>
  <c r="T343" i="1" a="1"/>
  <c r="T343" i="1" s="1"/>
  <c r="E4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91" i="1" l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3" i="1"/>
  <c r="L444" i="12"/>
  <c r="F449" i="13"/>
  <c r="K444" i="12"/>
  <c r="AN342" i="1"/>
  <c r="L443" i="12"/>
  <c r="F448" i="13"/>
  <c r="K443" i="12"/>
  <c r="AN341" i="1"/>
  <c r="L442" i="12"/>
  <c r="F447" i="13"/>
  <c r="K442" i="12"/>
  <c r="AN340" i="1"/>
  <c r="L441" i="12"/>
  <c r="F446" i="13"/>
  <c r="K441" i="12"/>
  <c r="AN339" i="1"/>
  <c r="L440" i="12"/>
  <c r="F445" i="13"/>
  <c r="K440" i="12"/>
  <c r="AN338" i="1"/>
  <c r="L439" i="12"/>
  <c r="F444" i="13"/>
  <c r="K439" i="12"/>
  <c r="AN337" i="1"/>
  <c r="L438" i="12"/>
  <c r="F443" i="13"/>
  <c r="K438" i="12"/>
  <c r="AN336" i="1"/>
  <c r="L437" i="12"/>
  <c r="F442" i="13"/>
  <c r="K437" i="12"/>
  <c r="AN335" i="1"/>
  <c r="L436" i="12"/>
  <c r="F441" i="13"/>
  <c r="K436" i="12"/>
  <c r="AN334" i="1"/>
  <c r="L435" i="12"/>
  <c r="F440" i="13"/>
  <c r="K435" i="12"/>
  <c r="AN333" i="1"/>
  <c r="L434" i="12"/>
  <c r="F439" i="13"/>
  <c r="K434" i="12"/>
  <c r="AN332" i="1"/>
  <c r="L433" i="12"/>
  <c r="F438" i="13"/>
  <c r="K433" i="12"/>
  <c r="AN331" i="1"/>
  <c r="L432" i="12"/>
  <c r="F437" i="13"/>
  <c r="K432" i="12"/>
  <c r="AN330" i="1"/>
  <c r="L431" i="12"/>
  <c r="F436" i="13"/>
  <c r="K431" i="12"/>
  <c r="AN329" i="1"/>
  <c r="L430" i="12"/>
  <c r="F435" i="13"/>
  <c r="K430" i="12"/>
  <c r="AN328" i="1"/>
  <c r="L429" i="12"/>
  <c r="F434" i="13"/>
  <c r="K429" i="12"/>
  <c r="F433" i="13"/>
  <c r="K428" i="12"/>
  <c r="AN326" i="1"/>
  <c r="L427" i="12"/>
  <c r="F432" i="13"/>
  <c r="K427" i="12"/>
  <c r="AN325" i="1"/>
  <c r="L426" i="12"/>
  <c r="F431" i="13"/>
  <c r="K426" i="12"/>
  <c r="AN324" i="1"/>
  <c r="L425" i="12"/>
  <c r="F430" i="13"/>
  <c r="K425" i="12"/>
  <c r="AN323" i="1"/>
  <c r="L424" i="12"/>
  <c r="F429" i="13"/>
  <c r="K424" i="12"/>
  <c r="AN322" i="1"/>
  <c r="L423" i="12"/>
  <c r="F428" i="13"/>
  <c r="K423" i="12"/>
  <c r="AN321" i="1"/>
  <c r="L422" i="12"/>
  <c r="F427" i="13"/>
  <c r="K422" i="12"/>
  <c r="AN320" i="1"/>
  <c r="L421" i="12"/>
  <c r="F426" i="13"/>
  <c r="K421" i="12"/>
  <c r="AN319" i="1"/>
  <c r="L420" i="12"/>
  <c r="F425" i="13"/>
  <c r="K420" i="12"/>
  <c r="AN318" i="1"/>
  <c r="L419" i="12"/>
  <c r="F424" i="13"/>
  <c r="K419" i="12"/>
  <c r="AN317" i="1"/>
  <c r="L418" i="12"/>
  <c r="F423" i="13"/>
  <c r="K418" i="12"/>
  <c r="AN316" i="1"/>
  <c r="L417" i="12"/>
  <c r="F422" i="13"/>
  <c r="K417" i="12"/>
  <c r="AN315" i="1"/>
  <c r="L416" i="12"/>
  <c r="F421" i="13"/>
  <c r="K416" i="12"/>
  <c r="AN314" i="1"/>
  <c r="L415" i="12"/>
  <c r="F420" i="13"/>
  <c r="K415" i="12"/>
  <c r="AN313" i="1"/>
  <c r="L414" i="12"/>
  <c r="F419" i="13"/>
  <c r="K414" i="12"/>
  <c r="AN312" i="1"/>
  <c r="L413" i="12"/>
  <c r="F418" i="13"/>
  <c r="K413" i="12"/>
  <c r="AN311" i="1"/>
  <c r="L412" i="12"/>
  <c r="F417" i="13"/>
  <c r="K412" i="12"/>
  <c r="AN310" i="1"/>
  <c r="L411" i="12"/>
  <c r="F416" i="13"/>
  <c r="K411" i="12"/>
  <c r="AN309" i="1"/>
  <c r="L410" i="12"/>
  <c r="F415" i="13"/>
  <c r="K410" i="12"/>
  <c r="AN308" i="1"/>
  <c r="L409" i="12"/>
  <c r="F414" i="13"/>
  <c r="K409" i="12"/>
  <c r="AN307" i="1"/>
  <c r="L408" i="12"/>
  <c r="F413" i="13"/>
  <c r="K408" i="12"/>
  <c r="AN306" i="1"/>
  <c r="L407" i="12"/>
  <c r="F412" i="13"/>
  <c r="K407" i="12"/>
  <c r="AN305" i="1"/>
  <c r="L406" i="12"/>
  <c r="F411" i="13"/>
  <c r="K406" i="12"/>
  <c r="AN304" i="1"/>
  <c r="L405" i="12"/>
  <c r="F410" i="13"/>
  <c r="K405" i="12"/>
  <c r="AN303" i="1"/>
  <c r="L404" i="12"/>
  <c r="F409" i="13"/>
  <c r="K404" i="12"/>
  <c r="AN302" i="1"/>
  <c r="L403" i="12"/>
  <c r="F408" i="13"/>
  <c r="K403" i="12"/>
  <c r="AN301" i="1"/>
  <c r="L402" i="12"/>
  <c r="F407" i="13"/>
  <c r="K402" i="12"/>
  <c r="AN300" i="1"/>
  <c r="L401" i="12"/>
  <c r="F406" i="13"/>
  <c r="K401" i="12"/>
  <c r="AN299" i="1"/>
  <c r="L400" i="12"/>
  <c r="F405" i="13"/>
  <c r="K400" i="12"/>
  <c r="AN298" i="1"/>
  <c r="L399" i="12"/>
  <c r="F404" i="13"/>
  <c r="K399" i="12"/>
  <c r="AN297" i="1"/>
  <c r="L398" i="12"/>
  <c r="F403" i="13"/>
  <c r="K398" i="12"/>
  <c r="AN296" i="1"/>
  <c r="L397" i="12"/>
  <c r="F402" i="13"/>
  <c r="K397" i="12"/>
  <c r="AN295" i="1"/>
  <c r="L396" i="12"/>
  <c r="F401" i="13"/>
  <c r="K396" i="12"/>
  <c r="AN294" i="1"/>
  <c r="L395" i="12"/>
  <c r="F400" i="13"/>
  <c r="K395" i="12"/>
  <c r="AN293" i="1"/>
  <c r="L394" i="12"/>
  <c r="F399" i="13"/>
  <c r="K394" i="12"/>
  <c r="AN292" i="1"/>
  <c r="L393" i="12"/>
  <c r="F398" i="13"/>
  <c r="K393" i="12"/>
  <c r="AN291" i="1"/>
  <c r="L392" i="12"/>
  <c r="F397" i="13"/>
  <c r="K392" i="12"/>
  <c r="AN290" i="1"/>
  <c r="L391" i="12"/>
  <c r="F396" i="13"/>
  <c r="K391" i="12"/>
  <c r="AN289" i="1"/>
  <c r="L390" i="12"/>
  <c r="F395" i="13"/>
  <c r="K390" i="12"/>
  <c r="AN288" i="1"/>
  <c r="L389" i="12"/>
  <c r="F394" i="13"/>
  <c r="K389" i="12"/>
  <c r="AN287" i="1"/>
  <c r="L388" i="12"/>
  <c r="F393" i="13"/>
  <c r="K388" i="12"/>
  <c r="AN286" i="1"/>
  <c r="L387" i="12"/>
  <c r="F392" i="13"/>
  <c r="K387" i="12"/>
  <c r="AN285" i="1"/>
  <c r="L386" i="12"/>
  <c r="F391" i="13"/>
  <c r="K386" i="12"/>
  <c r="AN284" i="1"/>
  <c r="L385" i="12"/>
  <c r="F390" i="13"/>
  <c r="K385" i="12"/>
  <c r="AN283" i="1"/>
  <c r="L384" i="12"/>
  <c r="F389" i="13"/>
  <c r="K384" i="12"/>
  <c r="AN282" i="1"/>
  <c r="L383" i="12"/>
  <c r="F388" i="13"/>
  <c r="K383" i="12"/>
  <c r="AN281" i="1"/>
  <c r="L382" i="12"/>
  <c r="F387" i="13"/>
  <c r="K382" i="12"/>
  <c r="AN280" i="1"/>
  <c r="L381" i="12"/>
  <c r="F386" i="13"/>
  <c r="K381" i="12"/>
  <c r="AN279" i="1"/>
  <c r="L380" i="12"/>
  <c r="F385" i="13"/>
  <c r="K380" i="12"/>
  <c r="AN278" i="1"/>
  <c r="L379" i="12"/>
  <c r="F384" i="13"/>
  <c r="K379" i="12"/>
  <c r="AN277" i="1"/>
  <c r="L378" i="12"/>
  <c r="F383" i="13"/>
  <c r="K378" i="12"/>
  <c r="AN276" i="1"/>
  <c r="L377" i="12"/>
  <c r="F382" i="13"/>
  <c r="K377" i="12"/>
  <c r="AN275" i="1"/>
  <c r="L376" i="12"/>
  <c r="F381" i="13"/>
  <c r="K376" i="12"/>
  <c r="AN274" i="1"/>
  <c r="L375" i="12"/>
  <c r="F380" i="13"/>
  <c r="K375" i="12"/>
  <c r="AN273" i="1"/>
  <c r="L374" i="12"/>
  <c r="F379" i="13"/>
  <c r="K374" i="12"/>
  <c r="AN272" i="1"/>
  <c r="L373" i="12"/>
  <c r="F378" i="13"/>
  <c r="K373" i="12"/>
  <c r="AN271" i="1"/>
  <c r="L372" i="12"/>
  <c r="F377" i="13"/>
  <c r="K372" i="12"/>
  <c r="AN270" i="1"/>
  <c r="L371" i="12"/>
  <c r="F376" i="13"/>
  <c r="K371" i="12"/>
  <c r="L370" i="12"/>
  <c r="F375" i="13"/>
  <c r="K370" i="12"/>
  <c r="L369" i="12"/>
  <c r="F374" i="13"/>
  <c r="K369" i="12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1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<sst xmlns="http://schemas.openxmlformats.org/spreadsheetml/2006/main" count="6348" uniqueCount="1674">
  <si>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</si>
  <si>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</si>
  <si>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</si>
  <si>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</si>
  <si>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</si>
  <si>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</si>
  <si>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</si>
  <si>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</si>
  <si>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</si>
  <si>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</si>
  <si>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</si>
  <si>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</si>
  <si>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</si>
  <si>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</si>
  <si>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</si>
  <si>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</si>
  <si>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</si>
  <si>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</si>
  <si>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</si>
  <si>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</si>
  <si>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</si>
  <si>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</si>
  <si>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</si>
  <si>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</si>
  <si>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</si>
  <si>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</si>
  <si>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</si>
  <si>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</si>
  <si>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</si>
  <si>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</si>
  <si>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</si>
  <si>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</si>
  <si>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</si>
  <si>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</si>
  <si>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</si>
  <si>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</si>
  <si>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</si>
  <si>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</si>
  <si>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</si>
  <si>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</si>
  <si>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</si>
  <si>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</si>
  <si>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</si>
  <si>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</si>
  <si>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</si>
  <si>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</si>
  <si>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</si>
  <si>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</si>
  <si>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</si>
  <si>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</si>
  <si>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</si>
  <si>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</si>
  <si>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</si>
  <si>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</si>
  <si>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</si>
  <si>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</si>
  <si>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</si>
  <si>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</si>
  <si>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</si>
  <si>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</si>
  <si>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</si>
  <si>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</si>
  <si>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</si>
  <si>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</si>
  <si>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</si>
  <si>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</si>
  <si>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</si>
  <si>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</si>
  <si>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</si>
  <si>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</si>
  <si>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</si>
  <si>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</si>
  <si>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</si>
  <si>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</si>
  <si>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</si>
  <si>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</si>
  <si>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</si>
  <si>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</si>
  <si>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</si>
  <si>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</si>
  <si>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</si>
  <si>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</si>
  <si>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</si>
  <si>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</si>
  <si>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</si>
  <si>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</si>
  <si>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</si>
  <si>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</si>
  <si>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</si>
  <si>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</si>
  <si>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</si>
  <si>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</si>
  <si>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</si>
  <si>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</si>
  <si>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</si>
  <si>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</si>
  <si>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</si>
  <si>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</si>
  <si>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</si>
  <si>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</si>
  <si>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</si>
  <si>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</si>
  <si>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</si>
  <si>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</si>
  <si>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</si>
  <si>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</si>
  <si>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</si>
  <si>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</si>
  <si>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</si>
  <si>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</si>
  <si>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</si>
  <si>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</si>
  <si>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</si>
  <si>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</si>
  <si>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</si>
  <si>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</si>
  <si>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</si>
  <si>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</si>
  <si>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</si>
  <si>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</si>
  <si>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</si>
  <si>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</si>
  <si>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</si>
  <si>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</si>
  <si>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</si>
  <si>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</si>
  <si>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</si>
  <si>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</si>
  <si>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</si>
  <si>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</si>
  <si>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</si>
  <si>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</si>
  <si>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</si>
  <si>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</si>
  <si>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</si>
  <si>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</si>
  <si>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</si>
  <si>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</si>
  <si>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</si>
  <si>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</si>
  <si>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</si>
  <si>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</si>
  <si>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</si>
  <si>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</si>
  <si>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</si>
  <si>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</si>
  <si>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</si>
  <si>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</si>
  <si>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</si>
  <si>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</si>
  <si>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</si>
  <si>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</si>
  <si>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</si>
  <si>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</si>
  <si>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</si>
  <si>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</si>
  <si>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</si>
  <si>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</si>
  <si>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</si>
  <si>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</si>
  <si>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</si>
  <si>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</si>
  <si>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</si>
  <si>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</si>
  <si>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</si>
  <si>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</si>
  <si>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</si>
  <si>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</si>
  <si>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</si>
  <si>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</si>
  <si>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</si>
  <si>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</si>
  <si>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</si>
  <si>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</si>
  <si>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</si>
  <si>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</si>
  <si>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</si>
  <si>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</si>
  <si>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</si>
  <si>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</si>
  <si>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</si>
  <si>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</si>
  <si>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</si>
  <si>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</si>
  <si>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</si>
  <si>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</si>
  <si>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</si>
  <si>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</si>
  <si>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</si>
  <si>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</si>
  <si>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</si>
  <si>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</si>
  <si>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</si>
  <si>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</si>
  <si>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</si>
  <si>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</si>
  <si>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</si>
  <si>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</si>
  <si>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</si>
  <si>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</si>
  <si>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</si>
  <si>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</si>
  <si>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</si>
  <si>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</si>
  <si>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</si>
  <si>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</si>
  <si>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</si>
  <si>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</si>
  <si>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</si>
  <si>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</si>
  <si>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</si>
  <si>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</si>
  <si>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</si>
  <si>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</si>
  <si>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</si>
  <si>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</si>
  <si>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</si>
  <si>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</si>
  <si>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</si>
  <si>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</si>
  <si>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</si>
  <si>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</si>
  <si>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</si>
  <si>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</si>
  <si>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</si>
  <si>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</si>
  <si>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</si>
  <si>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</si>
  <si>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</si>
  <si>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</si>
  <si>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</si>
  <si>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</si>
  <si>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</si>
  <si>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</si>
  <si>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</si>
  <si>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</si>
  <si>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</si>
  <si>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</si>
  <si>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</si>
  <si>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</si>
  <si>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</si>
  <si>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</si>
  <si>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</si>
  <si>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</si>
  <si>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</si>
  <si>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</si>
  <si>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</si>
  <si>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</si>
  <si>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</si>
  <si>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</si>
  <si>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</si>
  <si>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</si>
  <si>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</si>
  <si>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</si>
  <si>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</si>
  <si>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</si>
  <si>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</si>
  <si>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</si>
  <si>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</si>
  <si>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</si>
  <si>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</si>
  <si>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</si>
  <si>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</si>
  <si>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</si>
  <si>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</si>
  <si>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</si>
  <si>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</si>
  <si>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</si>
  <si>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</si>
  <si>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</si>
  <si>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</si>
  <si>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</si>
  <si>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</si>
  <si>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</si>
  <si>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</si>
  <si>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</si>
  <si>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</si>
  <si>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</si>
  <si>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</si>
  <si>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</si>
  <si>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</si>
  <si>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</si>
  <si>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</si>
  <si>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</si>
  <si>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</si>
  <si>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</si>
  <si>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</si>
  <si>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</si>
  <si>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</si>
  <si>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</si>
  <si>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</si>
  <si>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</si>
  <si>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</si>
  <si>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</si>
  <si>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</si>
  <si>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</si>
  <si>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</si>
  <si>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</si>
  <si>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</si>
  <si>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</si>
  <si>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</si>
  <si>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</si>
  <si>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</si>
  <si>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</si>
  <si>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</si>
  <si>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</si>
  <si>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</si>
  <si>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</si>
  <si>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</si>
  <si>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</si>
  <si>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</si>
  <si>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</si>
  <si>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</si>
  <si>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</si>
  <si>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</si>
  <si>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</si>
  <si>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</si>
  <si>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</si>
  <si>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</si>
  <si>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</si>
  <si>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</si>
  <si>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</si>
  <si>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</si>
  <si>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</si>
  <si>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</si>
  <si>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</si>
  <si>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</si>
  <si>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</si>
  <si>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</si>
  <si>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</si>
  <si>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</si>
  <si>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</si>
  <si>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</si>
  <si>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</si>
  <si>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</si>
  <si>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</si>
  <si>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</si>
  <si>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</si>
  <si>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</si>
  <si>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</si>
  <si>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</si>
  <si>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</si>
  <si>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</si>
  <si>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</si>
  <si>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</si>
  <si>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</si>
  <si>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</si>
  <si>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</si>
  <si>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</si>
  <si>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</si>
  <si>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</si>
  <si>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</si>
  <si>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</si>
  <si>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</si>
  <si>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</si>
  <si>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</si>
  <si>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</si>
  <si>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</si>
  <si>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</si>
  <si>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</si>
  <si>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</si>
  <si>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</si>
  <si>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</si>
  <si>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</si>
  <si>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</si>
  <si>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</si>
  <si>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</si>
  <si>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</si>
  <si>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</si>
  <si>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</si>
  <si>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</si>
  <si>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</si>
  <si>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</si>
  <si>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</si>
  <si>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</si>
  <si>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</si>
  <si>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</si>
  <si>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</si>
  <si>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</si>
  <si>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</si>
  <si>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</si>
  <si>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</si>
  <si>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</si>
  <si>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</si>
  <si>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</si>
  <si>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</si>
  <si>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</si>
  <si>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</si>
  <si>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</si>
  <si>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</si>
  <si>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</si>
  <si>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</si>
  <si>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</si>
  <si>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</si>
  <si>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</si>
  <si>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</si>
  <si>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</si>
  <si>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</si>
  <si>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</si>
  <si>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</si>
  <si>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</si>
  <si>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</si>
  <si>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</si>
  <si>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</si>
  <si>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</si>
  <si>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</si>
  <si>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</si>
  <si>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</si>
  <si>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</si>
  <si>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</si>
  <si>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</si>
  <si>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</si>
  <si>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</si>
  <si>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</si>
  <si>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</si>
  <si>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</si>
  <si>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</si>
  <si>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</si>
  <si>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</si>
  <si>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</si>
  <si>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</si>
  <si>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</si>
  <si>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</si>
  <si>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</si>
  <si>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</si>
  <si>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</si>
  <si>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</si>
  <si>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</si>
  <si>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</si>
  <si>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</si>
  <si>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</si>
  <si>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</si>
  <si>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</si>
  <si>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</si>
  <si>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</si>
  <si>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</si>
  <si>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</si>
  <si>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</si>
  <si>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</si>
  <si>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</si>
  <si>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</si>
  <si>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</si>
  <si>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</si>
  <si>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</si>
  <si>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</si>
  <si>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</si>
  <si>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</si>
  <si>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</si>
  <si>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</si>
  <si>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</si>
  <si>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</si>
  <si>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</si>
  <si>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</si>
  <si>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</si>
  <si>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</si>
  <si>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</si>
  <si>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</si>
  <si>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</si>
  <si>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</si>
  <si>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</si>
  <si>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</si>
  <si>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</si>
  <si>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</si>
  <si>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</si>
  <si>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</si>
  <si>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</si>
  <si>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</si>
  <si>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</si>
  <si>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</si>
  <si>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</si>
  <si>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</si>
  <si>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</si>
  <si>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</si>
  <si>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</si>
  <si>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</si>
  <si>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</si>
  <si>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</si>
  <si>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</si>
  <si>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</si>
  <si>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</si>
  <si>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</si>
  <si>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</si>
  <si>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</si>
  <si>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</si>
  <si>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</si>
  <si>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</si>
  <si>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</si>
  <si>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</si>
  <si>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</si>
  <si>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</si>
  <si>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</si>
  <si>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</si>
  <si>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</si>
  <si>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</si>
  <si>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</si>
  <si>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</si>
  <si>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</si>
  <si>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</si>
  <si>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</si>
  <si>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</si>
  <si>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</si>
  <si>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</si>
  <si>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</si>
  <si>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</si>
  <si>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</si>
  <si>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</si>
  <si>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</si>
  <si>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</si>
  <si>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</si>
  <si>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</si>
  <si>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</si>
  <si>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</si>
  <si>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</si>
  <si>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</si>
  <si>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</si>
  <si>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</si>
  <si>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</si>
  <si>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</si>
  <si>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</si>
  <si>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</si>
  <si>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</si>
  <si>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</si>
  <si>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</si>
  <si>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</si>
  <si>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</si>
  <si>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</si>
  <si>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</si>
  <si>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</si>
  <si>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</si>
  <si>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</si>
  <si>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</si>
  <si>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</si>
  <si>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</si>
  <si>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</si>
  <si>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</si>
  <si>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</si>
  <si>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</si>
  <si>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</si>
  <si>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</si>
  <si>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</si>
  <si>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</si>
  <si>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</si>
  <si>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</si>
  <si>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</si>
  <si>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</si>
  <si>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</si>
  <si>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</si>
  <si>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</si>
  <si>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</si>
  <si>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</si>
  <si>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</si>
  <si>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</si>
  <si>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</si>
  <si>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</si>
  <si>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</si>
  <si>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</si>
  <si>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</si>
  <si>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</si>
  <si>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</si>
  <si>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</si>
  <si>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</si>
  <si>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</si>
  <si>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</si>
  <si>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</si>
  <si>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</si>
  <si>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</si>
  <si>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</si>
  <si>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</si>
  <si>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</si>
  <si>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</si>
  <si>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</si>
  <si>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</si>
  <si>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</si>
  <si>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</si>
  <si>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</si>
  <si>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</si>
  <si>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</si>
  <si>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</si>
  <si>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</si>
  <si>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</si>
  <si>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</si>
  <si>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</si>
  <si>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</si>
  <si>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</si>
  <si>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</si>
  <si>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</si>
  <si>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</si>
  <si>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</si>
  <si>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</si>
  <si>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</si>
  <si>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</si>
  <si>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</si>
  <si>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</si>
  <si>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</si>
  <si>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</si>
  <si>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</si>
  <si>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</si>
  <si>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</si>
  <si>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</si>
  <si>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</si>
  <si>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</si>
  <si>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</si>
  <si>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</si>
  <si>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</si>
  <si>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</si>
  <si>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</si>
  <si>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</si>
  <si>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</si>
  <si>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</si>
  <si>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</si>
  <si>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</si>
  <si>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</si>
  <si>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</si>
  <si>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</si>
  <si>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</si>
  <si>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</si>
  <si>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</si>
  <si>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</si>
  <si>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</si>
  <si>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</si>
  <si>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</si>
  <si>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</si>
  <si>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</si>
  <si>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</si>
  <si>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</si>
  <si>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</si>
  <si>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</si>
  <si>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</si>
  <si>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</si>
  <si>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</si>
  <si>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</si>
  <si>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</si>
  <si>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</si>
  <si>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</si>
  <si>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</si>
  <si>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</si>
  <si>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</si>
  <si>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</si>
  <si>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</si>
  <si>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</si>
  <si>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</si>
  <si>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</si>
  <si>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</si>
  <si>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</si>
  <si>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</si>
  <si>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</si>
  <si>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</si>
  <si>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</si>
  <si>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</si>
  <si>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</si>
  <si>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</si>
  <si>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</si>
  <si>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</si>
  <si>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</si>
  <si>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</si>
  <si>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</si>
  <si>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</si>
  <si>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</si>
  <si>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</si>
  <si>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</si>
  <si>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</si>
  <si>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</si>
  <si>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</si>
  <si>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</si>
  <si>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</si>
  <si>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</si>
  <si>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</si>
  <si>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</si>
  <si>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</si>
  <si>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</si>
  <si>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</si>
  <si>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</si>
  <si>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</si>
  <si>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</si>
  <si>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</si>
  <si>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</si>
  <si>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</si>
  <si>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</si>
  <si>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</si>
  <si>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</si>
  <si>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</si>
  <si>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</si>
  <si>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</si>
  <si>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</si>
  <si>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</si>
  <si>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</si>
  <si>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</si>
  <si>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</si>
  <si>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</si>
  <si>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</si>
  <si>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</si>
  <si>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</si>
  <si>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</si>
  <si>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</si>
  <si>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</si>
  <si>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</si>
  <si>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</si>
  <si>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</si>
  <si>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</si>
  <si>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</si>
  <si>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</si>
  <si>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</si>
  <si>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</si>
  <si>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</si>
  <si>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</si>
  <si>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</si>
  <si>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</si>
  <si>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</si>
  <si>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</si>
  <si>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</si>
  <si>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</si>
  <si>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</si>
  <si>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</si>
  <si>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</si>
  <si>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</si>
  <si>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</si>
  <si>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</si>
  <si>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</si>
  <si>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</si>
  <si>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</si>
  <si>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</si>
  <si>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</si>
  <si>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</si>
  <si>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</si>
  <si>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</si>
  <si>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</si>
  <si>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</si>
  <si>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</si>
  <si>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</si>
  <si>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</si>
  <si>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</si>
  <si>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</si>
  <si>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</si>
  <si>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</si>
  <si>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</si>
  <si>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</si>
  <si>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</si>
  <si>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</si>
  <si>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</si>
  <si>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</si>
  <si>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</si>
  <si>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</si>
  <si>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</si>
  <si>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</si>
  <si>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</si>
  <si>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</si>
  <si>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</si>
  <si>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</si>
  <si>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</si>
  <si>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</si>
  <si>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</si>
  <si>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</si>
  <si>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</si>
  <si>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</si>
  <si>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</si>
  <si>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</si>
  <si>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</si>
  <si>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</si>
  <si>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</si>
  <si>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</si>
  <si>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</si>
  <si>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</si>
  <si>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</si>
  <si>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</si>
  <si>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</si>
  <si>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</si>
  <si>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</si>
  <si>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</si>
  <si>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</si>
  <si>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</si>
  <si>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</si>
  <si>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</si>
  <si>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</si>
  <si>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</si>
  <si>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</si>
  <si>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</si>
  <si>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</si>
  <si>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</si>
  <si>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</si>
  <si>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</si>
  <si>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</si>
  <si>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</si>
  <si>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</si>
  <si>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</si>
  <si>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</si>
  <si>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</si>
  <si>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</si>
  <si>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</si>
  <si>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</si>
  <si>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</si>
  <si>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</si>
  <si>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</si>
  <si>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</si>
  <si>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</si>
  <si>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</si>
  <si>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</si>
  <si>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</si>
  <si>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</si>
  <si>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</si>
  <si>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</si>
  <si>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</si>
  <si>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</si>
  <si>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</si>
  <si>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</si>
  <si>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</si>
  <si>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</si>
  <si>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</si>
  <si>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</si>
  <si>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</si>
  <si>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</si>
  <si>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</si>
  <si>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</si>
  <si>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</si>
  <si>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</si>
  <si>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</si>
  <si>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</si>
  <si>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</si>
  <si>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</si>
  <si>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</si>
  <si>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</si>
  <si>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</si>
  <si>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</si>
  <si>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</si>
  <si>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</si>
  <si>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</si>
  <si>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</si>
  <si>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</si>
  <si>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</si>
  <si>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</si>
  <si>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</si>
  <si>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</si>
  <si>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</si>
  <si>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</si>
  <si>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</si>
  <si>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</si>
  <si>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</si>
  <si>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</si>
  <si>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</si>
  <si>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</si>
  <si>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</si>
  <si>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</si>
  <si>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</si>
  <si>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</si>
  <si>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</si>
  <si>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</si>
  <si>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</si>
  <si>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</si>
  <si>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</si>
  <si>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</si>
  <si>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</si>
  <si>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</si>
  <si>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</si>
  <si>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</si>
  <si>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</si>
  <si>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</si>
  <si>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</si>
  <si>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</si>
  <si>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</si>
  <si>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</si>
  <si>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</si>
  <si>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</si>
  <si>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</si>
  <si>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</si>
  <si>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</si>
  <si>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</si>
  <si>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</si>
  <si>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</si>
  <si>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</si>
  <si>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</si>
  <si>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</si>
  <si>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</si>
  <si>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</si>
  <si>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</si>
  <si>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</si>
  <si>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</si>
  <si>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</si>
  <si>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</si>
  <si>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</si>
  <si>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</si>
  <si>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</si>
  <si>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</si>
  <si>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</si>
  <si>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</si>
  <si>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</si>
  <si>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</si>
  <si>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</si>
  <si>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</si>
  <si>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</si>
  <si>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</si>
  <si>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</si>
  <si>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</si>
  <si>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</si>
  <si>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</si>
  <si>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</si>
  <si>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</si>
  <si>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</si>
  <si>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</si>
  <si>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</si>
  <si>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</si>
  <si>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</si>
  <si>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</si>
  <si>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</si>
  <si>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</si>
  <si>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</si>
  <si>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</si>
  <si>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</si>
  <si>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</si>
  <si>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</si>
  <si>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</si>
  <si>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</si>
  <si>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</si>
  <si>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</si>
  <si>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</si>
  <si>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</si>
  <si>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</si>
  <si>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</si>
  <si>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</si>
  <si>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</si>
  <si>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</si>
  <si>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</si>
  <si>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</si>
  <si>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</si>
  <si>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</si>
  <si>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</si>
  <si>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</si>
  <si>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</si>
  <si>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</si>
  <si>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</si>
  <si>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</si>
  <si>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</si>
  <si>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</si>
  <si>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</si>
  <si>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</si>
  <si>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</si>
  <si>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</si>
  <si>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</si>
  <si>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</si>
  <si>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</si>
  <si>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</si>
  <si>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</si>
  <si>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</si>
  <si>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</si>
  <si>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</si>
  <si>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</si>
  <si>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</si>
  <si>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</si>
  <si>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</si>
  <si>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</si>
  <si>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</si>
  <si>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</si>
  <si>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</si>
  <si>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</si>
  <si>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</si>
  <si>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</si>
  <si>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</si>
  <si>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</si>
  <si>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</si>
  <si>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</si>
  <si>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</si>
  <si>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</si>
  <si>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</si>
  <si>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</si>
  <si>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</si>
  <si>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</si>
  <si>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</si>
  <si>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</si>
  <si>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</si>
  <si>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</si>
  <si>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</si>
  <si>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</si>
  <si>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</si>
  <si>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</si>
  <si>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</si>
  <si>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</si>
  <si>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</si>
  <si>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</si>
  <si>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</si>
  <si>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</si>
  <si>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</si>
  <si>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</si>
  <si>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</si>
  <si>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</si>
  <si>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</si>
  <si>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</si>
  <si>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</si>
  <si>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</si>
  <si>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</si>
  <si>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</si>
  <si>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</si>
  <si>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</si>
  <si>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</si>
  <si>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</si>
  <si>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</si>
  <si>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</si>
  <si>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</si>
  <si>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</si>
  <si>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</si>
  <si>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</si>
  <si>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</si>
  <si>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</si>
  <si>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</si>
  <si>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</si>
  <si>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</si>
  <si>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</si>
  <si>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</si>
  <si>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</si>
  <si>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</si>
  <si>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</si>
  <si>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</si>
  <si>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</si>
  <si>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</si>
  <si>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</si>
  <si>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</si>
  <si>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</si>
  <si>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</si>
  <si>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</si>
  <si>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</si>
  <si>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</si>
  <si>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</si>
  <si>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</si>
  <si>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</si>
  <si>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</si>
  <si>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</si>
  <si>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</si>
  <si>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</si>
  <si>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</si>
  <si>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</si>
  <si>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</si>
  <si>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</si>
  <si>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</si>
  <si>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</si>
  <si>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</si>
  <si>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</si>
  <si>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</si>
  <si>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</si>
  <si>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</si>
  <si>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</si>
  <si>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</si>
  <si>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</si>
  <si>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</si>
  <si>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</si>
  <si>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</si>
  <si>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</si>
  <si>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</si>
  <si>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</si>
  <si>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</si>
  <si>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</si>
  <si>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</si>
  <si>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</si>
  <si>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</si>
  <si>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</si>
  <si>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</si>
  <si>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</si>
  <si>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</si>
  <si>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</si>
  <si>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</si>
  <si>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</si>
  <si>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</si>
  <si>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</si>
  <si>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</si>
  <si>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</si>
  <si>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</si>
  <si>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</si>
  <si>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</si>
  <si>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</si>
  <si>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</si>
  <si>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</si>
  <si>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</si>
  <si>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</si>
  <si>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</si>
  <si>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</si>
  <si>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</si>
  <si>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</si>
  <si>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</si>
  <si>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</si>
  <si>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</si>
  <si>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</si>
  <si>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</si>
  <si>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</si>
  <si>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</si>
  <si>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</si>
  <si>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</si>
  <si>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</si>
  <si>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</si>
  <si>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</si>
  <si>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</si>
  <si>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</si>
  <si>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</si>
  <si>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</si>
  <si>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</si>
  <si>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</si>
  <si>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</si>
  <si>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</si>
  <si>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</si>
  <si>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</si>
  <si>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</si>
  <si>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</si>
  <si>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</si>
  <si>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</si>
  <si>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</si>
  <si>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</si>
  <si>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</si>
  <si>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</si>
  <si>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</si>
  <si>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</si>
  <si>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</si>
  <si>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</si>
  <si>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</si>
  <si>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</si>
  <si>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</si>
  <si>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</si>
  <si>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</si>
  <si>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</si>
  <si>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</si>
  <si>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</si>
  <si>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</si>
  <si>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</si>
  <si>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</si>
  <si>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</si>
  <si>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</si>
  <si>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</si>
  <si>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</si>
  <si>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</si>
  <si>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</si>
  <si>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</si>
  <si>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</si>
  <si>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</si>
  <si>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</si>
  <si>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</si>
  <si>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</si>
  <si>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</si>
  <si>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</si>
  <si>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</si>
  <si>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</si>
  <si>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</si>
  <si>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</si>
  <si>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</si>
  <si>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</si>
  <si>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</si>
  <si>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</si>
  <si>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</si>
  <si>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</si>
  <si>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</si>
  <si>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</si>
  <si>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</si>
  <si>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</si>
  <si>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</si>
  <si>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</si>
  <si>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</si>
  <si>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</si>
  <si>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</si>
  <si>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</si>
  <si>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</si>
  <si>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</si>
  <si>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</si>
  <si>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</si>
  <si>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</si>
  <si>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</si>
  <si>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</si>
  <si>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</si>
  <si>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</si>
  <si>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</si>
  <si>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</si>
  <si>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</si>
  <si>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</si>
  <si>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</si>
  <si>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</si>
  <si>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</si>
  <si>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</si>
  <si>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</si>
  <si>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</si>
  <si>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</si>
  <si>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</si>
  <si>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</si>
  <si>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</si>
  <si>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</si>
  <si>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</si>
  <si>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</si>
  <si>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</si>
  <si>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</si>
  <si>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</si>
  <si>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</si>
  <si>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</si>
  <si>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</si>
  <si>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</si>
  <si>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</si>
  <si>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</si>
  <si>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</si>
  <si>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</si>
  <si>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</si>
  <si>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</si>
  <si>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</si>
  <si>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</si>
  <si>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</si>
  <si>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</si>
  <si>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</si>
  <si>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</si>
  <si>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</si>
  <si>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</si>
  <si>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</si>
  <si>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</si>
  <si>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</si>
  <si>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</si>
  <si>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</si>
  <si>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</si>
  <si>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</si>
  <si>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</si>
  <si>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</si>
  <si>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</si>
  <si>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</si>
  <si>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</si>
  <si>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</si>
  <si>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</si>
  <si>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</si>
  <si>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</si>
  <si>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</si>
  <si>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</si>
  <si>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</si>
  <si>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</si>
  <si>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</si>
  <si>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</si>
  <si>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</si>
  <si>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</si>
  <si>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</si>
  <si>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</si>
  <si>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</si>
  <si>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</si>
  <si>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</si>
  <si>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</si>
  <si>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</si>
  <si>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</si>
  <si>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</si>
  <si>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</si>
  <si>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</si>
  <si>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</si>
  <si>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</si>
  <si>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</si>
  <si>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</si>
  <si>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</si>
  <si>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</si>
  <si>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</si>
  <si>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</si>
  <si>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</si>
  <si>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</si>
  <si>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</si>
  <si>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</si>
  <si>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</si>
  <si>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</si>
  <si>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</si>
  <si>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</si>
  <si>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</si>
  <si>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</si>
  <si>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</si>
  <si>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</si>
  <si>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</si>
  <si>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</si>
  <si>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</si>
  <si>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</si>
  <si>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</si>
  <si>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</si>
  <si>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</si>
  <si>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</si>
  <si>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</si>
  <si>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</si>
  <si>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</si>
  <si>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</si>
  <si>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</si>
  <si>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</si>
  <si>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</si>
  <si>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</si>
  <si>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</si>
  <si>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</si>
  <si>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</si>
  <si>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</si>
  <si>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</si>
  <si>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</si>
  <si>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</si>
  <si>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</si>
  <si>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</si>
  <si>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</si>
  <si>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</si>
  <si>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</si>
  <si>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</si>
  <si>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</si>
  <si>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</si>
  <si>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</si>
  <si>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</si>
  <si>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</si>
  <si>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</si>
  <si>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</si>
  <si>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</si>
  <si>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</si>
  <si>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</si>
  <si>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</si>
  <si>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</si>
  <si>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</si>
  <si>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</si>
  <si>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</si>
  <si>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</si>
  <si>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</si>
  <si>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</si>
  <si>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</si>
  <si>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</si>
  <si>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</si>
  <si>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</si>
  <si>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</si>
  <si>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</si>
  <si>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</si>
  <si>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</si>
  <si>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</si>
  <si>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</si>
  <si>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</si>
  <si>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</si>
  <si>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</si>
  <si>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</si>
  <si>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</si>
  <si>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</si>
  <si>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</si>
  <si>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</si>
  <si>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</si>
  <si>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</si>
  <si>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</si>
  <si>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</si>
  <si>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</si>
  <si>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</si>
  <si>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</si>
  <si>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</si>
  <si>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</si>
  <si>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</si>
  <si>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</si>
  <si>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</si>
  <si>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</si>
  <si>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</si>
  <si>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</si>
  <si>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</si>
  <si>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</si>
  <si>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</si>
  <si>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</si>
  <si>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</si>
  <si>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</si>
  <si>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</si>
  <si>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</si>
  <si>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</si>
  <si>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</si>
  <si>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</si>
  <si>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</si>
  <si>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</si>
  <si>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</si>
  <si>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</si>
  <si>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</si>
  <si>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</si>
  <si>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</si>
  <si>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</si>
  <si>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</si>
  <si>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</si>
  <si>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</si>
  <si>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</si>
  <si>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</si>
  <si>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</si>
  <si>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</si>
  <si>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</si>
  <si>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</si>
  <si>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</si>
  <si>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</si>
  <si>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</si>
  <si>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</si>
  <si>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</si>
  <si>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</si>
  <si>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</si>
  <si>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</si>
  <si>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</si>
  <si>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</si>
  <si>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</si>
  <si>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</si>
  <si>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</si>
  <si>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</si>
  <si>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</si>
  <si>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</si>
  <si>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</si>
  <si>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</si>
  <si>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</si>
  <si>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</si>
  <si>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</si>
  <si>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</si>
  <si>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</si>
  <si>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</si>
  <si>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</si>
  <si>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</si>
  <si>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</si>
  <si>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</si>
  <si>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</si>
  <si>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</si>
  <si>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</si>
  <si>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</si>
  <si>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</si>
  <si>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</si>
  <si>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</si>
  <si>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</si>
  <si>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</si>
  <si>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</si>
  <si>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</si>
  <si>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</si>
  <si>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</si>
  <si>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</si>
  <si>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</si>
  <si>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</si>
  <si>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</si>
  <si>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</si>
  <si>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</si>
  <si>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</si>
  <si>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</si>
  <si>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</si>
  <si>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</si>
  <si>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</si>
  <si>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</si>
  <si>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</si>
  <si>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</si>
  <si>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</si>
  <si>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</si>
  <si>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</si>
  <si>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</si>
  <si>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</si>
  <si>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</si>
  <si>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</si>
  <si>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</si>
  <si>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</si>
  <si>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</si>
  <si>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</si>
  <si>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</si>
  <si>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</si>
  <si>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</si>
  <si>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</si>
  <si>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</si>
  <si>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</si>
  <si>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</si>
  <si>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</si>
  <si>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</si>
  <si>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</si>
  <si>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</si>
  <si>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</si>
  <si>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</si>
  <si>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</si>
  <si>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</si>
  <si>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</si>
  <si>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</si>
  <si>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</si>
  <si>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</si>
  <si>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</si>
  <si>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</si>
  <si>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</si>
  <si>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</si>
  <si>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</si>
  <si>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</si>
  <si>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</si>
  <si>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</si>
  <si>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</si>
  <si>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</si>
  <si>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</si>
  <si>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</si>
  <si>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</si>
  <si>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</si>
  <si>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</si>
  <si>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</si>
  <si>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</si>
  <si>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</si>
  <si>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</si>
  <si>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</si>
  <si>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</si>
  <si>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</si>
  <si>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</si>
  <si>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</si>
  <si>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</si>
  <si>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</si>
  <si>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</si>
  <si>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</si>
  <si>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</si>
  <si>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</si>
  <si>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</si>
  <si>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</si>
  <si>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</si>
  <si>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</si>
  <si>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</si>
  <si>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</si>
  <si>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</si>
  <si>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</si>
  <si>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</si>
  <si>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</si>
  <si>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</si>
  <si>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</si>
  <si>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</si>
  <si>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</si>
  <si>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</si>
  <si>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</si>
  <si>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</si>
  <si>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</si>
  <si>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</si>
  <si>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</si>
  <si>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</si>
  <si>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</si>
  <si>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</si>
  <si>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</si>
  <si>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</si>
  <si>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</si>
  <si>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</si>
  <si>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</si>
  <si>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</si>
  <si>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</si>
  <si>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</si>
  <si>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</si>
  <si>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</si>
  <si>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</si>
  <si>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</si>
  <si>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</si>
  <si>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</si>
  <si>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</si>
  <si>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</si>
  <si>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</si>
  <si>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</si>
  <si>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</si>
  <si>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</si>
  <si>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</si>
  <si>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</si>
  <si>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</si>
  <si>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</si>
  <si>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</si>
  <si>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</si>
  <si>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</si>
  <si>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</si>
  <si>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</si>
  <si>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</si>
  <si>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</si>
  <si>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</si>
  <si>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</si>
  <si>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</si>
  <si>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</si>
  <si>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</si>
  <si>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</si>
  <si>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</si>
  <si>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</si>
  <si>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</si>
  <si>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</si>
  <si>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</si>
  <si>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</si>
  <si>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</si>
  <si>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</si>
  <si>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</si>
  <si>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</si>
  <si>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</si>
  <si>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</si>
  <si>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</si>
  <si>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</si>
  <si>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</si>
  <si>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</si>
  <si>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</si>
  <si>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</si>
  <si>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</si>
  <si>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</si>
  <si>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</si>
  <si>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</si>
  <si>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</si>
  <si>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</si>
  <si>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</si>
  <si>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</si>
  <si>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</si>
  <si>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</si>
  <si>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</si>
  <si>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</si>
  <si>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</si>
  <si>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</si>
  <si>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</si>
  <si>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</si>
  <si>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</si>
  <si>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</si>
  <si>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</si>
  <si>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</si>
  <si>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</si>
  <si>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</si>
  <si>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</si>
  <si>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</si>
  <si>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</si>
  <si>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</si>
  <si>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</si>
  <si>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</si>
  <si>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</si>
  <si>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</si>
  <si>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</si>
  <si>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Em intervalo as 12:08h</t>
  </si>
  <si>
    <t>SB TSF732 45min
SB TSF1 45min
SB 710TSF 90min</t>
  </si>
  <si>
    <t>2 (Enio e Daniel) + 2 (TSF - TGR)</t>
  </si>
  <si>
    <t xml:space="preserve">MC1 as 12:38h -  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</si>
  <si>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</si>
  <si>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</si>
  <si>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</si>
  <si>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</si>
  <si>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</si>
  <si>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</si>
  <si>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</si>
  <si>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</si>
  <si>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</si>
  <si>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</si>
  <si>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</si>
  <si>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Em intervalo as 12:49h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</si>
  <si>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</si>
  <si>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</si>
  <si>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</si>
  <si>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</si>
  <si>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</si>
  <si>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</si>
  <si>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</si>
  <si>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</si>
  <si>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Josimar</t>
  </si>
  <si>
    <t>Substituição e jacaré</t>
  </si>
  <si>
    <t>Cancelado - eqiupamento necessário para a atividade avariou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</si>
  <si>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</si>
  <si>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</si>
  <si>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</si>
  <si>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</si>
  <si>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Execução de solda - AMV THE SUL</t>
  </si>
  <si>
    <t>Execução de solda - VIA2</t>
  </si>
  <si>
    <t>Socaria mecanizada km 750 ao 755+800 via 1</t>
  </si>
  <si>
    <t>3 barras - 98/536413-537358tg
1 barra - 98/535952-536413cv</t>
  </si>
  <si>
    <t>03;00</t>
  </si>
  <si>
    <t>Descarga de pedra no km 695</t>
  </si>
  <si>
    <t>Carregamento de dormente em TCS</t>
  </si>
  <si>
    <t>2 (Maicon e Eder)</t>
  </si>
  <si>
    <t>TCSTMI</t>
  </si>
  <si>
    <t>Regulagem de brita do km 171+115 ao 173+500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</si>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</sst>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21" fontId="15" fillId="38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tabSelected="1" zoomScaleNormal="100" workbookViewId="0">
      <pane xSplit="6" ySplit="5" topLeftCell="I287" activePane="bottomRight" state="frozen"/>
      <selection pane="bottomRight" activeCell="Q291" sqref="Q29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1137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1138</v>
      </c>
      <c r="BI1" s="367"/>
      <c r="BJ1" s="368"/>
      <c r="BK1" s="369"/>
      <c r="BL1" s="49"/>
      <c r="BM1" s="359" t="s">
        <v>1139</v>
      </c>
      <c r="BN1" s="360"/>
      <c r="BO1" s="360"/>
      <c r="BP1" s="360"/>
      <c r="BQ1" s="360"/>
      <c r="BR1" s="360"/>
      <c r="BS1" s="361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2" t="s">
        <v>1140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1143</v>
      </c>
      <c r="AT2" s="364"/>
      <c r="AU2" s="364"/>
      <c r="AV2" s="364"/>
      <c r="AW2" s="364"/>
      <c r="AX2" s="363"/>
      <c r="AY2" s="365"/>
      <c r="AZ2" s="4"/>
      <c r="BA2" s="356" t="s">
        <v>1144</v>
      </c>
      <c r="BB2" s="358"/>
      <c r="BC2" s="362" t="s">
        <v>1141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6" t="s">
        <v>1145</v>
      </c>
      <c r="AJ3" s="358"/>
      <c r="AK3" s="356" t="s">
        <v>1146</v>
      </c>
      <c r="AL3" s="357"/>
      <c r="AM3" s="357"/>
      <c r="AN3" s="357"/>
      <c r="AO3" s="357"/>
      <c r="AP3" s="357"/>
      <c r="AQ3" s="358"/>
      <c r="AR3" s="235"/>
      <c r="AS3" s="380" t="s">
        <v>1152</v>
      </c>
      <c r="AT3" s="381"/>
      <c r="AU3" s="380" t="s">
        <v>1153</v>
      </c>
      <c r="AV3" s="381"/>
      <c r="AW3" s="380" t="s">
        <v>1154</v>
      </c>
      <c r="AX3" s="382"/>
      <c r="AY3" s="63" t="s">
        <v>1155</v>
      </c>
      <c r="AZ3" s="63"/>
      <c r="BA3" s="378"/>
      <c r="BB3" s="379"/>
      <c r="BC3" s="356" t="s">
        <v>1148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1156</v>
      </c>
      <c r="BN3" s="360"/>
      <c r="BO3" s="360"/>
      <c r="BP3" s="361"/>
      <c r="BQ3" s="359" t="s">
        <v>161</v>
      </c>
      <c r="BR3" s="360"/>
      <c r="BS3" s="361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716</v>
      </c>
      <c r="L230" s="83">
        <v>718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TAL-TSF</v>
      </c>
      <c r="AN230" s="279" t="str">
        <f>IF(BS_CONTROLE[[#This Row],[SB]]=0, "-", BS_CONTROLE[[#This Row],[SB]])</f>
        <v>710TSF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716</v>
      </c>
      <c r="AQ230" s="281">
        <f>IF(BS_CONTROLE[[#This Row],[KM - Fim]]=0, "-", BS_CONTROLE[[#This Row],[KM - Fim]])</f>
        <v>718</v>
      </c>
      <c r="AR230" s="38">
        <v>0.43055555555555558</v>
      </c>
      <c r="AS230" s="38">
        <v>0.50555555555555554</v>
      </c>
      <c r="AT230" s="38">
        <v>0.75555555555555554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0.25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1</v>
      </c>
      <c r="BI230" s="16"/>
      <c r="BJ230" s="16" t="s">
        <v>1585</v>
      </c>
      <c r="BK230" s="16" t="s">
        <v>1586</v>
      </c>
      <c r="BL230" s="15"/>
      <c r="BM230" s="14"/>
      <c r="BN230" s="14"/>
      <c r="BO230" s="160"/>
      <c r="BP230" s="16"/>
      <c r="BQ230" s="12" t="str">
        <f t="shared" si="45"/>
        <v>Produção</v>
      </c>
      <c r="BR230" s="18">
        <f t="shared" si="46"/>
        <v>1</v>
      </c>
      <c r="BS230" s="18">
        <f t="shared" si="47"/>
        <v>0</v>
      </c>
      <c r="BT230" s="220" t="str">
        <f t="shared" si="39"/>
        <v/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1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Produção e Intervalo</v>
      </c>
      <c r="BR232" s="18">
        <f t="shared" si="46"/>
        <v>0</v>
      </c>
      <c r="BS232" s="18">
        <f t="shared" si="47"/>
        <v>0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ERRO</v>
      </c>
      <c r="AZ240" s="13"/>
      <c r="BA240" s="71"/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1</v>
      </c>
      <c r="BI240" s="16"/>
      <c r="BJ240" s="16" t="s">
        <v>1600</v>
      </c>
      <c r="BK240" s="16" t="s">
        <v>1601</v>
      </c>
      <c r="BL240" s="15"/>
      <c r="BM240" s="14"/>
      <c r="BN240" s="14"/>
      <c r="BO240" s="160"/>
      <c r="BP240" s="16"/>
      <c r="BQ240" s="12" t="e">
        <f t="shared" si="45"/>
        <v>#VALUE!</v>
      </c>
      <c r="BR240" s="18" t="e">
        <f t="shared" si="46"/>
        <v>#VALUE!</v>
      </c>
      <c r="BS240" s="18">
        <f t="shared" si="47"/>
        <v>0</v>
      </c>
      <c r="BT240" s="220" t="str">
        <f t="shared" si="39"/>
        <v/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 t="s">
        <v>1609</v>
      </c>
      <c r="BK248" s="16" t="s">
        <v>1609</v>
      </c>
      <c r="BL248" s="15"/>
      <c r="BM248" s="14"/>
      <c r="BN248" s="14"/>
      <c r="BO248" s="160"/>
      <c r="BP248" s="16"/>
      <c r="BQ248" s="12" t="str">
        <f t="shared" si="45"/>
        <v>Produção e Intervalo</v>
      </c>
      <c r="BR248" s="18">
        <f t="shared" si="46"/>
        <v>0</v>
      </c>
      <c r="BS248" s="18">
        <f t="shared" si="47"/>
        <v>0</v>
      </c>
      <c r="BT248" s="220" t="str">
        <f t="shared" si="48"/>
        <v/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1610</v>
      </c>
      <c r="W249" s="168" t="s">
        <v>1611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1612</v>
      </c>
      <c r="BK249" s="16" t="s">
        <v>1612</v>
      </c>
      <c r="BL249" s="15"/>
      <c r="BM249" s="14" t="s">
        <v>394</v>
      </c>
      <c r="BN249" s="14" t="s">
        <v>415</v>
      </c>
      <c r="BO249" s="160" t="s">
        <v>503</v>
      </c>
      <c r="BP249" s="16"/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SuperEquipamento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1613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/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1</v>
      </c>
      <c r="BI251" s="16"/>
      <c r="BJ251" s="16" t="s">
        <v>1614</v>
      </c>
      <c r="BK251" s="16" t="s">
        <v>1614</v>
      </c>
      <c r="BL251" s="15"/>
      <c r="BM251" s="14"/>
      <c r="BN251" s="14"/>
      <c r="BO251" s="160"/>
      <c r="BP251" s="16"/>
      <c r="BQ251" s="12" t="str">
        <f t="shared" si="45"/>
        <v>Produção</v>
      </c>
      <c r="BR251" s="18">
        <f t="shared" si="46"/>
        <v>1</v>
      </c>
      <c r="BS251" s="18">
        <f t="shared" si="47"/>
        <v>0</v>
      </c>
      <c r="BT251" s="220" t="str">
        <f t="shared" si="48"/>
        <v/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V8646039</v>
      </c>
      <c r="B256" s="166">
        <v>46039</v>
      </c>
      <c r="C256" s="8">
        <f>IF(BS_CONTROLE[[#This Row],[DATA]]="","",WEEKNUM(BS_CONTROLE[[#This Row],[DATA]]))</f>
        <v>3</v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1615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Produção e Intervalo</v>
      </c>
      <c r="BR256" s="18">
        <f t="shared" si="46"/>
        <v>0</v>
      </c>
      <c r="BS256" s="18">
        <f t="shared" si="47"/>
        <v>0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25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BINÁRIO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1616</v>
      </c>
      <c r="X259" s="213" t="s">
        <v>374</v>
      </c>
      <c r="Y259" s="153"/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DESLOCAMENTO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0</v>
      </c>
      <c r="AZ259" s="13"/>
      <c r="BA259" s="71"/>
      <c r="BB259" s="10" t="str">
        <f>IFERROR(_xlfn.XLOOKUP(AI259, BS_ATIVIDADE[ATIVIDADE],BS_ATIVIDADE[UNIDADE] ), "*")</f>
        <v>BINÁRIO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Produção e Intervalo</v>
      </c>
      <c r="BR259" s="18">
        <f t="shared" si="46"/>
        <v>0</v>
      </c>
      <c r="BS259" s="18">
        <f t="shared" si="47"/>
        <v>0</v>
      </c>
      <c r="BT259" s="220" t="str">
        <f t="shared" si="48"/>
        <v/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/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/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300.95600000000002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">
        <v>1594</v>
      </c>
      <c r="O265" s="168">
        <v>0.41666666666666669</v>
      </c>
      <c r="P265" s="400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1617</v>
      </c>
      <c r="X265" s="213" t="s">
        <v>374</v>
      </c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THESUL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300.95600000000002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/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1618</v>
      </c>
      <c r="X268" s="213" t="s">
        <v>374</v>
      </c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Produção e Intervalo</v>
      </c>
      <c r="BR268" s="18">
        <f t="shared" si="51"/>
        <v>0</v>
      </c>
      <c r="BS268" s="18">
        <f t="shared" si="52"/>
        <v>0</v>
      </c>
      <c r="BT268" s="220" t="str">
        <f t="shared" si="48"/>
        <v/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372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400">
        <v>0.4375</v>
      </c>
      <c r="P272" s="168">
        <v>0.25</v>
      </c>
      <c r="Q272" s="83">
        <v>3360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1619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/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Produção e Intervalo</v>
      </c>
      <c r="BR272" s="18">
        <f t="shared" si="51"/>
        <v>0</v>
      </c>
      <c r="BS272" s="18">
        <f t="shared" si="52"/>
        <v>0</v>
      </c>
      <c r="BT272" s="220" t="str">
        <f t="shared" si="48"/>
        <v/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1616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t="23.25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537.29999999999995</v>
      </c>
      <c r="L275" s="83">
        <v>535.9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75" s="168">
        <v>0.41666666666666669</v>
      </c>
      <c r="P275" s="168">
        <v>8.3333333333333329E-2</v>
      </c>
      <c r="Q275" s="83">
        <v>1248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324" t="s">
        <v>1620</v>
      </c>
      <c r="X275" s="213" t="s">
        <v>374</v>
      </c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TBE-TRM</v>
      </c>
      <c r="AN275" s="279" t="str">
        <f>IF(BS_CONTROLE[[#This Row],[SB]]=0, "-", BS_CONTROLE[[#This Row],[SB]])</f>
        <v>TBE539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537.29999999999995</v>
      </c>
      <c r="AQ275" s="281">
        <f>IF(BS_CONTROLE[[#This Row],[KM - Fim]]=0, "-", BS_CONTROLE[[#This Row],[KM - Fim]])</f>
        <v>535.9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Produção e Intervalo</v>
      </c>
      <c r="BR275" s="18">
        <f t="shared" si="51"/>
        <v>0</v>
      </c>
      <c r="BS275" s="18">
        <f t="shared" si="52"/>
        <v>0</v>
      </c>
      <c r="BT275" s="220" t="str">
        <f t="shared" si="48"/>
        <v/>
      </c>
    </row>
    <row r="276" spans="1:72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690</v>
      </c>
      <c r="L281" s="83">
        <v>721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TAL1</v>
      </c>
      <c r="O281" s="400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tr">
        <f>IF(BS_CONTROLE[[#This Row],[Entre - Estações]]=0, "-", BS_CONTROLE[[#This Row],[Entre - Estações]])</f>
        <v>TAL</v>
      </c>
      <c r="AN281" s="279" t="str">
        <f>IF(BS_CONTROLE[[#This Row],[SB]]=0, "-", BS_CONTROLE[[#This Row],[SB]])</f>
        <v>TAL1</v>
      </c>
      <c r="AO281" s="280">
        <f>IF(BS_CONTROLE[[#This Row],[SUB]]=0, "-", BS_CONTROLE[[#This Row],[SUB]])</f>
        <v>98</v>
      </c>
      <c r="AP281" s="281">
        <f>IF(BS_CONTROLE[[#This Row],[KM - Inicio]]=0, "-", BS_CONTROLE[[#This Row],[KM - Inicio]])</f>
        <v>690</v>
      </c>
      <c r="AQ281" s="281">
        <f>IF(BS_CONTROLE[[#This Row],[KM - Fim]]=0, "-", BS_CONTROLE[[#This Row],[KM - Fim]])</f>
        <v>721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Produção e Intervalo</v>
      </c>
      <c r="BR281" s="18">
        <f t="shared" si="51"/>
        <v>0</v>
      </c>
      <c r="BS281" s="18">
        <f t="shared" si="52"/>
        <v>0</v>
      </c>
      <c r="BT281" s="220" t="str">
        <f t="shared" si="48"/>
        <v/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W7046041</v>
      </c>
      <c r="B284" s="166">
        <v>46041</v>
      </c>
      <c r="C284" s="8">
        <f>IF(BS_CONTROLE[[#This Row],[DATA]]="","",WEEKNUM(BS_CONTROLE[[#This Row],[DATA]]))</f>
        <v>4</v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0.41666666666666669</v>
      </c>
      <c r="P284" s="168" t="s">
        <v>1621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1622</v>
      </c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e">
        <f t="shared" si="50"/>
        <v>#VALUE!</v>
      </c>
      <c r="BR284" s="18" t="e">
        <f t="shared" si="51"/>
        <v>#VALUE!</v>
      </c>
      <c r="BS284" s="18">
        <f t="shared" si="52"/>
        <v>0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532.79999999999995</v>
      </c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0.125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532.79999999999995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1617</v>
      </c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Produção e Intervalo</v>
      </c>
      <c r="BR289" s="18">
        <f t="shared" si="51"/>
        <v>0</v>
      </c>
      <c r="BS289" s="18">
        <f t="shared" si="52"/>
        <v>0</v>
      </c>
      <c r="BT289" s="220" t="str">
        <f t="shared" si="48"/>
        <v/>
      </c>
    </row>
    <row r="290" spans="1:72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1623</v>
      </c>
      <c r="X290" s="213"/>
      <c r="Y290" s="153"/>
      <c r="Z290" s="153"/>
      <c r="AA290" s="83" t="s">
        <v>1624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>
      <c r="A291" s="50" t="str">
        <f t="shared" si="49"/>
        <v>A60</v>
      </c>
      <c r="B291" s="166"/>
      <c r="C291" s="8" t="str">
        <f>IF(BS_CONTROLE[[#This Row],[DATA]]="","",WEEKNUM(BS_CONTROLE[[#This Row],[DATA]]))</f>
        <v/>
      </c>
      <c r="D291" s="51" t="s">
        <v>107</v>
      </c>
      <c r="E291" s="314">
        <v>393</v>
      </c>
      <c r="F291" s="167" t="s">
        <v>33</v>
      </c>
      <c r="G291" s="9" t="str">
        <f>IF(D291="","*",VLOOKUP(F291,BS_ATIVIDADE[#All],3,FALSE))</f>
        <v>DETECÇÃO</v>
      </c>
      <c r="H291" s="168" t="s">
        <v>804</v>
      </c>
      <c r="I291" s="168" t="s">
        <v>1288</v>
      </c>
      <c r="J291" s="212">
        <v>74</v>
      </c>
      <c r="K291" s="212">
        <v>291</v>
      </c>
      <c r="L291" s="83" t="s">
        <v>11</v>
      </c>
      <c r="M291" s="199" t="s">
        <v>1467</v>
      </c>
      <c r="N291" s="199" t="s">
        <v>1625</v>
      </c>
      <c r="O291" s="168">
        <v>0.375</v>
      </c>
      <c r="P291" s="168">
        <v>4.1666666666666664E-2</v>
      </c>
      <c r="Q291" s="83"/>
      <c r="R291" s="10" t="str">
        <f>IFERROR(_xlfn.XLOOKUP(F291, BS_ATIVIDADE[ATIVIDADE],BS_ATIVIDADE[UNIDADE] ), "*")</f>
        <v>KM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1" s="80" t="str">
        <f>IFERROR(_xlfn.XLOOKUP(J291, BASE_MAPA!$E$2:$E$359, BASE_MAPA!$J$2:$J$359), "ERRO")</f>
        <v>MARCO INICIAL - ALTO ARAGUAIA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DETECÇÃO - RONDA 7 DIAS</v>
      </c>
      <c r="AJ291" s="9" t="str">
        <f>IF(D291="","*",VLOOKUP(AI291,BS_ATIVIDADE[#Data],3,FALSE))</f>
        <v>DETECÇÃO</v>
      </c>
      <c r="AK291" s="279" t="str">
        <f>IF(BS_CONTROLE[[#This Row],[Local - Partida]]=0, "-", BS_CONTROLE[[#This Row],[Local - Partida]])</f>
        <v>TCS2</v>
      </c>
      <c r="AL291" s="279" t="str">
        <f>IF(BS_CONTROLE[[#This Row],[Local - Encerramento]]=0, "-", BS_CONTROLE[[#This Row],[Local - Encerramento]])</f>
        <v>TMI</v>
      </c>
      <c r="AM291" s="279" t="str">
        <f>IF(BS_CONTROLE[[#This Row],[Entre - Estações]]=0, "-", BS_CONTROLE[[#This Row],[Entre - Estações]])</f>
        <v>TCS-TMI</v>
      </c>
      <c r="AN291" s="279" t="str">
        <f>IF(BS_CONTROLE[[#This Row],[SB]]=0, "-", BS_CONTROLE[[#This Row],[SB]])</f>
        <v>TCSTMI</v>
      </c>
      <c r="AO291" s="280">
        <f>IF(BS_CONTROLE[[#This Row],[SUB]]=0, "-", BS_CONTROLE[[#This Row],[SUB]])</f>
        <v>74</v>
      </c>
      <c r="AP291" s="281">
        <f>IF(BS_CONTROLE[[#This Row],[KM - Inicio]]=0, "-", BS_CONTROLE[[#This Row],[KM - Inicio]])</f>
        <v>291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KM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1" s="11" t="str">
        <f>IFERROR(_xlfn.XLOOKUP(AO291, BASE_MAPA!$E$2:$E$359, BASE_MAPA!$J$2:$J$359), "ERRO")</f>
        <v>MARCO INICIAL - ALTO ARAGUAIA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</v>
      </c>
      <c r="B292" s="166"/>
      <c r="C292" s="8" t="str">
        <f>IF(BS_CONTROLE[[#This Row],[DATA]]="","",WEEKNUM(BS_CONTROLE[[#This Row],[DATA]]))</f>
        <v/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1618</v>
      </c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1626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/>
      </c>
      <c r="B298" s="166"/>
      <c r="C298" s="8" t="str">
        <f>IF(BS_CONTROLE[[#This Row],[DATA]]="","",WEEKNUM(BS_CONTROLE[[#This Row],[DATA]]))</f>
        <v/>
      </c>
      <c r="D298" s="51"/>
      <c r="E298" s="314">
        <v>400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393" operator="equal">
      <formula>"ERRO"</formula>
    </cfRule>
  </conditionalFormatting>
  <conditionalFormatting sqref="X4 Y368:Y443 Y1:Z367">
    <cfRule type="cellIs" dxfId="138" priority="18382" operator="equal">
      <formula>"OPORTUNIDADE"</formula>
    </cfRule>
  </conditionalFormatting>
  <conditionalFormatting sqref="AZ6:AZ415">
    <cfRule type="expression" dxfId="137" priority="18377">
      <formula>$BU6=1</formula>
    </cfRule>
  </conditionalFormatting>
  <conditionalFormatting sqref="BQ6:BQ492">
    <cfRule type="cellIs" dxfId="136" priority="18388" operator="equal">
      <formula>"Produção e Intervalo"</formula>
    </cfRule>
    <cfRule type="cellIs" dxfId="135" priority="18389" operator="equal">
      <formula>"Aderente"</formula>
    </cfRule>
    <cfRule type="cellIs" dxfId="134" priority="18390" operator="equal">
      <formula>"Intervalo"</formula>
    </cfRule>
    <cfRule type="cellIs" dxfId="133" priority="18391" operator="equal">
      <formula>"Produção"</formula>
    </cfRule>
    <cfRule type="cellIs" dxfId="132" priority="18392" operator="equal">
      <formula>"ERRO"</formula>
    </cfRule>
  </conditionalFormatting>
  <conditionalFormatting sqref="BR6:BS445">
    <cfRule type="cellIs" dxfId="131" priority="18370" operator="equal">
      <formula>"*"</formula>
    </cfRule>
    <cfRule type="cellIs" dxfId="130" priority="18371" operator="greaterThanOrEqual">
      <formula>1</formula>
    </cfRule>
    <cfRule type="cellIs" dxfId="129" priority="18372" operator="lessThan">
      <formula>1</formula>
    </cfRule>
  </conditionalFormatting>
  <conditionalFormatting sqref="X368:X415 Y368:Y443 Y6:Z367">
    <cfRule type="cellIs" dxfId="128" priority="18318" operator="equal">
      <formula>"NÃO"</formula>
    </cfRule>
    <cfRule type="cellIs" dxfId="127" priority="18319" operator="equal">
      <formula>"SIM"</formula>
    </cfRule>
  </conditionalFormatting>
  <conditionalFormatting sqref="X368:X415">
    <cfRule type="cellIs" dxfId="126" priority="18317" operator="equal">
      <formula>"OPORTUNIDADE"</formula>
    </cfRule>
  </conditionalFormatting>
  <conditionalFormatting sqref="Z368:Z415">
    <cfRule type="cellIs" dxfId="125" priority="18315" operator="equal">
      <formula>"NÃO"</formula>
    </cfRule>
    <cfRule type="cellIs" dxfId="124" priority="18316" operator="equal">
      <formula>"SIM"</formula>
    </cfRule>
  </conditionalFormatting>
  <conditionalFormatting sqref="Z368:Z415">
    <cfRule type="cellIs" dxfId="123" priority="18314" operator="equal">
      <formula>"OPORTUNIDADE"</formula>
    </cfRule>
  </conditionalFormatting>
  <conditionalFormatting sqref="Y1048468:Y1048576">
    <cfRule type="cellIs" dxfId="122" priority="18199" operator="equal">
      <formula>"OPORTUNIDADE"</formula>
    </cfRule>
  </conditionalFormatting>
  <conditionalFormatting sqref="Y1048468:Y1048576">
    <cfRule type="cellIs" dxfId="121" priority="18197" operator="equal">
      <formula>"NÃO"</formula>
    </cfRule>
    <cfRule type="cellIs" dxfId="120" priority="18198" operator="equal">
      <formula>"SIM"</formula>
    </cfRule>
  </conditionalFormatting>
  <conditionalFormatting sqref="Z416:Z441">
    <cfRule type="cellIs" dxfId="119" priority="17934" operator="equal">
      <formula>"OPORTUNIDADE"</formula>
    </cfRule>
  </conditionalFormatting>
  <conditionalFormatting sqref="Z416:Z441">
    <cfRule type="cellIs" dxfId="118" priority="17932" operator="equal">
      <formula>"NÃO"</formula>
    </cfRule>
    <cfRule type="cellIs" dxfId="117" priority="17933" operator="equal">
      <formula>"SIM"</formula>
    </cfRule>
  </conditionalFormatting>
  <conditionalFormatting sqref="X442">
    <cfRule type="cellIs" dxfId="116" priority="17920" operator="equal">
      <formula>"NÃO"</formula>
    </cfRule>
    <cfRule type="cellIs" dxfId="115" priority="17921" operator="equal">
      <formula>"SIM"</formula>
    </cfRule>
  </conditionalFormatting>
  <conditionalFormatting sqref="X442">
    <cfRule type="cellIs" dxfId="114" priority="17919" operator="equal">
      <formula>"OPORTUNIDADE"</formula>
    </cfRule>
  </conditionalFormatting>
  <conditionalFormatting sqref="Z442">
    <cfRule type="cellIs" dxfId="113" priority="17917" operator="equal">
      <formula>"NÃO"</formula>
    </cfRule>
    <cfRule type="cellIs" dxfId="112" priority="17918" operator="equal">
      <formula>"SIM"</formula>
    </cfRule>
  </conditionalFormatting>
  <conditionalFormatting sqref="Z442">
    <cfRule type="cellIs" dxfId="111" priority="17916" operator="equal">
      <formula>"OPORTUNIDADE"</formula>
    </cfRule>
  </conditionalFormatting>
  <conditionalFormatting sqref="BI442"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26">
      <iconSet showValue="0">
        <cfvo type="percent" val="0"/>
        <cfvo type="num" val="1"/>
        <cfvo type="num" val="1" gte="0"/>
      </iconSet>
    </cfRule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28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36">
      <formula>$BU385=1</formula>
    </cfRule>
  </conditionalFormatting>
  <conditionalFormatting sqref="AZ418:AZ442">
    <cfRule type="expression" dxfId="109" priority="18696">
      <formula>$BU390=1</formula>
    </cfRule>
  </conditionalFormatting>
  <conditionalFormatting sqref="BI416:BI441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31" operator="equal">
      <formula>"*"</formula>
    </cfRule>
    <cfRule type="cellIs" dxfId="107" priority="13332" operator="greaterThanOrEqual">
      <formula>1</formula>
    </cfRule>
    <cfRule type="cellIs" dxfId="106" priority="13333" operator="lessThan">
      <formula>1</formula>
    </cfRule>
  </conditionalFormatting>
  <conditionalFormatting sqref="BK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2 BK251 BK232:BK233 BK248:BK249">
    <cfRule type="iconSet" priority="20578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492">
    <cfRule type="iconSet" priority="20591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492">
    <cfRule type="iconSet" priority="20619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26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30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32">
      <iconSet showValue="0">
        <cfvo type="percent" val="0"/>
        <cfvo type="num" val="1"/>
        <cfvo type="num" val="1" gte="0"/>
      </iconSet>
    </cfRule>
    <cfRule type="iconSet" priority="2063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F6:F444 AI6:AI445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3" t="s">
        <v>1627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>
      <c r="C3" s="316" t="s">
        <v>105</v>
      </c>
      <c r="D3" s="316" t="s">
        <v>1628</v>
      </c>
      <c r="E3" s="316" t="s">
        <v>1629</v>
      </c>
      <c r="F3" s="316" t="s">
        <v>1630</v>
      </c>
      <c r="G3" s="316" t="s">
        <v>1631</v>
      </c>
      <c r="H3" s="316" t="s">
        <v>1632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1633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1634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K366" sqref="K36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4"/>
      <c r="B1" s="385"/>
      <c r="C1" s="386"/>
      <c r="L1" s="326"/>
      <c r="M1" s="123"/>
      <c r="N1" s="289"/>
      <c r="O1" s="289"/>
      <c r="P1" s="165"/>
      <c r="Q1" s="387" t="s">
        <v>1225</v>
      </c>
      <c r="R1" s="388"/>
      <c r="U1" s="101"/>
      <c r="V1" s="389" t="s">
        <v>1635</v>
      </c>
      <c r="W1" s="389"/>
      <c r="X1" s="389"/>
      <c r="Y1" s="103"/>
    </row>
    <row r="2" spans="1:25" s="100" customFormat="1" ht="11.25" customHeight="1">
      <c r="A2" s="104" t="s">
        <v>1636</v>
      </c>
      <c r="B2" s="104" t="s">
        <v>1637</v>
      </c>
      <c r="C2" s="104" t="s">
        <v>7</v>
      </c>
      <c r="D2" s="105" t="s">
        <v>1177</v>
      </c>
      <c r="E2" s="105" t="s">
        <v>1178</v>
      </c>
      <c r="F2" s="105" t="s">
        <v>1638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1639</v>
      </c>
      <c r="U2" s="107" t="s">
        <v>1180</v>
      </c>
      <c r="V2" s="102">
        <f ca="1">TODAY()-1</f>
        <v>46037</v>
      </c>
      <c r="W2" s="102">
        <f ca="1">V2-1</f>
        <v>46036</v>
      </c>
      <c r="X2" s="102">
        <f ca="1">W2-1</f>
        <v>46035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3259</v>
      </c>
      <c r="W8" s="111">
        <f ca="1">_xlfn.XLOOKUP(G8&amp;$W$2,BS_CONTROLE[CHAVE],BS_CONTROLE[Quantidade_11],"-")</f>
        <v>4539</v>
      </c>
      <c r="X8" s="111">
        <f ca="1">_xlfn.XLOOKUP(G8&amp;$X$2,BS_CONTROLE[CHAVE],BS_CONTROLE[Quantidade_11],"-")</f>
        <v>5098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3259</v>
      </c>
      <c r="W20" s="111">
        <f ca="1">_xlfn.XLOOKUP(G20&amp;$W$2,BS_CONTROLE[CHAVE],BS_CONTROLE[Quantidade_11],"-")</f>
        <v>4539</v>
      </c>
      <c r="X20" s="111">
        <f ca="1">_xlfn.XLOOKUP(G20&amp;$X$2,BS_CONTROLE[CHAVE],BS_CONTROLE[Quantidade_11],"-")</f>
        <v>5098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1518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936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3259</v>
      </c>
      <c r="W39" s="111">
        <f ca="1">_xlfn.XLOOKUP(G39&amp;$W$2,BS_CONTROLE[CHAVE],BS_CONTROLE[Quantidade_11],"-")</f>
        <v>4539</v>
      </c>
      <c r="X39" s="111">
        <f ca="1">_xlfn.XLOOKUP(G39&amp;$X$2,BS_CONTROLE[CHAVE],BS_CONTROLE[Quantidade_11],"-")</f>
        <v>5098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1518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3259</v>
      </c>
      <c r="W49" s="111">
        <f ca="1">_xlfn.XLOOKUP(G49&amp;$W$2,BS_CONTROLE[CHAVE],BS_CONTROLE[Quantidade_11],"-")</f>
        <v>4539</v>
      </c>
      <c r="X49" s="111">
        <f ca="1">_xlfn.XLOOKUP(G49&amp;$X$2,BS_CONTROLE[CHAVE],BS_CONTROLE[Quantidade_11],"-")</f>
        <v>5098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3259</v>
      </c>
      <c r="W59" s="111">
        <f ca="1">_xlfn.XLOOKUP(G59&amp;$W$2,BS_CONTROLE[CHAVE],BS_CONTROLE[Quantidade_11],"-")</f>
        <v>4539</v>
      </c>
      <c r="X59" s="111">
        <f ca="1">_xlfn.XLOOKUP(G59&amp;$X$2,BS_CONTROLE[CHAVE],BS_CONTROLE[Quantidade_11],"-")</f>
        <v>5098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1518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220</v>
      </c>
      <c r="W62" s="111">
        <f ca="1">_xlfn.XLOOKUP(G62&amp;$W$2,BS_CONTROLE[CHAVE],BS_CONTROLE[Quantidade_11],"-")</f>
        <v>200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3259</v>
      </c>
      <c r="W68" s="111">
        <f ca="1">_xlfn.XLOOKUP(G68&amp;$W$2,BS_CONTROLE[CHAVE],BS_CONTROLE[Quantidade_11],"-")</f>
        <v>4539</v>
      </c>
      <c r="X68" s="111">
        <f ca="1">_xlfn.XLOOKUP(G68&amp;$X$2,BS_CONTROLE[CHAVE],BS_CONTROLE[Quantidade_11],"-")</f>
        <v>5098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220</v>
      </c>
      <c r="W74" s="111">
        <f ca="1">_xlfn.XLOOKUP(G74&amp;$W$2,BS_CONTROLE[CHAVE],BS_CONTROLE[Quantidade_11],"-")</f>
        <v>200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936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1518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3259</v>
      </c>
      <c r="W85" s="111">
        <f ca="1">_xlfn.XLOOKUP(G85&amp;$W$2,BS_CONTROLE[CHAVE],BS_CONTROLE[Quantidade_11],"-")</f>
        <v>4539</v>
      </c>
      <c r="X85" s="111">
        <f ca="1">_xlfn.XLOOKUP(G85&amp;$X$2,BS_CONTROLE[CHAVE],BS_CONTROLE[Quantidade_11],"-")</f>
        <v>5098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1518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3259</v>
      </c>
      <c r="W110" s="111">
        <f ca="1">_xlfn.XLOOKUP(G110&amp;$W$2,BS_CONTROLE[CHAVE],BS_CONTROLE[Quantidade_11],"-")</f>
        <v>4539</v>
      </c>
      <c r="X110" s="111">
        <f ca="1">_xlfn.XLOOKUP(G110&amp;$X$2,BS_CONTROLE[CHAVE],BS_CONTROLE[Quantidade_11],"-")</f>
        <v>5098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0</v>
      </c>
      <c r="W117" s="111">
        <f ca="1">_xlfn.XLOOKUP(G117&amp;$W$2,BS_CONTROLE[CHAVE],BS_CONTROLE[Quantidade_11],"-")</f>
        <v>2215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936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3259</v>
      </c>
      <c r="W138" s="111">
        <f ca="1">_xlfn.XLOOKUP(G138&amp;$W$2,BS_CONTROLE[CHAVE],BS_CONTROLE[Quantidade_11],"-")</f>
        <v>4539</v>
      </c>
      <c r="X138" s="111">
        <f ca="1">_xlfn.XLOOKUP(G138&amp;$X$2,BS_CONTROLE[CHAVE],BS_CONTROLE[Quantidade_11],"-")</f>
        <v>5098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936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1518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0</v>
      </c>
      <c r="W153" s="111">
        <f ca="1">_xlfn.XLOOKUP(G153&amp;$W$2,BS_CONTROLE[CHAVE],BS_CONTROLE[Quantidade_11],"-")</f>
        <v>2215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3259</v>
      </c>
      <c r="W171" s="111">
        <f ca="1">_xlfn.XLOOKUP(G171&amp;$W$2,BS_CONTROLE[CHAVE],BS_CONTROLE[Quantidade_11],"-")</f>
        <v>4539</v>
      </c>
      <c r="X171" s="111">
        <f ca="1">_xlfn.XLOOKUP(G171&amp;$X$2,BS_CONTROLE[CHAVE],BS_CONTROLE[Quantidade_11],"-")</f>
        <v>5098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47530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3259</v>
      </c>
      <c r="W188" s="111">
        <f ca="1">_xlfn.XLOOKUP(G188&amp;$W$2,BS_CONTROLE[CHAVE],BS_CONTROLE[Quantidade_11],"-")</f>
        <v>4539</v>
      </c>
      <c r="X188" s="111">
        <f ca="1">_xlfn.XLOOKUP(G188&amp;$X$2,BS_CONTROLE[CHAVE],BS_CONTROLE[Quantidade_11],"-")</f>
        <v>5098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47530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1518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3259</v>
      </c>
      <c r="W207" s="111">
        <f ca="1">_xlfn.XLOOKUP(G207&amp;$W$2,BS_CONTROLE[CHAVE],BS_CONTROLE[Quantidade_11],"-")</f>
        <v>4539</v>
      </c>
      <c r="X207" s="111">
        <f ca="1">_xlfn.XLOOKUP(G207&amp;$X$2,BS_CONTROLE[CHAVE],BS_CONTROLE[Quantidade_11],"-")</f>
        <v>5098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220</v>
      </c>
      <c r="W212" s="111">
        <f ca="1">_xlfn.XLOOKUP(G212&amp;$W$2,BS_CONTROLE[CHAVE],BS_CONTROLE[Quantidade_11],"-")</f>
        <v>200</v>
      </c>
      <c r="X212" s="111">
        <f ca="1">_xlfn.XLOOKUP(G212&amp;$X$2,BS_CONTROLE[CHAVE],BS_CONTROLE[Quantidade_11],"-")</f>
        <v>109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0</v>
      </c>
      <c r="W217" s="111">
        <f ca="1">_xlfn.XLOOKUP(G217&amp;$W$2,BS_CONTROLE[CHAVE],BS_CONTROLE[Quantidade_11],"-")</f>
        <v>2215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9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 t="str">
        <f ca="1">_xlfn.XLOOKUP(G225&amp;$V$2,BS_CONTROLE[CHAVE],BS_CONTROLE[Quantidade_11],"-")</f>
        <v>-</v>
      </c>
      <c r="W225" s="111">
        <f ca="1">_xlfn.XLOOKUP(G225&amp;$W$2,BS_CONTROLE[CHAVE],BS_CONTROLE[Quantidade_11],"-")</f>
        <v>1</v>
      </c>
      <c r="X225" s="111">
        <f ca="1">_xlfn.XLOOKUP(G225&amp;$X$2,BS_CONTROLE[CHAVE],BS_CONTROLE[Quantidade_11],"-")</f>
        <v>936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3259</v>
      </c>
      <c r="W228" s="111">
        <f ca="1">_xlfn.XLOOKUP(G228&amp;$W$2,BS_CONTROLE[CHAVE],BS_CONTROLE[Quantidade_11],"-")</f>
        <v>4539</v>
      </c>
      <c r="X228" s="111">
        <f ca="1">_xlfn.XLOOKUP(G228&amp;$X$2,BS_CONTROLE[CHAVE],BS_CONTROLE[Quantidade_11],"-")</f>
        <v>5098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1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1518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0</v>
      </c>
      <c r="W243" s="111">
        <f ca="1">_xlfn.XLOOKUP(G243&amp;$W$2,BS_CONTROLE[CHAVE],BS_CONTROLE[Quantidade_11],"-")</f>
        <v>2215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220</v>
      </c>
      <c r="W245" s="111">
        <f ca="1">_xlfn.XLOOKUP(G245&amp;$W$2,BS_CONTROLE[CHAVE],BS_CONTROLE[Quantidade_11],"-")</f>
        <v>200</v>
      </c>
      <c r="X245" s="111">
        <f ca="1">_xlfn.XLOOKUP(G245&amp;$X$2,BS_CONTROLE[CHAVE],BS_CONTROLE[Quantidade_11],"-")</f>
        <v>109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>
        <f ca="1">_xlfn.XLOOKUP(G247&amp;$V$2,BS_CONTROLE[CHAVE],BS_CONTROLE[Quantidade_11],"-")</f>
        <v>1</v>
      </c>
      <c r="W247" s="111" t="str">
        <f ca="1">_xlfn.XLOOKUP(G247&amp;$W$2,BS_CONTROLE[CHAVE],BS_CONTROLE[Quantidade_11],"-")</f>
        <v>-</v>
      </c>
      <c r="X247" s="111">
        <f ca="1">_xlfn.XLOOKUP(G247&amp;$X$2,BS_CONTROLE[CHAVE],BS_CONTROLE[Quantidade_11],"-")</f>
        <v>0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>
        <f ca="1">_xlfn.XLOOKUP(G250&amp;$W$2,BS_CONTROLE[CHAVE],BS_CONTROLE[Quantidade_11],"-")</f>
        <v>1</v>
      </c>
      <c r="X250" s="111">
        <f ca="1">_xlfn.XLOOKUP(G250&amp;$X$2,BS_CONTROLE[CHAVE],BS_CONTROLE[Quantidade_11],"-")</f>
        <v>1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>
        <f ca="1">_xlfn.XLOOKUP(G252&amp;$W$2,BS_CONTROLE[CHAVE],BS_CONTROLE[Quantidade_11],"-")</f>
        <v>1</v>
      </c>
      <c r="X252" s="111">
        <f ca="1">_xlfn.XLOOKUP(G252&amp;$X$2,BS_CONTROLE[CHAVE],BS_CONTROLE[Quantidade_11],"-")</f>
        <v>1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>
        <f ca="1">_xlfn.XLOOKUP(G254&amp;$X$2,BS_CONTROLE[CHAVE],BS_CONTROLE[Quantidade_11],"-")</f>
        <v>1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3259</v>
      </c>
      <c r="W261" s="111">
        <f ca="1">_xlfn.XLOOKUP(G261&amp;$W$2,BS_CONTROLE[CHAVE],BS_CONTROLE[Quantidade_11],"-")</f>
        <v>4539</v>
      </c>
      <c r="X261" s="111">
        <f ca="1">_xlfn.XLOOKUP(G261&amp;$X$2,BS_CONTROLE[CHAVE],BS_CONTROLE[Quantidade_11],"-")</f>
        <v>5098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 t="str">
        <f ca="1">_xlfn.XLOOKUP(G264&amp;$V$2,BS_CONTROLE[CHAVE],BS_CONTROLE[Quantidade_11],"-")</f>
        <v>-</v>
      </c>
      <c r="W264" s="111">
        <f ca="1">_xlfn.XLOOKUP(G264&amp;$W$2,BS_CONTROLE[CHAVE],BS_CONTROLE[Quantidade_11],"-")</f>
        <v>1</v>
      </c>
      <c r="X264" s="111">
        <f ca="1">_xlfn.XLOOKUP(G264&amp;$X$2,BS_CONTROLE[CHAVE],BS_CONTROLE[Quantidade_11],"-")</f>
        <v>936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220</v>
      </c>
      <c r="W274" s="111">
        <f ca="1">_xlfn.XLOOKUP(G274&amp;$W$2,BS_CONTROLE[CHAVE],BS_CONTROLE[Quantidade_11],"-")</f>
        <v>200</v>
      </c>
      <c r="X274" s="111">
        <f ca="1">_xlfn.XLOOKUP(G274&amp;$X$2,BS_CONTROLE[CHAVE],BS_CONTROLE[Quantidade_11],"-")</f>
        <v>109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0</v>
      </c>
      <c r="W276" s="111">
        <f ca="1">_xlfn.XLOOKUP(G276&amp;$W$2,BS_CONTROLE[CHAVE],BS_CONTROLE[Quantidade_11],"-")</f>
        <v>2215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>
        <f ca="1">_xlfn.XLOOKUP(G287&amp;$W$2,BS_CONTROLE[CHAVE],BS_CONTROLE[Quantidade_11],"-")</f>
        <v>1</v>
      </c>
      <c r="X287" s="111">
        <f ca="1">_xlfn.XLOOKUP(G287&amp;$X$2,BS_CONTROLE[CHAVE],BS_CONTROLE[Quantidade_11],"-")</f>
        <v>1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>
        <f ca="1">_xlfn.XLOOKUP(G288&amp;$W$2,BS_CONTROLE[CHAVE],BS_CONTROLE[Quantidade_11],"-")</f>
        <v>1</v>
      </c>
      <c r="X288" s="111">
        <f ca="1">_xlfn.XLOOKUP(G288&amp;$X$2,BS_CONTROLE[CHAVE],BS_CONTROLE[Quantidade_11],"-")</f>
        <v>1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47530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0</v>
      </c>
      <c r="W290" s="111">
        <f ca="1">_xlfn.XLOOKUP(G290&amp;$W$2,BS_CONTROLE[CHAVE],BS_CONTROLE[Quantidade_11],"-")</f>
        <v>11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>
        <f ca="1">_xlfn.XLOOKUP(G292&amp;$V$2,BS_CONTROLE[CHAVE],BS_CONTROLE[Quantidade_11],"-")</f>
        <v>1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3259</v>
      </c>
      <c r="W296" s="111">
        <f ca="1">_xlfn.XLOOKUP(G296&amp;$W$2,BS_CONTROLE[CHAVE],BS_CONTROLE[Quantidade_11],"-")</f>
        <v>4539</v>
      </c>
      <c r="X296" s="111">
        <f ca="1">_xlfn.XLOOKUP(G296&amp;$X$2,BS_CONTROLE[CHAVE],BS_CONTROLE[Quantidade_11],"-")</f>
        <v>5098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</v>
      </c>
      <c r="X299" s="111">
        <f ca="1">_xlfn.XLOOKUP(G299&amp;$X$2,BS_CONTROLE[CHAVE],BS_CONTROLE[Quantidade_11],"-")</f>
        <v>936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220</v>
      </c>
      <c r="W304" s="111">
        <f ca="1">_xlfn.XLOOKUP(G304&amp;$W$2,BS_CONTROLE[CHAVE],BS_CONTROLE[Quantidade_11],"-")</f>
        <v>200</v>
      </c>
      <c r="X304" s="111">
        <f ca="1">_xlfn.XLOOKUP(G304&amp;$X$2,BS_CONTROLE[CHAVE],BS_CONTROLE[Quantidade_11],"-")</f>
        <v>109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1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0</v>
      </c>
      <c r="W310" s="111">
        <f ca="1">_xlfn.XLOOKUP(G310&amp;$W$2,BS_CONTROLE[CHAVE],BS_CONTROLE[Quantidade_11],"-")</f>
        <v>2215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47530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11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>
        <f ca="1">_xlfn.XLOOKUP(G323&amp;$V$2,BS_CONTROLE[CHAVE],BS_CONTROLE[Quantidade_11],"-")</f>
        <v>1</v>
      </c>
      <c r="W323" s="111" t="str">
        <f ca="1">_xlfn.XLOOKUP(G323&amp;$W$2,BS_CONTROLE[CHAVE],BS_CONTROLE[Quantidade_11],"-")</f>
        <v>-</v>
      </c>
      <c r="X323" s="111">
        <f ca="1">_xlfn.XLOOKUP(G323&amp;$X$2,BS_CONTROLE[CHAVE],BS_CONTROLE[Quantidade_11],"-")</f>
        <v>0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TAL-TSF</v>
      </c>
      <c r="L328" s="328" t="str">
        <f>IF(FN_MC!N230="","*",FN_MC!N230)</f>
        <v>710TSF</v>
      </c>
      <c r="M328" s="110">
        <f>IF(FN_MC!J230="","*",FN_MC!J230)</f>
        <v>98</v>
      </c>
      <c r="N328" s="291">
        <f>IF(FN_MC!K230="","*",FN_MC!K230)</f>
        <v>716</v>
      </c>
      <c r="O328" s="291">
        <f>IF(FN_MC!L230="","*",FN_MC!L230)</f>
        <v>718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3259</v>
      </c>
      <c r="W328" s="111">
        <f ca="1">_xlfn.XLOOKUP(G328&amp;$W$2,BS_CONTROLE[CHAVE],BS_CONTROLE[Quantidade_11],"-")</f>
        <v>4539</v>
      </c>
      <c r="X328" s="111">
        <f ca="1">_xlfn.XLOOKUP(G328&amp;$X$2,BS_CONTROLE[CHAVE],BS_CONTROLE[Quantidade_11],"-")</f>
        <v>5098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1</v>
      </c>
      <c r="X331" s="111">
        <f ca="1">_xlfn.XLOOKUP(G331&amp;$X$2,BS_CONTROLE[CHAVE],BS_CONTROLE[Quantidade_11],"-")</f>
        <v>936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1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1518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>
        <f ca="1">_xlfn.XLOOKUP(G340&amp;$V$2,BS_CONTROLE[CHAVE],BS_CONTROLE[Quantidade_11],"-")</f>
        <v>0</v>
      </c>
      <c r="W340" s="111">
        <f ca="1">_xlfn.XLOOKUP(G340&amp;$W$2,BS_CONTROLE[CHAVE],BS_CONTROLE[Quantidade_11],"-")</f>
        <v>2215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47530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0</v>
      </c>
      <c r="W349" s="111">
        <f ca="1">_xlfn.XLOOKUP(G349&amp;$W$2,BS_CONTROLE[CHAVE],BS_CONTROLE[Quantidade_11],"-")</f>
        <v>11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>
        <f>IF(FN_MC!B256="","*",FN_MC!B256)</f>
        <v>46039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3259</v>
      </c>
      <c r="W354" s="111">
        <f ca="1">_xlfn.XLOOKUP(G354&amp;$W$2,BS_CONTROLE[CHAVE],BS_CONTROLE[Quantidade_11],"-")</f>
        <v>4539</v>
      </c>
      <c r="X354" s="111">
        <f ca="1">_xlfn.XLOOKUP(G354&amp;$X$2,BS_CONTROLE[CHAVE],BS_CONTROLE[Quantidade_11],"-")</f>
        <v>5098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>
      <c r="A357" s="108" t="str">
        <f>IF(FN_MC!Y259="","*",FN_MC!Y259)</f>
        <v>*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DESLOCAMENTO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BINÁRIO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1</v>
      </c>
      <c r="W357" s="111" t="str">
        <f ca="1">_xlfn.XLOOKUP(G357&amp;$W$2,BS_CONTROLE[CHAVE],BS_CONTROLE[Quantidade_11],"-")</f>
        <v>-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>
      <c r="A360" s="108" t="str">
        <f>IF(FN_MC!Y262="","*",FN_MC!Y262)</f>
        <v>*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 t="str">
        <f ca="1">_xlfn.XLOOKUP(G360&amp;$V$2,BS_CONTROLE[CHAVE],BS_CONTROLE[Quantidade_11],"-")</f>
        <v>-</v>
      </c>
      <c r="W360" s="111">
        <f ca="1">_xlfn.XLOOKUP(G360&amp;$W$2,BS_CONTROLE[CHAVE],BS_CONTROLE[Quantidade_11],"-")</f>
        <v>1</v>
      </c>
      <c r="X360" s="111">
        <f ca="1">_xlfn.XLOOKUP(G360&amp;$X$2,BS_CONTROLE[CHAVE],BS_CONTROLE[Quantidade_11],"-")</f>
        <v>936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>
      <c r="A363" s="108" t="str">
        <f>IF(FN_MC!Y265="","*",FN_MC!Y265)</f>
        <v>*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THESUL</v>
      </c>
      <c r="M363" s="110">
        <f>IF(FN_MC!J265="","*",FN_MC!J265)</f>
        <v>74</v>
      </c>
      <c r="N363" s="291">
        <f>IF(FN_MC!K265="","*",FN_MC!K265)</f>
        <v>300.95600000000002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2</v>
      </c>
      <c r="W363" s="111">
        <f ca="1">_xlfn.XLOOKUP(G363&amp;$W$2,BS_CONTROLE[CHAVE],BS_CONTROLE[Quantidade_11],"-")</f>
        <v>2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>
      <c r="A366" s="108" t="str">
        <f>IF(FN_MC!Y268="","*",FN_MC!Y268)</f>
        <v>*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e">
        <f>IF(FN_MC!#REF!="","*",FN_MC!#REF!)</f>
        <v>#REF!</v>
      </c>
      <c r="B368" s="108" t="e">
        <f>IF(FN_MC!#REF!="","*",FN_MC!#REF!)</f>
        <v>#REF!</v>
      </c>
      <c r="C368" s="108" t="e">
        <f>IF(FN_MC!#REF!="","*",FN_MC!#REF!)</f>
        <v>#REF!</v>
      </c>
      <c r="D368" s="109" t="e">
        <f>IF(FN_MC!#REF!="","*",FN_MC!#REF!)</f>
        <v>#REF!</v>
      </c>
      <c r="E368" s="109" t="e">
        <f>IF(FN_MC!#REF!="","*",FN_MC!#REF!)</f>
        <v>#REF!</v>
      </c>
      <c r="F368" s="109" t="e">
        <f>IF(FN_MC!#REF!="","*",FN_MC!#REF!)</f>
        <v>#REF!</v>
      </c>
      <c r="G368" s="109" t="e">
        <f>IF(FN_MC!#REF!="","*",FN_MC!#REF!)</f>
        <v>#REF!</v>
      </c>
      <c r="H368" s="109" t="e">
        <f>IF(FN_MC!#REF!="","*",FN_MC!#REF!)</f>
        <v>#REF!</v>
      </c>
      <c r="I368" s="109" t="e">
        <f>IF(FN_MC!#REF!="","*",FN_MC!#REF!)</f>
        <v>#REF!</v>
      </c>
      <c r="J368" s="109" t="e">
        <f>IF(FN_MC!#REF!="","*",FN_MC!#REF!)</f>
        <v>#REF!</v>
      </c>
      <c r="K368" s="109" t="e">
        <f>IF(FN_MC!#REF!="","*",FN_MC!#REF!)</f>
        <v>#REF!</v>
      </c>
      <c r="L368" s="328" t="e">
        <f>IF(FN_MC!#REF!="","*",FN_MC!#REF!)</f>
        <v>#REF!</v>
      </c>
      <c r="M368" s="110" t="e">
        <f>IF(FN_MC!#REF!="","*",FN_MC!#REF!)</f>
        <v>#REF!</v>
      </c>
      <c r="N368" s="291" t="e">
        <f>IF(FN_MC!#REF!="","*",FN_MC!#REF!)</f>
        <v>#REF!</v>
      </c>
      <c r="O368" s="291" t="e">
        <f>IF(FN_MC!#REF!="","*",FN_MC!#REF!)</f>
        <v>#REF!</v>
      </c>
      <c r="P368" s="110"/>
      <c r="Q368" s="127" t="e">
        <f>IF(FN_MC!#REF!="","*",FN_MC!#REF!)</f>
        <v>#REF!</v>
      </c>
      <c r="R368" s="127" t="e">
        <f>IF(FN_MC!#REF!="","*",FN_MC!#REF!)</f>
        <v>#REF!</v>
      </c>
      <c r="S368" s="109" t="e">
        <f>IF(FN_MC!#REF!="","*",CONCATENATE(FN_MC!#REF!," ",FN_MC!#REF!))</f>
        <v>#REF!</v>
      </c>
      <c r="T368" s="109" t="e">
        <f>IF(FN_MC!#REF!="","*",FN_MC!#REF!)</f>
        <v>#REF!</v>
      </c>
      <c r="U368" s="109" t="e">
        <f>IF(FN_MC!#REF!="","*",FN_MC!#REF!)</f>
        <v>#REF!</v>
      </c>
      <c r="V368" s="111" t="e">
        <f ca="1">_xlfn.XLOOKUP(G368&amp;$V$2,BS_CONTROLE[CHAVE],BS_CONTROLE[Quantidade_11],"-")</f>
        <v>#REF!</v>
      </c>
      <c r="W368" s="111" t="e">
        <f ca="1">_xlfn.XLOOKUP(G368&amp;$W$2,BS_CONTROLE[CHAVE],BS_CONTROLE[Quantidade_11],"-")</f>
        <v>#REF!</v>
      </c>
      <c r="X368" s="111" t="e">
        <f ca="1">_xlfn.XLOOKUP(G368&amp;$X$2,BS_CONTROLE[CHAVE],BS_CONTROLE[Quantidade_11],"-")</f>
        <v>#REF!</v>
      </c>
    </row>
    <row r="369" spans="1:24" s="112" customFormat="1" hidden="1">
      <c r="A369" s="108" t="e">
        <f>IF(FN_MC!#REF!="","*",FN_MC!#REF!)</f>
        <v>#REF!</v>
      </c>
      <c r="B369" s="108" t="e">
        <f>IF(FN_MC!#REF!="","*",FN_MC!#REF!)</f>
        <v>#REF!</v>
      </c>
      <c r="C369" s="108" t="e">
        <f>IF(FN_MC!#REF!="","*",FN_MC!#REF!)</f>
        <v>#REF!</v>
      </c>
      <c r="D369" s="109" t="e">
        <f>IF(FN_MC!#REF!="","*",FN_MC!#REF!)</f>
        <v>#REF!</v>
      </c>
      <c r="E369" s="109" t="e">
        <f>IF(FN_MC!#REF!="","*",FN_MC!#REF!)</f>
        <v>#REF!</v>
      </c>
      <c r="F369" s="109" t="e">
        <f>IF(FN_MC!#REF!="","*",FN_MC!#REF!)</f>
        <v>#REF!</v>
      </c>
      <c r="G369" s="109" t="e">
        <f>IF(FN_MC!#REF!="","*",FN_MC!#REF!)</f>
        <v>#REF!</v>
      </c>
      <c r="H369" s="109" t="e">
        <f>IF(FN_MC!#REF!="","*",FN_MC!#REF!)</f>
        <v>#REF!</v>
      </c>
      <c r="I369" s="109" t="e">
        <f>IF(FN_MC!#REF!="","*",FN_MC!#REF!)</f>
        <v>#REF!</v>
      </c>
      <c r="J369" s="109" t="e">
        <f>IF(FN_MC!#REF!="","*",FN_MC!#REF!)</f>
        <v>#REF!</v>
      </c>
      <c r="K369" s="109" t="e">
        <f>IF(FN_MC!#REF!="","*",FN_MC!#REF!)</f>
        <v>#REF!</v>
      </c>
      <c r="L369" s="328" t="e">
        <f>IF(FN_MC!#REF!="","*",FN_MC!#REF!)</f>
        <v>#REF!</v>
      </c>
      <c r="M369" s="110" t="e">
        <f>IF(FN_MC!#REF!="","*",FN_MC!#REF!)</f>
        <v>#REF!</v>
      </c>
      <c r="N369" s="291" t="e">
        <f>IF(FN_MC!#REF!="","*",FN_MC!#REF!)</f>
        <v>#REF!</v>
      </c>
      <c r="O369" s="291" t="e">
        <f>IF(FN_MC!#REF!="","*",FN_MC!#REF!)</f>
        <v>#REF!</v>
      </c>
      <c r="P369" s="110"/>
      <c r="Q369" s="127" t="e">
        <f>IF(FN_MC!#REF!="","*",FN_MC!#REF!)</f>
        <v>#REF!</v>
      </c>
      <c r="R369" s="127" t="e">
        <f>IF(FN_MC!#REF!="","*",FN_MC!#REF!)</f>
        <v>#REF!</v>
      </c>
      <c r="S369" s="109" t="e">
        <f>IF(FN_MC!#REF!="","*",CONCATENATE(FN_MC!#REF!," ",FN_MC!#REF!))</f>
        <v>#REF!</v>
      </c>
      <c r="T369" s="109" t="e">
        <f>IF(FN_MC!#REF!="","*",FN_MC!#REF!)</f>
        <v>#REF!</v>
      </c>
      <c r="U369" s="109" t="e">
        <f>IF(FN_MC!#REF!="","*",FN_MC!#REF!)</f>
        <v>#REF!</v>
      </c>
      <c r="V369" s="111" t="e">
        <f ca="1">_xlfn.XLOOKUP(G369&amp;$V$2,BS_CONTROLE[CHAVE],BS_CONTROLE[Quantidade_11],"-")</f>
        <v>#REF!</v>
      </c>
      <c r="W369" s="111" t="e">
        <f ca="1">_xlfn.XLOOKUP(G369&amp;$W$2,BS_CONTROLE[CHAVE],BS_CONTROLE[Quantidade_11],"-")</f>
        <v>#REF!</v>
      </c>
      <c r="X369" s="111" t="e">
        <f ca="1">_xlfn.XLOOKUP(G369&amp;$X$2,BS_CONTROLE[CHAVE],BS_CONTROLE[Quantidade_11],"-")</f>
        <v>#REF!</v>
      </c>
    </row>
    <row r="370" spans="1:24" s="112" customFormat="1" hidden="1">
      <c r="A370" s="108" t="e">
        <f>IF(FN_MC!#REF!="","*",FN_MC!#REF!)</f>
        <v>#REF!</v>
      </c>
      <c r="B370" s="108" t="e">
        <f>IF(FN_MC!#REF!="","*",FN_MC!#REF!)</f>
        <v>#REF!</v>
      </c>
      <c r="C370" s="108" t="e">
        <f>IF(FN_MC!#REF!="","*",FN_MC!#REF!)</f>
        <v>#REF!</v>
      </c>
      <c r="D370" s="109" t="e">
        <f>IF(FN_MC!#REF!="","*",FN_MC!#REF!)</f>
        <v>#REF!</v>
      </c>
      <c r="E370" s="109" t="e">
        <f>IF(FN_MC!#REF!="","*",FN_MC!#REF!)</f>
        <v>#REF!</v>
      </c>
      <c r="F370" s="109" t="e">
        <f>IF(FN_MC!#REF!="","*",FN_MC!#REF!)</f>
        <v>#REF!</v>
      </c>
      <c r="G370" s="109" t="e">
        <f>IF(FN_MC!#REF!="","*",FN_MC!#REF!)</f>
        <v>#REF!</v>
      </c>
      <c r="H370" s="109" t="e">
        <f>IF(FN_MC!#REF!="","*",FN_MC!#REF!)</f>
        <v>#REF!</v>
      </c>
      <c r="I370" s="109" t="e">
        <f>IF(FN_MC!#REF!="","*",FN_MC!#REF!)</f>
        <v>#REF!</v>
      </c>
      <c r="J370" s="109" t="e">
        <f>IF(FN_MC!#REF!="","*",FN_MC!#REF!)</f>
        <v>#REF!</v>
      </c>
      <c r="K370" s="109" t="e">
        <f>IF(FN_MC!#REF!="","*",FN_MC!#REF!)</f>
        <v>#REF!</v>
      </c>
      <c r="L370" s="328" t="e">
        <f>IF(FN_MC!#REF!="","*",FN_MC!#REF!)</f>
        <v>#REF!</v>
      </c>
      <c r="M370" s="110" t="e">
        <f>IF(FN_MC!#REF!="","*",FN_MC!#REF!)</f>
        <v>#REF!</v>
      </c>
      <c r="N370" s="291" t="e">
        <f>IF(FN_MC!#REF!="","*",FN_MC!#REF!)</f>
        <v>#REF!</v>
      </c>
      <c r="O370" s="291" t="e">
        <f>IF(FN_MC!#REF!="","*",FN_MC!#REF!)</f>
        <v>#REF!</v>
      </c>
      <c r="P370" s="110"/>
      <c r="Q370" s="127" t="e">
        <f>IF(FN_MC!#REF!="","*",FN_MC!#REF!)</f>
        <v>#REF!</v>
      </c>
      <c r="R370" s="127" t="e">
        <f>IF(FN_MC!#REF!="","*",FN_MC!#REF!)</f>
        <v>#REF!</v>
      </c>
      <c r="S370" s="109" t="e">
        <f>IF(FN_MC!#REF!="","*",CONCATENATE(FN_MC!#REF!," ",FN_MC!#REF!))</f>
        <v>#REF!</v>
      </c>
      <c r="T370" s="109" t="e">
        <f>IF(FN_MC!#REF!="","*",FN_MC!#REF!)</f>
        <v>#REF!</v>
      </c>
      <c r="U370" s="109" t="e">
        <f>IF(FN_MC!#REF!="","*",FN_MC!#REF!)</f>
        <v>#REF!</v>
      </c>
      <c r="V370" s="111" t="e">
        <f ca="1">_xlfn.XLOOKUP(G370&amp;$V$2,BS_CONTROLE[CHAVE],BS_CONTROLE[Quantidade_11],"-")</f>
        <v>#REF!</v>
      </c>
      <c r="W370" s="111" t="e">
        <f ca="1">_xlfn.XLOOKUP(G370&amp;$W$2,BS_CONTROLE[CHAVE],BS_CONTROLE[Quantidade_11],"-")</f>
        <v>#REF!</v>
      </c>
      <c r="X370" s="111" t="e">
        <f ca="1">_xlfn.XLOOKUP(G370&amp;$X$2,BS_CONTROLE[CHAVE],BS_CONTROLE[Quantidade_11],"-")</f>
        <v>#REF!</v>
      </c>
    </row>
    <row r="371" spans="1:24" s="112" customFormat="1" hidden="1">
      <c r="A371" s="108" t="str">
        <f>IF(FN_MC!Y270="","*",FN_MC!Y270)</f>
        <v>*</v>
      </c>
      <c r="B371" s="108" t="str">
        <f>IF(FN_MC!X270="","*",FN_MC!X270)</f>
        <v>*</v>
      </c>
      <c r="C371" s="108" t="str">
        <f>IF(FN_MC!Z270="","*",FN_MC!Z270)</f>
        <v>*</v>
      </c>
      <c r="D371" s="109" t="str">
        <f>IF(FN_MC!S270="","*",FN_MC!S270)</f>
        <v>-</v>
      </c>
      <c r="E371" s="109" t="str">
        <f>IF(FN_MC!T270="","*",FN_MC!T270)</f>
        <v>-</v>
      </c>
      <c r="F371" s="109" t="str">
        <f>IF(FN_MC!B270="","*",FN_MC!B270)</f>
        <v>*</v>
      </c>
      <c r="G371" s="109" t="str">
        <f>IF(FN_MC!D270="","*",FN_MC!D270)</f>
        <v>*</v>
      </c>
      <c r="H371" s="109" t="str">
        <f>IF(FN_MC!F270="","*",FN_MC!F270)</f>
        <v>*</v>
      </c>
      <c r="I371" s="109" t="str">
        <f>IF(FN_MC!H270="","*",FN_MC!H270)</f>
        <v>*</v>
      </c>
      <c r="J371" s="109" t="str">
        <f>IF(FN_MC!I270="","*",FN_MC!I270)</f>
        <v>*</v>
      </c>
      <c r="K371" s="109" t="str">
        <f>IF(FN_MC!M270="","*",FN_MC!M270)</f>
        <v>-</v>
      </c>
      <c r="L371" s="328" t="str">
        <f>IF(FN_MC!N270="","*",FN_MC!N270)</f>
        <v>-</v>
      </c>
      <c r="M371" s="110" t="str">
        <f>IF(FN_MC!J270="","*",FN_MC!J270)</f>
        <v>*</v>
      </c>
      <c r="N371" s="291" t="str">
        <f>IF(FN_MC!K270="","*",FN_MC!K270)</f>
        <v>*</v>
      </c>
      <c r="O371" s="291" t="str">
        <f>IF(FN_MC!L270="","*",FN_MC!L270)</f>
        <v>-</v>
      </c>
      <c r="P371" s="110"/>
      <c r="Q371" s="127" t="str">
        <f>IF(FN_MC!O270="","*",FN_MC!O270)</f>
        <v>*</v>
      </c>
      <c r="R371" s="127" t="str">
        <f>IF(FN_MC!P270="","*",FN_MC!P270)</f>
        <v>*</v>
      </c>
      <c r="S371" s="109" t="str">
        <f>IF(FN_MC!Q270="","*",CONCATENATE(FN_MC!Q270," ",FN_MC!R270))</f>
        <v>*</v>
      </c>
      <c r="T371" s="109" t="str">
        <f>IF(FN_MC!V270="","*",FN_MC!V270)</f>
        <v>*</v>
      </c>
      <c r="U371" s="109" t="str">
        <f>IF(FN_MC!W270="","*",FN_MC!W270)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IF(FN_MC!Y271="","*",FN_MC!Y271)</f>
        <v>*</v>
      </c>
      <c r="B372" s="108" t="str">
        <f>IF(FN_MC!X271="","*",FN_MC!X271)</f>
        <v>*</v>
      </c>
      <c r="C372" s="108" t="str">
        <f>IF(FN_MC!Z271="","*",FN_MC!Z271)</f>
        <v>*</v>
      </c>
      <c r="D372" s="109" t="str">
        <f>IF(FN_MC!S271="","*",FN_MC!S271)</f>
        <v>-</v>
      </c>
      <c r="E372" s="109" t="str">
        <f>IF(FN_MC!T271="","*",FN_MC!T271)</f>
        <v>-</v>
      </c>
      <c r="F372" s="109" t="str">
        <f>IF(FN_MC!B271="","*",FN_MC!B271)</f>
        <v>*</v>
      </c>
      <c r="G372" s="109" t="str">
        <f>IF(FN_MC!D271="","*",FN_MC!D271)</f>
        <v>*</v>
      </c>
      <c r="H372" s="109" t="str">
        <f>IF(FN_MC!F271="","*",FN_MC!F271)</f>
        <v>*</v>
      </c>
      <c r="I372" s="109" t="str">
        <f>IF(FN_MC!H271="","*",FN_MC!H271)</f>
        <v>*</v>
      </c>
      <c r="J372" s="109" t="str">
        <f>IF(FN_MC!I271="","*",FN_MC!I271)</f>
        <v>*</v>
      </c>
      <c r="K372" s="109" t="str">
        <f>IF(FN_MC!M271="","*",FN_MC!M271)</f>
        <v>-</v>
      </c>
      <c r="L372" s="328" t="str">
        <f>IF(FN_MC!N271="","*",FN_MC!N271)</f>
        <v>-</v>
      </c>
      <c r="M372" s="110" t="str">
        <f>IF(FN_MC!J271="","*",FN_MC!J271)</f>
        <v>*</v>
      </c>
      <c r="N372" s="291" t="str">
        <f>IF(FN_MC!K271="","*",FN_MC!K271)</f>
        <v>*</v>
      </c>
      <c r="O372" s="291" t="str">
        <f>IF(FN_MC!L271="","*",FN_MC!L271)</f>
        <v>-</v>
      </c>
      <c r="P372" s="110"/>
      <c r="Q372" s="127" t="str">
        <f>IF(FN_MC!O271="","*",FN_MC!O271)</f>
        <v>*</v>
      </c>
      <c r="R372" s="127" t="str">
        <f>IF(FN_MC!P271="","*",FN_MC!P271)</f>
        <v>*</v>
      </c>
      <c r="S372" s="109" t="str">
        <f>IF(FN_MC!Q271="","*",CONCATENATE(FN_MC!Q271," ",FN_MC!R271))</f>
        <v>*</v>
      </c>
      <c r="T372" s="109" t="str">
        <f>IF(FN_MC!V271="","*",FN_MC!V271)</f>
        <v>*</v>
      </c>
      <c r="U372" s="109" t="str">
        <f>IF(FN_MC!W271="","*",FN_MC!W271)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>
      <c r="A373" s="108" t="str">
        <f>IF(FN_MC!Y272="","*",FN_MC!Y272)</f>
        <v>*</v>
      </c>
      <c r="B373" s="108" t="str">
        <f>IF(FN_MC!X272="","*",FN_MC!X272)</f>
        <v>Oportunidade</v>
      </c>
      <c r="C373" s="108" t="str">
        <f>IF(FN_MC!Z272="","*",FN_MC!Z272)</f>
        <v>*</v>
      </c>
      <c r="D373" s="109" t="str">
        <f>IF(FN_MC!S272="","*",FN_MC!S272)</f>
        <v>FERRONORTE</v>
      </c>
      <c r="E373" s="109" t="str">
        <f>IF(FN_MC!T272="","*",FN_MC!T272)</f>
        <v>TGR-TRO</v>
      </c>
      <c r="F373" s="109">
        <f>IF(FN_MC!B272="","*",FN_MC!B272)</f>
        <v>46040</v>
      </c>
      <c r="G373" s="109" t="str">
        <f>IF(FN_MC!D272="","*",FN_MC!D272)</f>
        <v>V86</v>
      </c>
      <c r="H373" s="109" t="str">
        <f>IF(FN_MC!F272="","*",FN_MC!F272)</f>
        <v>MECANIZAÇÃO - SOCADORA</v>
      </c>
      <c r="I373" s="109" t="str">
        <f>IF(FN_MC!H272="","*",FN_MC!H272)</f>
        <v>TSF1</v>
      </c>
      <c r="J373" s="109" t="str">
        <f>IF(FN_MC!I272="","*",FN_MC!I272)</f>
        <v>TSF1</v>
      </c>
      <c r="K373" s="109" t="str">
        <f>IF(FN_MC!M272="","*",FN_MC!M272)</f>
        <v>TSF-TRO</v>
      </c>
      <c r="L373" s="328" t="str">
        <f>IF(FN_MC!N272="","*",FN_MC!N272)</f>
        <v>744TEX</v>
      </c>
      <c r="M373" s="110">
        <f>IF(FN_MC!J272="","*",FN_MC!J272)</f>
        <v>98</v>
      </c>
      <c r="N373" s="291">
        <f>IF(FN_MC!K272="","*",FN_MC!K272)</f>
        <v>750</v>
      </c>
      <c r="O373" s="291">
        <f>IF(FN_MC!L272="","*",FN_MC!L272)</f>
        <v>755.8</v>
      </c>
      <c r="P373" s="110"/>
      <c r="Q373" s="127">
        <f>IF(FN_MC!O272="","*",FN_MC!O272)</f>
        <v>0.4375</v>
      </c>
      <c r="R373" s="127">
        <f>IF(FN_MC!P272="","*",FN_MC!P272)</f>
        <v>0.25</v>
      </c>
      <c r="S373" s="109" t="str">
        <f>IF(FN_MC!Q272="","*",CONCATENATE(FN_MC!Q272," ",FN_MC!R272))</f>
        <v>3360 M</v>
      </c>
      <c r="T373" s="109" t="str">
        <f>IF(FN_MC!V272="","*",FN_MC!V272)</f>
        <v>Antonioni</v>
      </c>
      <c r="U373" s="109" t="str">
        <f>IF(FN_MC!W272="","*",FN_MC!W272)</f>
        <v>Socaria mecanizada km 750 ao 755+800 via 1</v>
      </c>
      <c r="V373" s="111">
        <f ca="1">_xlfn.XLOOKUP(G373&amp;$V$2,BS_CONTROLE[CHAVE],BS_CONTROLE[Quantidade_11],"-")</f>
        <v>3259</v>
      </c>
      <c r="W373" s="111">
        <f ca="1">_xlfn.XLOOKUP(G373&amp;$W$2,BS_CONTROLE[CHAVE],BS_CONTROLE[Quantidade_11],"-")</f>
        <v>4539</v>
      </c>
      <c r="X373" s="111">
        <f ca="1">_xlfn.XLOOKUP(G373&amp;$X$2,BS_CONTROLE[CHAVE],BS_CONTROLE[Quantidade_11],"-")</f>
        <v>5098</v>
      </c>
    </row>
    <row r="374" spans="1:24" s="112" customFormat="1" hidden="1">
      <c r="A374" s="108" t="str">
        <f>IF(FN_MC!Y273="","*",FN_MC!Y273)</f>
        <v>*</v>
      </c>
      <c r="B374" s="108" t="str">
        <f>IF(FN_MC!X273="","*",FN_MC!X273)</f>
        <v>*</v>
      </c>
      <c r="C374" s="108" t="str">
        <f>IF(FN_MC!Z273="","*",FN_MC!Z273)</f>
        <v>*</v>
      </c>
      <c r="D374" s="109" t="str">
        <f>IF(FN_MC!S273="","*",FN_MC!S273)</f>
        <v>-</v>
      </c>
      <c r="E374" s="109" t="str">
        <f>IF(FN_MC!T273="","*",FN_MC!T273)</f>
        <v>-</v>
      </c>
      <c r="F374" s="109" t="str">
        <f>IF(FN_MC!B273="","*",FN_MC!B273)</f>
        <v>*</v>
      </c>
      <c r="G374" s="109" t="str">
        <f>IF(FN_MC!D273="","*",FN_MC!D273)</f>
        <v>*</v>
      </c>
      <c r="H374" s="109" t="str">
        <f>IF(FN_MC!F273="","*",FN_MC!F273)</f>
        <v>*</v>
      </c>
      <c r="I374" s="109" t="str">
        <f>IF(FN_MC!H273="","*",FN_MC!H273)</f>
        <v>*</v>
      </c>
      <c r="J374" s="109" t="str">
        <f>IF(FN_MC!I273="","*",FN_MC!I273)</f>
        <v>*</v>
      </c>
      <c r="K374" s="109" t="str">
        <f>IF(FN_MC!M273="","*",FN_MC!M273)</f>
        <v>-</v>
      </c>
      <c r="L374" s="328" t="str">
        <f>IF(FN_MC!N273="","*",FN_MC!N273)</f>
        <v>-</v>
      </c>
      <c r="M374" s="110" t="str">
        <f>IF(FN_MC!J273="","*",FN_MC!J273)</f>
        <v>*</v>
      </c>
      <c r="N374" s="291" t="str">
        <f>IF(FN_MC!K273="","*",FN_MC!K273)</f>
        <v>*</v>
      </c>
      <c r="O374" s="291" t="str">
        <f>IF(FN_MC!L273="","*",FN_MC!L273)</f>
        <v>-</v>
      </c>
      <c r="P374" s="110"/>
      <c r="Q374" s="127" t="str">
        <f>IF(FN_MC!O273="","*",FN_MC!O273)</f>
        <v>*</v>
      </c>
      <c r="R374" s="127" t="str">
        <f>IF(FN_MC!P273="","*",FN_MC!P273)</f>
        <v>*</v>
      </c>
      <c r="S374" s="109" t="str">
        <f>IF(FN_MC!Q273="","*",CONCATENATE(FN_MC!Q273," ",FN_MC!R273))</f>
        <v>*</v>
      </c>
      <c r="T374" s="109" t="str">
        <f>IF(FN_MC!V273="","*",FN_MC!V273)</f>
        <v>*</v>
      </c>
      <c r="U374" s="109" t="str">
        <f>IF(FN_MC!W273="","*",FN_MC!W273)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IF(FN_MC!Y274="","*",FN_MC!Y274)</f>
        <v>*</v>
      </c>
      <c r="B375" s="108" t="str">
        <f>IF(FN_MC!X274="","*",FN_MC!X274)</f>
        <v>*</v>
      </c>
      <c r="C375" s="108" t="str">
        <f>IF(FN_MC!Z274="","*",FN_MC!Z274)</f>
        <v>*</v>
      </c>
      <c r="D375" s="109" t="str">
        <f>IF(FN_MC!S274="","*",FN_MC!S274)</f>
        <v>FERRONORTE</v>
      </c>
      <c r="E375" s="109" t="str">
        <f>IF(FN_MC!T274="","*",FN_MC!T274)</f>
        <v>TCS-TGR</v>
      </c>
      <c r="F375" s="109" t="str">
        <f>IF(FN_MC!B274="","*",FN_MC!B274)</f>
        <v>*</v>
      </c>
      <c r="G375" s="109" t="str">
        <f>IF(FN_MC!D274="","*",FN_MC!D274)</f>
        <v>W70</v>
      </c>
      <c r="H375" s="109" t="str">
        <f>IF(FN_MC!F274="","*",FN_MC!F274)</f>
        <v>DESLOCAMENTO</v>
      </c>
      <c r="I375" s="109" t="str">
        <f>IF(FN_MC!H274="","*",FN_MC!H274)</f>
        <v>TGR2</v>
      </c>
      <c r="J375" s="109" t="str">
        <f>IF(FN_MC!I274="","*",FN_MC!I274)</f>
        <v>TIQ</v>
      </c>
      <c r="K375" s="109" t="str">
        <f>IF(FN_MC!M274="","*",FN_MC!M274)</f>
        <v>TGR</v>
      </c>
      <c r="L375" s="328" t="str">
        <f>IF(FN_MC!N274="","*",FN_MC!N274)</f>
        <v>TGR1</v>
      </c>
      <c r="M375" s="110">
        <f>IF(FN_MC!J274="","*",FN_MC!J274)</f>
        <v>74</v>
      </c>
      <c r="N375" s="291">
        <f>IF(FN_MC!K274="","*",FN_MC!K274)</f>
        <v>501</v>
      </c>
      <c r="O375" s="291" t="str">
        <f>IF(FN_MC!L274="","*",FN_MC!L274)</f>
        <v>-</v>
      </c>
      <c r="P375" s="110"/>
      <c r="Q375" s="127">
        <f>IF(FN_MC!O274="","*",FN_MC!O274)</f>
        <v>0.58333333333333337</v>
      </c>
      <c r="R375" s="127">
        <f>IF(FN_MC!P274="","*",FN_MC!P274)</f>
        <v>4.1666666666666664E-2</v>
      </c>
      <c r="S375" s="109" t="str">
        <f>IF(FN_MC!Q274="","*",CONCATENATE(FN_MC!Q274," ",FN_MC!R274))</f>
        <v>1 BINÁRIO</v>
      </c>
      <c r="T375" s="109" t="str">
        <f>IF(FN_MC!V274="","*",FN_MC!V274)</f>
        <v>Camila</v>
      </c>
      <c r="U375" s="109" t="str">
        <f>IF(FN_MC!W274="","*",FN_MC!W274)</f>
        <v>Carregamento de brita em TGR - desloca pra TIQ</v>
      </c>
      <c r="V375" s="111">
        <f ca="1">_xlfn.XLOOKUP(G375&amp;$V$2,BS_CONTROLE[CHAVE],BS_CONTROLE[Quantidade_11],"-")</f>
        <v>1</v>
      </c>
      <c r="W375" s="111" t="str">
        <f ca="1">_xlfn.XLOOKUP(G375&amp;$W$2,BS_CONTROLE[CHAVE],BS_CONTROLE[Quantidade_11],"-")</f>
        <v>-</v>
      </c>
      <c r="X375" s="111">
        <f ca="1">_xlfn.XLOOKUP(G375&amp;$X$2,BS_CONTROLE[CHAVE],BS_CONTROLE[Quantidade_11],"-")</f>
        <v>28</v>
      </c>
    </row>
    <row r="376" spans="1:24" s="112" customFormat="1">
      <c r="A376" s="108" t="str">
        <f>IF(FN_MC!Y275="","*",FN_MC!Y275)</f>
        <v>*</v>
      </c>
      <c r="B376" s="108" t="str">
        <f>IF(FN_MC!X275="","*",FN_MC!X275)</f>
        <v>Oportunidade</v>
      </c>
      <c r="C376" s="108" t="str">
        <f>IF(FN_MC!Z275="","*",FN_MC!Z275)</f>
        <v>*</v>
      </c>
      <c r="D376" s="109" t="str">
        <f>IF(FN_MC!S275="","*",FN_MC!S275)</f>
        <v>FERRONORTE</v>
      </c>
      <c r="E376" s="109" t="str">
        <f>IF(FN_MC!T275="","*",FN_MC!T275)</f>
        <v>TGR-TRO</v>
      </c>
      <c r="F376" s="109">
        <f>IF(FN_MC!B275="","*",FN_MC!B275)</f>
        <v>46040</v>
      </c>
      <c r="G376" s="109" t="str">
        <f>IF(FN_MC!D275="","*",FN_MC!D275)</f>
        <v>E46</v>
      </c>
      <c r="H376" s="109" t="str">
        <f>IF(FN_MC!F275="","*",FN_MC!F275)</f>
        <v>TRILHEIRO - DESCARGA</v>
      </c>
      <c r="I376" s="109" t="str">
        <f>IF(FN_MC!H275="","*",FN_MC!H275)</f>
        <v>TIQ</v>
      </c>
      <c r="J376" s="109" t="str">
        <f>IF(FN_MC!I275="","*",FN_MC!I275)</f>
        <v>TIQ</v>
      </c>
      <c r="K376" s="109" t="str">
        <f>IF(FN_MC!M275="","*",FN_MC!M275)</f>
        <v>TBE-TRM</v>
      </c>
      <c r="L376" s="328" t="str">
        <f>IF(FN_MC!N275="","*",FN_MC!N275)</f>
        <v>TBE539</v>
      </c>
      <c r="M376" s="110">
        <f>IF(FN_MC!J275="","*",FN_MC!J275)</f>
        <v>98</v>
      </c>
      <c r="N376" s="291">
        <f>IF(FN_MC!K275="","*",FN_MC!K275)</f>
        <v>537.29999999999995</v>
      </c>
      <c r="O376" s="291">
        <f>IF(FN_MC!L275="","*",FN_MC!L275)</f>
        <v>535.9</v>
      </c>
      <c r="P376" s="110"/>
      <c r="Q376" s="127">
        <f>IF(FN_MC!O275="","*",FN_MC!O275)</f>
        <v>0.41666666666666669</v>
      </c>
      <c r="R376" s="127">
        <f>IF(FN_MC!P275="","*",FN_MC!P275)</f>
        <v>8.3333333333333329E-2</v>
      </c>
      <c r="S376" s="109" t="str">
        <f>IF(FN_MC!Q275="","*",CONCATENATE(FN_MC!Q275," ",FN_MC!R275))</f>
        <v>1248 M</v>
      </c>
      <c r="T376" s="109" t="str">
        <f>IF(FN_MC!V275="","*",FN_MC!V275)</f>
        <v>Camila</v>
      </c>
      <c r="U376" s="109" t="str">
        <f>IF(FN_MC!W275="","*",FN_MC!W275)</f>
        <v>3 barras - 98/536413-537358tg
1 barra - 98/535952-536413cv</v>
      </c>
      <c r="V376" s="111" t="str">
        <f ca="1">_xlfn.XLOOKUP(G376&amp;$V$2,BS_CONTROLE[CHAVE],BS_CONTROLE[Quantidade_11],"-")</f>
        <v>-</v>
      </c>
      <c r="W376" s="111">
        <f ca="1">_xlfn.XLOOKUP(G376&amp;$W$2,BS_CONTROLE[CHAVE],BS_CONTROLE[Quantidade_11],"-")</f>
        <v>1</v>
      </c>
      <c r="X376" s="111">
        <f ca="1">_xlfn.XLOOKUP(G376&amp;$X$2,BS_CONTROLE[CHAVE],BS_CONTROLE[Quantidade_11],"-")</f>
        <v>936</v>
      </c>
    </row>
    <row r="377" spans="1:24" s="112" customFormat="1" hidden="1">
      <c r="A377" s="108" t="str">
        <f>IF(FN_MC!Y276="","*",FN_MC!Y276)</f>
        <v>*</v>
      </c>
      <c r="B377" s="108" t="str">
        <f>IF(FN_MC!X276="","*",FN_MC!X276)</f>
        <v>*</v>
      </c>
      <c r="C377" s="108" t="str">
        <f>IF(FN_MC!Z276="","*",FN_MC!Z276)</f>
        <v>*</v>
      </c>
      <c r="D377" s="109" t="str">
        <f>IF(FN_MC!S276="","*",FN_MC!S276)</f>
        <v>-</v>
      </c>
      <c r="E377" s="109" t="str">
        <f>IF(FN_MC!T276="","*",FN_MC!T276)</f>
        <v>-</v>
      </c>
      <c r="F377" s="109" t="str">
        <f>IF(FN_MC!B276="","*",FN_MC!B276)</f>
        <v>*</v>
      </c>
      <c r="G377" s="109" t="str">
        <f>IF(FN_MC!D276="","*",FN_MC!D276)</f>
        <v>*</v>
      </c>
      <c r="H377" s="109" t="str">
        <f>IF(FN_MC!F276="","*",FN_MC!F276)</f>
        <v>*</v>
      </c>
      <c r="I377" s="109" t="str">
        <f>IF(FN_MC!H276="","*",FN_MC!H276)</f>
        <v>*</v>
      </c>
      <c r="J377" s="109" t="str">
        <f>IF(FN_MC!I276="","*",FN_MC!I276)</f>
        <v>*</v>
      </c>
      <c r="K377" s="109" t="str">
        <f>IF(FN_MC!M276="","*",FN_MC!M276)</f>
        <v>-</v>
      </c>
      <c r="L377" s="328" t="str">
        <f>IF(FN_MC!N276="","*",FN_MC!N276)</f>
        <v>-</v>
      </c>
      <c r="M377" s="110" t="str">
        <f>IF(FN_MC!J276="","*",FN_MC!J276)</f>
        <v>*</v>
      </c>
      <c r="N377" s="291" t="str">
        <f>IF(FN_MC!K276="","*",FN_MC!K276)</f>
        <v>*</v>
      </c>
      <c r="O377" s="291" t="str">
        <f>IF(FN_MC!L276="","*",FN_MC!L276)</f>
        <v>-</v>
      </c>
      <c r="P377" s="110"/>
      <c r="Q377" s="127" t="str">
        <f>IF(FN_MC!O276="","*",FN_MC!O276)</f>
        <v>*</v>
      </c>
      <c r="R377" s="127" t="str">
        <f>IF(FN_MC!P276="","*",FN_MC!P276)</f>
        <v>*</v>
      </c>
      <c r="S377" s="109" t="str">
        <f>IF(FN_MC!Q276="","*",CONCATENATE(FN_MC!Q276," ",FN_MC!R276))</f>
        <v>*</v>
      </c>
      <c r="T377" s="109" t="str">
        <f>IF(FN_MC!V276="","*",FN_MC!V276)</f>
        <v>*</v>
      </c>
      <c r="U377" s="109" t="str">
        <f>IF(FN_MC!W276="","*",FN_MC!W276)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IF(FN_MC!Y277="","*",FN_MC!Y277)</f>
        <v>*</v>
      </c>
      <c r="B378" s="108" t="str">
        <f>IF(FN_MC!X277="","*",FN_MC!X277)</f>
        <v>*</v>
      </c>
      <c r="C378" s="108" t="str">
        <f>IF(FN_MC!Z277="","*",FN_MC!Z277)</f>
        <v>*</v>
      </c>
      <c r="D378" s="109" t="str">
        <f>IF(FN_MC!S277="","*",FN_MC!S277)</f>
        <v>-</v>
      </c>
      <c r="E378" s="109" t="str">
        <f>IF(FN_MC!T277="","*",FN_MC!T277)</f>
        <v>-</v>
      </c>
      <c r="F378" s="109" t="str">
        <f>IF(FN_MC!B277="","*",FN_MC!B277)</f>
        <v>*</v>
      </c>
      <c r="G378" s="109" t="str">
        <f>IF(FN_MC!D277="","*",FN_MC!D277)</f>
        <v>*</v>
      </c>
      <c r="H378" s="109" t="str">
        <f>IF(FN_MC!F277="","*",FN_MC!F277)</f>
        <v>*</v>
      </c>
      <c r="I378" s="109" t="str">
        <f>IF(FN_MC!H277="","*",FN_MC!H277)</f>
        <v>*</v>
      </c>
      <c r="J378" s="109" t="str">
        <f>IF(FN_MC!I277="","*",FN_MC!I277)</f>
        <v>*</v>
      </c>
      <c r="K378" s="109" t="str">
        <f>IF(FN_MC!M277="","*",FN_MC!M277)</f>
        <v>-</v>
      </c>
      <c r="L378" s="328" t="str">
        <f>IF(FN_MC!N277="","*",FN_MC!N277)</f>
        <v>-</v>
      </c>
      <c r="M378" s="110" t="str">
        <f>IF(FN_MC!J277="","*",FN_MC!J277)</f>
        <v>*</v>
      </c>
      <c r="N378" s="291" t="str">
        <f>IF(FN_MC!K277="","*",FN_MC!K277)</f>
        <v>*</v>
      </c>
      <c r="O378" s="291" t="str">
        <f>IF(FN_MC!L277="","*",FN_MC!L277)</f>
        <v>-</v>
      </c>
      <c r="P378" s="110"/>
      <c r="Q378" s="127" t="str">
        <f>IF(FN_MC!O277="","*",FN_MC!O277)</f>
        <v>*</v>
      </c>
      <c r="R378" s="127" t="str">
        <f>IF(FN_MC!P277="","*",FN_MC!P277)</f>
        <v>*</v>
      </c>
      <c r="S378" s="109" t="str">
        <f>IF(FN_MC!Q277="","*",CONCATENATE(FN_MC!Q277," ",FN_MC!R277))</f>
        <v>*</v>
      </c>
      <c r="T378" s="109" t="str">
        <f>IF(FN_MC!V277="","*",FN_MC!V277)</f>
        <v>*</v>
      </c>
      <c r="U378" s="109" t="str">
        <f>IF(FN_MC!W277="","*",FN_MC!W277)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IF(FN_MC!Y278="","*",FN_MC!Y278)</f>
        <v>*</v>
      </c>
      <c r="B379" s="108" t="str">
        <f>IF(FN_MC!X278="","*",FN_MC!X278)</f>
        <v>*</v>
      </c>
      <c r="C379" s="108" t="str">
        <f>IF(FN_MC!Z278="","*",FN_MC!Z278)</f>
        <v>*</v>
      </c>
      <c r="D379" s="109" t="str">
        <f>IF(FN_MC!S278="","*",FN_MC!S278)</f>
        <v>-</v>
      </c>
      <c r="E379" s="109" t="str">
        <f>IF(FN_MC!T278="","*",FN_MC!T278)</f>
        <v>-</v>
      </c>
      <c r="F379" s="109" t="str">
        <f>IF(FN_MC!B278="","*",FN_MC!B278)</f>
        <v>*</v>
      </c>
      <c r="G379" s="109" t="str">
        <f>IF(FN_MC!D278="","*",FN_MC!D278)</f>
        <v>*</v>
      </c>
      <c r="H379" s="109" t="str">
        <f>IF(FN_MC!F278="","*",FN_MC!F278)</f>
        <v>*</v>
      </c>
      <c r="I379" s="109" t="str">
        <f>IF(FN_MC!H278="","*",FN_MC!H278)</f>
        <v>*</v>
      </c>
      <c r="J379" s="109" t="str">
        <f>IF(FN_MC!I278="","*",FN_MC!I278)</f>
        <v>*</v>
      </c>
      <c r="K379" s="109" t="str">
        <f>IF(FN_MC!M278="","*",FN_MC!M278)</f>
        <v>-</v>
      </c>
      <c r="L379" s="328" t="str">
        <f>IF(FN_MC!N278="","*",FN_MC!N278)</f>
        <v>-</v>
      </c>
      <c r="M379" s="110" t="str">
        <f>IF(FN_MC!J278="","*",FN_MC!J278)</f>
        <v>*</v>
      </c>
      <c r="N379" s="291" t="str">
        <f>IF(FN_MC!K278="","*",FN_MC!K278)</f>
        <v>*</v>
      </c>
      <c r="O379" s="291" t="str">
        <f>IF(FN_MC!L278="","*",FN_MC!L278)</f>
        <v>-</v>
      </c>
      <c r="P379" s="110"/>
      <c r="Q379" s="127" t="str">
        <f>IF(FN_MC!O278="","*",FN_MC!O278)</f>
        <v>*</v>
      </c>
      <c r="R379" s="127" t="str">
        <f>IF(FN_MC!P278="","*",FN_MC!P278)</f>
        <v>*</v>
      </c>
      <c r="S379" s="109" t="str">
        <f>IF(FN_MC!Q278="","*",CONCATENATE(FN_MC!Q278," ",FN_MC!R278))</f>
        <v>*</v>
      </c>
      <c r="T379" s="109" t="str">
        <f>IF(FN_MC!V278="","*",FN_MC!V278)</f>
        <v>*</v>
      </c>
      <c r="U379" s="109" t="str">
        <f>IF(FN_MC!W278="","*",FN_MC!W278)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IF(FN_MC!Y279="","*",FN_MC!Y279)</f>
        <v>*</v>
      </c>
      <c r="B380" s="108" t="str">
        <f>IF(FN_MC!X279="","*",FN_MC!X279)</f>
        <v>*</v>
      </c>
      <c r="C380" s="108" t="str">
        <f>IF(FN_MC!Z279="","*",FN_MC!Z279)</f>
        <v>*</v>
      </c>
      <c r="D380" s="109" t="str">
        <f>IF(FN_MC!S279="","*",FN_MC!S279)</f>
        <v>-</v>
      </c>
      <c r="E380" s="109" t="str">
        <f>IF(FN_MC!T279="","*",FN_MC!T279)</f>
        <v>-</v>
      </c>
      <c r="F380" s="109" t="str">
        <f>IF(FN_MC!B279="","*",FN_MC!B279)</f>
        <v>*</v>
      </c>
      <c r="G380" s="109" t="str">
        <f>IF(FN_MC!D279="","*",FN_MC!D279)</f>
        <v>*</v>
      </c>
      <c r="H380" s="109" t="str">
        <f>IF(FN_MC!F279="","*",FN_MC!F279)</f>
        <v>*</v>
      </c>
      <c r="I380" s="109" t="str">
        <f>IF(FN_MC!H279="","*",FN_MC!H279)</f>
        <v>*</v>
      </c>
      <c r="J380" s="109" t="str">
        <f>IF(FN_MC!I279="","*",FN_MC!I279)</f>
        <v>*</v>
      </c>
      <c r="K380" s="109" t="str">
        <f>IF(FN_MC!M279="","*",FN_MC!M279)</f>
        <v>-</v>
      </c>
      <c r="L380" s="328" t="str">
        <f>IF(FN_MC!N279="","*",FN_MC!N279)</f>
        <v>-</v>
      </c>
      <c r="M380" s="110" t="str">
        <f>IF(FN_MC!J279="","*",FN_MC!J279)</f>
        <v>*</v>
      </c>
      <c r="N380" s="291" t="str">
        <f>IF(FN_MC!K279="","*",FN_MC!K279)</f>
        <v>*</v>
      </c>
      <c r="O380" s="291" t="str">
        <f>IF(FN_MC!L279="","*",FN_MC!L279)</f>
        <v>-</v>
      </c>
      <c r="P380" s="110"/>
      <c r="Q380" s="127" t="str">
        <f>IF(FN_MC!O279="","*",FN_MC!O279)</f>
        <v>*</v>
      </c>
      <c r="R380" s="127" t="str">
        <f>IF(FN_MC!P279="","*",FN_MC!P279)</f>
        <v>*</v>
      </c>
      <c r="S380" s="109" t="str">
        <f>IF(FN_MC!Q279="","*",CONCATENATE(FN_MC!Q279," ",FN_MC!R279))</f>
        <v>*</v>
      </c>
      <c r="T380" s="109" t="str">
        <f>IF(FN_MC!V279="","*",FN_MC!V279)</f>
        <v>*</v>
      </c>
      <c r="U380" s="109" t="str">
        <f>IF(FN_MC!W279="","*",FN_MC!W279)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IF(FN_MC!Y280="","*",FN_MC!Y280)</f>
        <v>*</v>
      </c>
      <c r="B381" s="108" t="str">
        <f>IF(FN_MC!X280="","*",FN_MC!X280)</f>
        <v>*</v>
      </c>
      <c r="C381" s="108" t="str">
        <f>IF(FN_MC!Z280="","*",FN_MC!Z280)</f>
        <v>*</v>
      </c>
      <c r="D381" s="109" t="str">
        <f>IF(FN_MC!S280="","*",FN_MC!S280)</f>
        <v>-</v>
      </c>
      <c r="E381" s="109" t="str">
        <f>IF(FN_MC!T280="","*",FN_MC!T280)</f>
        <v>-</v>
      </c>
      <c r="F381" s="109" t="str">
        <f>IF(FN_MC!B280="","*",FN_MC!B280)</f>
        <v>*</v>
      </c>
      <c r="G381" s="109" t="str">
        <f>IF(FN_MC!D280="","*",FN_MC!D280)</f>
        <v>*</v>
      </c>
      <c r="H381" s="109" t="str">
        <f>IF(FN_MC!F280="","*",FN_MC!F280)</f>
        <v>*</v>
      </c>
      <c r="I381" s="109" t="str">
        <f>IF(FN_MC!H280="","*",FN_MC!H280)</f>
        <v>*</v>
      </c>
      <c r="J381" s="109" t="str">
        <f>IF(FN_MC!I280="","*",FN_MC!I280)</f>
        <v>*</v>
      </c>
      <c r="K381" s="109" t="str">
        <f>IF(FN_MC!M280="","*",FN_MC!M280)</f>
        <v>-</v>
      </c>
      <c r="L381" s="328" t="str">
        <f>IF(FN_MC!N280="","*",FN_MC!N280)</f>
        <v>-</v>
      </c>
      <c r="M381" s="110" t="str">
        <f>IF(FN_MC!J280="","*",FN_MC!J280)</f>
        <v>*</v>
      </c>
      <c r="N381" s="291" t="str">
        <f>IF(FN_MC!K280="","*",FN_MC!K280)</f>
        <v>*</v>
      </c>
      <c r="O381" s="291" t="str">
        <f>IF(FN_MC!L280="","*",FN_MC!L280)</f>
        <v>-</v>
      </c>
      <c r="P381" s="110"/>
      <c r="Q381" s="127" t="str">
        <f>IF(FN_MC!O280="","*",FN_MC!O280)</f>
        <v>*</v>
      </c>
      <c r="R381" s="127" t="str">
        <f>IF(FN_MC!P280="","*",FN_MC!P280)</f>
        <v>*</v>
      </c>
      <c r="S381" s="109" t="str">
        <f>IF(FN_MC!Q280="","*",CONCATENATE(FN_MC!Q280," ",FN_MC!R280))</f>
        <v>*</v>
      </c>
      <c r="T381" s="109" t="str">
        <f>IF(FN_MC!V280="","*",FN_MC!V280)</f>
        <v>*</v>
      </c>
      <c r="U381" s="109" t="str">
        <f>IF(FN_MC!W280="","*",FN_MC!W280)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IF(FN_MC!Y281="","*",FN_MC!Y281)</f>
        <v>*</v>
      </c>
      <c r="B382" s="108" t="str">
        <f>IF(FN_MC!X281="","*",FN_MC!X281)</f>
        <v>*</v>
      </c>
      <c r="C382" s="108" t="str">
        <f>IF(FN_MC!Z281="","*",FN_MC!Z281)</f>
        <v>*</v>
      </c>
      <c r="D382" s="109" t="str">
        <f>IF(FN_MC!S281="","*",FN_MC!S281)</f>
        <v>FERRONORTE</v>
      </c>
      <c r="E382" s="109" t="str">
        <f>IF(FN_MC!T281="","*",FN_MC!T281)</f>
        <v>TGR-TRO</v>
      </c>
      <c r="F382" s="109">
        <f>IF(FN_MC!B281="","*",FN_MC!B281)</f>
        <v>46041</v>
      </c>
      <c r="G382" s="109" t="str">
        <f>IF(FN_MC!D281="","*",FN_MC!D281)</f>
        <v>V86</v>
      </c>
      <c r="H382" s="109" t="str">
        <f>IF(FN_MC!F281="","*",FN_MC!F281)</f>
        <v>MECANIZAÇÃO - SOCADORA</v>
      </c>
      <c r="I382" s="109" t="str">
        <f>IF(FN_MC!H281="","*",FN_MC!H281)</f>
        <v>TSF1</v>
      </c>
      <c r="J382" s="109" t="str">
        <f>IF(FN_MC!I281="","*",FN_MC!I281)</f>
        <v>TSF1</v>
      </c>
      <c r="K382" s="109" t="str">
        <f>IF(FN_MC!M281="","*",FN_MC!M281)</f>
        <v>TAL</v>
      </c>
      <c r="L382" s="328" t="str">
        <f>IF(FN_MC!N281="","*",FN_MC!N281)</f>
        <v>TAL1</v>
      </c>
      <c r="M382" s="110">
        <f>IF(FN_MC!J281="","*",FN_MC!J281)</f>
        <v>98</v>
      </c>
      <c r="N382" s="291">
        <f>IF(FN_MC!K281="","*",FN_MC!K281)</f>
        <v>690</v>
      </c>
      <c r="O382" s="291">
        <f>IF(FN_MC!L281="","*",FN_MC!L281)</f>
        <v>721</v>
      </c>
      <c r="P382" s="110"/>
      <c r="Q382" s="127">
        <f>IF(FN_MC!O281="","*",FN_MC!O281)</f>
        <v>0.4375</v>
      </c>
      <c r="R382" s="127">
        <f>IF(FN_MC!P281="","*",FN_MC!P281)</f>
        <v>0.25</v>
      </c>
      <c r="S382" s="109" t="str">
        <f>IF(FN_MC!Q281="","*",CONCATENATE(FN_MC!Q281," ",FN_MC!R281))</f>
        <v>3360 M</v>
      </c>
      <c r="T382" s="109" t="str">
        <f>IF(FN_MC!V281="","*",FN_MC!V281)</f>
        <v>Antonioni</v>
      </c>
      <c r="U382" s="109" t="str">
        <f>IF(FN_MC!W281="","*",FN_MC!W281)</f>
        <v>*</v>
      </c>
      <c r="V382" s="111">
        <f ca="1">_xlfn.XLOOKUP(G382&amp;$V$2,BS_CONTROLE[CHAVE],BS_CONTROLE[Quantidade_11],"-")</f>
        <v>3259</v>
      </c>
      <c r="W382" s="111">
        <f ca="1">_xlfn.XLOOKUP(G382&amp;$W$2,BS_CONTROLE[CHAVE],BS_CONTROLE[Quantidade_11],"-")</f>
        <v>4539</v>
      </c>
      <c r="X382" s="111">
        <f ca="1">_xlfn.XLOOKUP(G382&amp;$X$2,BS_CONTROLE[CHAVE],BS_CONTROLE[Quantidade_11],"-")</f>
        <v>5098</v>
      </c>
    </row>
    <row r="383" spans="1:24" s="112" customFormat="1" hidden="1">
      <c r="A383" s="108" t="str">
        <f>IF(FN_MC!Y282="","*",FN_MC!Y282)</f>
        <v>*</v>
      </c>
      <c r="B383" s="108" t="str">
        <f>IF(FN_MC!X282="","*",FN_MC!X282)</f>
        <v>*</v>
      </c>
      <c r="C383" s="108" t="str">
        <f>IF(FN_MC!Z282="","*",FN_MC!Z282)</f>
        <v>*</v>
      </c>
      <c r="D383" s="109" t="str">
        <f>IF(FN_MC!S282="","*",FN_MC!S282)</f>
        <v>-</v>
      </c>
      <c r="E383" s="109" t="str">
        <f>IF(FN_MC!T282="","*",FN_MC!T282)</f>
        <v>-</v>
      </c>
      <c r="F383" s="109" t="str">
        <f>IF(FN_MC!B282="","*",FN_MC!B282)</f>
        <v>*</v>
      </c>
      <c r="G383" s="109" t="str">
        <f>IF(FN_MC!D282="","*",FN_MC!D282)</f>
        <v>*</v>
      </c>
      <c r="H383" s="109" t="str">
        <f>IF(FN_MC!F282="","*",FN_MC!F282)</f>
        <v>*</v>
      </c>
      <c r="I383" s="109" t="str">
        <f>IF(FN_MC!H282="","*",FN_MC!H282)</f>
        <v>*</v>
      </c>
      <c r="J383" s="109" t="str">
        <f>IF(FN_MC!I282="","*",FN_MC!I282)</f>
        <v>*</v>
      </c>
      <c r="K383" s="109" t="str">
        <f>IF(FN_MC!M282="","*",FN_MC!M282)</f>
        <v>-</v>
      </c>
      <c r="L383" s="328" t="str">
        <f>IF(FN_MC!N282="","*",FN_MC!N282)</f>
        <v>-</v>
      </c>
      <c r="M383" s="110" t="str">
        <f>IF(FN_MC!J282="","*",FN_MC!J282)</f>
        <v>*</v>
      </c>
      <c r="N383" s="291" t="str">
        <f>IF(FN_MC!K282="","*",FN_MC!K282)</f>
        <v>*</v>
      </c>
      <c r="O383" s="291" t="str">
        <f>IF(FN_MC!L282="","*",FN_MC!L282)</f>
        <v>-</v>
      </c>
      <c r="P383" s="110"/>
      <c r="Q383" s="127" t="str">
        <f>IF(FN_MC!O282="","*",FN_MC!O282)</f>
        <v>*</v>
      </c>
      <c r="R383" s="127" t="str">
        <f>IF(FN_MC!P282="","*",FN_MC!P282)</f>
        <v>*</v>
      </c>
      <c r="S383" s="109" t="str">
        <f>IF(FN_MC!Q282="","*",CONCATENATE(FN_MC!Q282," ",FN_MC!R282))</f>
        <v>*</v>
      </c>
      <c r="T383" s="109" t="str">
        <f>IF(FN_MC!V282="","*",FN_MC!V282)</f>
        <v>*</v>
      </c>
      <c r="U383" s="109" t="str">
        <f>IF(FN_MC!W282="","*",FN_MC!W282)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IF(FN_MC!Y283="","*",FN_MC!Y283)</f>
        <v>*</v>
      </c>
      <c r="B384" s="108" t="str">
        <f>IF(FN_MC!X283="","*",FN_MC!X283)</f>
        <v>*</v>
      </c>
      <c r="C384" s="108" t="str">
        <f>IF(FN_MC!Z283="","*",FN_MC!Z283)</f>
        <v>*</v>
      </c>
      <c r="D384" s="109" t="str">
        <f>IF(FN_MC!S283="","*",FN_MC!S283)</f>
        <v>-</v>
      </c>
      <c r="E384" s="109" t="str">
        <f>IF(FN_MC!T283="","*",FN_MC!T283)</f>
        <v>-</v>
      </c>
      <c r="F384" s="109" t="str">
        <f>IF(FN_MC!B283="","*",FN_MC!B283)</f>
        <v>*</v>
      </c>
      <c r="G384" s="109" t="str">
        <f>IF(FN_MC!D283="","*",FN_MC!D283)</f>
        <v>*</v>
      </c>
      <c r="H384" s="109" t="str">
        <f>IF(FN_MC!F283="","*",FN_MC!F283)</f>
        <v>*</v>
      </c>
      <c r="I384" s="109" t="str">
        <f>IF(FN_MC!H283="","*",FN_MC!H283)</f>
        <v>*</v>
      </c>
      <c r="J384" s="109" t="str">
        <f>IF(FN_MC!I283="","*",FN_MC!I283)</f>
        <v>*</v>
      </c>
      <c r="K384" s="109" t="str">
        <f>IF(FN_MC!M283="","*",FN_MC!M283)</f>
        <v>-</v>
      </c>
      <c r="L384" s="328" t="str">
        <f>IF(FN_MC!N283="","*",FN_MC!N283)</f>
        <v>-</v>
      </c>
      <c r="M384" s="110" t="str">
        <f>IF(FN_MC!J283="","*",FN_MC!J283)</f>
        <v>*</v>
      </c>
      <c r="N384" s="291" t="str">
        <f>IF(FN_MC!K283="","*",FN_MC!K283)</f>
        <v>*</v>
      </c>
      <c r="O384" s="291" t="str">
        <f>IF(FN_MC!L283="","*",FN_MC!L283)</f>
        <v>-</v>
      </c>
      <c r="P384" s="110"/>
      <c r="Q384" s="127" t="str">
        <f>IF(FN_MC!O283="","*",FN_MC!O283)</f>
        <v>*</v>
      </c>
      <c r="R384" s="127" t="str">
        <f>IF(FN_MC!P283="","*",FN_MC!P283)</f>
        <v>*</v>
      </c>
      <c r="S384" s="109" t="str">
        <f>IF(FN_MC!Q283="","*",CONCATENATE(FN_MC!Q283," ",FN_MC!R283))</f>
        <v>*</v>
      </c>
      <c r="T384" s="109" t="str">
        <f>IF(FN_MC!V283="","*",FN_MC!V283)</f>
        <v>*</v>
      </c>
      <c r="U384" s="109" t="str">
        <f>IF(FN_MC!W283="","*",FN_MC!W283)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IF(FN_MC!Y284="","*",FN_MC!Y284)</f>
        <v>*</v>
      </c>
      <c r="B385" s="108" t="str">
        <f>IF(FN_MC!X284="","*",FN_MC!X284)</f>
        <v>*</v>
      </c>
      <c r="C385" s="108" t="str">
        <f>IF(FN_MC!Z284="","*",FN_MC!Z284)</f>
        <v>*</v>
      </c>
      <c r="D385" s="109" t="str">
        <f>IF(FN_MC!S284="","*",FN_MC!S284)</f>
        <v>FERRONORTE</v>
      </c>
      <c r="E385" s="109" t="str">
        <f>IF(FN_MC!T284="","*",FN_MC!T284)</f>
        <v>TGR-TRO</v>
      </c>
      <c r="F385" s="109">
        <f>IF(FN_MC!B284="","*",FN_MC!B284)</f>
        <v>46041</v>
      </c>
      <c r="G385" s="109" t="str">
        <f>IF(FN_MC!D284="","*",FN_MC!D284)</f>
        <v>W70</v>
      </c>
      <c r="H385" s="109" t="str">
        <f>IF(FN_MC!F284="","*",FN_MC!F284)</f>
        <v>PDM - PEDRA - DESCARGA</v>
      </c>
      <c r="I385" s="109" t="str">
        <f>IF(FN_MC!H284="","*",FN_MC!H284)</f>
        <v>TIQ</v>
      </c>
      <c r="J385" s="109" t="str">
        <f>IF(FN_MC!I284="","*",FN_MC!I284)</f>
        <v>TGR</v>
      </c>
      <c r="K385" s="109" t="str">
        <f>IF(FN_MC!M284="","*",FN_MC!M284)</f>
        <v>TAL-TSF</v>
      </c>
      <c r="L385" s="328" t="str">
        <f>IF(FN_MC!N284="","*",FN_MC!N284)</f>
        <v>TAL699</v>
      </c>
      <c r="M385" s="110">
        <f>IF(FN_MC!J284="","*",FN_MC!J284)</f>
        <v>98</v>
      </c>
      <c r="N385" s="291">
        <f>IF(FN_MC!K284="","*",FN_MC!K284)</f>
        <v>695</v>
      </c>
      <c r="O385" s="291" t="str">
        <f>IF(FN_MC!L284="","*",FN_MC!L284)</f>
        <v>-</v>
      </c>
      <c r="P385" s="110"/>
      <c r="Q385" s="127">
        <f>IF(FN_MC!O284="","*",FN_MC!O284)</f>
        <v>0.41666666666666669</v>
      </c>
      <c r="R385" s="127" t="str">
        <f>IF(FN_MC!P284="","*",FN_MC!P284)</f>
        <v>03;00</v>
      </c>
      <c r="S385" s="109" t="str">
        <f>IF(FN_MC!Q284="","*",CONCATENATE(FN_MC!Q284," ",FN_MC!R284))</f>
        <v>28 VAGÕES</v>
      </c>
      <c r="T385" s="109" t="str">
        <f>IF(FN_MC!V284="","*",FN_MC!V284)</f>
        <v>Camila</v>
      </c>
      <c r="U385" s="109" t="str">
        <f>IF(FN_MC!W284="","*",FN_MC!W284)</f>
        <v>Descarga de pedra no km 695</v>
      </c>
      <c r="V385" s="111">
        <f ca="1">_xlfn.XLOOKUP(G385&amp;$V$2,BS_CONTROLE[CHAVE],BS_CONTROLE[Quantidade_11],"-")</f>
        <v>1</v>
      </c>
      <c r="W385" s="111" t="str">
        <f ca="1">_xlfn.XLOOKUP(G385&amp;$W$2,BS_CONTROLE[CHAVE],BS_CONTROLE[Quantidade_11],"-")</f>
        <v>-</v>
      </c>
      <c r="X385" s="111">
        <f ca="1">_xlfn.XLOOKUP(G385&amp;$X$2,BS_CONTROLE[CHAVE],BS_CONTROLE[Quantidade_11],"-")</f>
        <v>28</v>
      </c>
    </row>
    <row r="386" spans="1:24" s="112" customFormat="1" hidden="1">
      <c r="A386" s="108" t="str">
        <f>IF(FN_MC!Y285="","*",FN_MC!Y285)</f>
        <v>*</v>
      </c>
      <c r="B386" s="108" t="str">
        <f>IF(FN_MC!X285="","*",FN_MC!X285)</f>
        <v>*</v>
      </c>
      <c r="C386" s="108" t="str">
        <f>IF(FN_MC!Z285="","*",FN_MC!Z285)</f>
        <v>*</v>
      </c>
      <c r="D386" s="109" t="str">
        <f>IF(FN_MC!S285="","*",FN_MC!S285)</f>
        <v>-</v>
      </c>
      <c r="E386" s="109" t="str">
        <f>IF(FN_MC!T285="","*",FN_MC!T285)</f>
        <v>-</v>
      </c>
      <c r="F386" s="109" t="str">
        <f>IF(FN_MC!B285="","*",FN_MC!B285)</f>
        <v>*</v>
      </c>
      <c r="G386" s="109" t="str">
        <f>IF(FN_MC!D285="","*",FN_MC!D285)</f>
        <v>*</v>
      </c>
      <c r="H386" s="109" t="str">
        <f>IF(FN_MC!F285="","*",FN_MC!F285)</f>
        <v>*</v>
      </c>
      <c r="I386" s="109" t="str">
        <f>IF(FN_MC!H285="","*",FN_MC!H285)</f>
        <v>*</v>
      </c>
      <c r="J386" s="109" t="str">
        <f>IF(FN_MC!I285="","*",FN_MC!I285)</f>
        <v>*</v>
      </c>
      <c r="K386" s="109" t="str">
        <f>IF(FN_MC!M285="","*",FN_MC!M285)</f>
        <v>-</v>
      </c>
      <c r="L386" s="328" t="str">
        <f>IF(FN_MC!N285="","*",FN_MC!N285)</f>
        <v>-</v>
      </c>
      <c r="M386" s="110" t="str">
        <f>IF(FN_MC!J285="","*",FN_MC!J285)</f>
        <v>*</v>
      </c>
      <c r="N386" s="291" t="str">
        <f>IF(FN_MC!K285="","*",FN_MC!K285)</f>
        <v>*</v>
      </c>
      <c r="O386" s="291" t="str">
        <f>IF(FN_MC!L285="","*",FN_MC!L285)</f>
        <v>-</v>
      </c>
      <c r="P386" s="110"/>
      <c r="Q386" s="127" t="str">
        <f>IF(FN_MC!O285="","*",FN_MC!O285)</f>
        <v>*</v>
      </c>
      <c r="R386" s="127" t="str">
        <f>IF(FN_MC!P285="","*",FN_MC!P285)</f>
        <v>*</v>
      </c>
      <c r="S386" s="109" t="str">
        <f>IF(FN_MC!Q285="","*",CONCATENATE(FN_MC!Q285," ",FN_MC!R285))</f>
        <v>*</v>
      </c>
      <c r="T386" s="109" t="str">
        <f>IF(FN_MC!V285="","*",FN_MC!V285)</f>
        <v>*</v>
      </c>
      <c r="U386" s="109" t="str">
        <f>IF(FN_MC!W285="","*",FN_MC!W285)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IF(FN_MC!Y286="","*",FN_MC!Y286)</f>
        <v>*</v>
      </c>
      <c r="B387" s="108" t="str">
        <f>IF(FN_MC!X286="","*",FN_MC!X286)</f>
        <v>*</v>
      </c>
      <c r="C387" s="108" t="str">
        <f>IF(FN_MC!Z286="","*",FN_MC!Z286)</f>
        <v>*</v>
      </c>
      <c r="D387" s="109" t="str">
        <f>IF(FN_MC!S286="","*",FN_MC!S286)</f>
        <v>-</v>
      </c>
      <c r="E387" s="109" t="str">
        <f>IF(FN_MC!T286="","*",FN_MC!T286)</f>
        <v>-</v>
      </c>
      <c r="F387" s="109" t="str">
        <f>IF(FN_MC!B286="","*",FN_MC!B286)</f>
        <v>*</v>
      </c>
      <c r="G387" s="109" t="str">
        <f>IF(FN_MC!D286="","*",FN_MC!D286)</f>
        <v>*</v>
      </c>
      <c r="H387" s="109" t="str">
        <f>IF(FN_MC!F286="","*",FN_MC!F286)</f>
        <v>*</v>
      </c>
      <c r="I387" s="109" t="str">
        <f>IF(FN_MC!H286="","*",FN_MC!H286)</f>
        <v>*</v>
      </c>
      <c r="J387" s="109" t="str">
        <f>IF(FN_MC!I286="","*",FN_MC!I286)</f>
        <v>*</v>
      </c>
      <c r="K387" s="109" t="str">
        <f>IF(FN_MC!M286="","*",FN_MC!M286)</f>
        <v>-</v>
      </c>
      <c r="L387" s="328" t="str">
        <f>IF(FN_MC!N286="","*",FN_MC!N286)</f>
        <v>-</v>
      </c>
      <c r="M387" s="110" t="str">
        <f>IF(FN_MC!J286="","*",FN_MC!J286)</f>
        <v>*</v>
      </c>
      <c r="N387" s="291" t="str">
        <f>IF(FN_MC!K286="","*",FN_MC!K286)</f>
        <v>*</v>
      </c>
      <c r="O387" s="291" t="str">
        <f>IF(FN_MC!L286="","*",FN_MC!L286)</f>
        <v>-</v>
      </c>
      <c r="P387" s="110"/>
      <c r="Q387" s="127" t="str">
        <f>IF(FN_MC!O286="","*",FN_MC!O286)</f>
        <v>*</v>
      </c>
      <c r="R387" s="127" t="str">
        <f>IF(FN_MC!P286="","*",FN_MC!P286)</f>
        <v>*</v>
      </c>
      <c r="S387" s="109" t="str">
        <f>IF(FN_MC!Q286="","*",CONCATENATE(FN_MC!Q286," ",FN_MC!R286))</f>
        <v>*</v>
      </c>
      <c r="T387" s="109" t="str">
        <f>IF(FN_MC!V286="","*",FN_MC!V286)</f>
        <v>*</v>
      </c>
      <c r="U387" s="109" t="str">
        <f>IF(FN_MC!W286="","*",FN_MC!W286)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IF(FN_MC!Y287="","*",FN_MC!Y287)</f>
        <v>*</v>
      </c>
      <c r="B388" s="108" t="str">
        <f>IF(FN_MC!X287="","*",FN_MC!X287)</f>
        <v>*</v>
      </c>
      <c r="C388" s="108" t="str">
        <f>IF(FN_MC!Z287="","*",FN_MC!Z287)</f>
        <v>*</v>
      </c>
      <c r="D388" s="109" t="str">
        <f>IF(FN_MC!S287="","*",FN_MC!S287)</f>
        <v>FERRONORTE</v>
      </c>
      <c r="E388" s="109" t="str">
        <f>IF(FN_MC!T287="","*",FN_MC!T287)</f>
        <v>TGR-TRO</v>
      </c>
      <c r="F388" s="109">
        <f>IF(FN_MC!B287="","*",FN_MC!B287)</f>
        <v>46041</v>
      </c>
      <c r="G388" s="109" t="str">
        <f>IF(FN_MC!D287="","*",FN_MC!D287)</f>
        <v>E46</v>
      </c>
      <c r="H388" s="109" t="str">
        <f>IF(FN_MC!F287="","*",FN_MC!F287)</f>
        <v>TRILHEIRO - DESCARGA</v>
      </c>
      <c r="I388" s="109" t="str">
        <f>IF(FN_MC!H287="","*",FN_MC!H287)</f>
        <v>TIQ</v>
      </c>
      <c r="J388" s="109" t="str">
        <f>IF(FN_MC!I287="","*",FN_MC!I287)</f>
        <v>TIQ</v>
      </c>
      <c r="K388" s="109" t="str">
        <f>IF(FN_MC!M287="","*",FN_MC!M287)</f>
        <v>TBE-TRM</v>
      </c>
      <c r="L388" s="328" t="str">
        <f>IF(FN_MC!N287="","*",FN_MC!N287)</f>
        <v>TBE539</v>
      </c>
      <c r="M388" s="110">
        <f>IF(FN_MC!J287="","*",FN_MC!J287)</f>
        <v>98</v>
      </c>
      <c r="N388" s="291">
        <f>IF(FN_MC!K287="","*",FN_MC!K287)</f>
        <v>532.79999999999995</v>
      </c>
      <c r="O388" s="291" t="str">
        <f>IF(FN_MC!L287="","*",FN_MC!L287)</f>
        <v>-</v>
      </c>
      <c r="P388" s="110"/>
      <c r="Q388" s="127">
        <f>IF(FN_MC!O287="","*",FN_MC!O287)</f>
        <v>0.41666666666666669</v>
      </c>
      <c r="R388" s="127">
        <f>IF(FN_MC!P287="","*",FN_MC!P287)</f>
        <v>0.125</v>
      </c>
      <c r="S388" s="109" t="str">
        <f>IF(FN_MC!Q287="","*",CONCATENATE(FN_MC!Q287," ",FN_MC!R287))</f>
        <v>1248 M</v>
      </c>
      <c r="T388" s="109" t="str">
        <f>IF(FN_MC!V287="","*",FN_MC!V287)</f>
        <v>Camila</v>
      </c>
      <c r="U388" s="109" t="str">
        <f>IF(FN_MC!W287="","*",FN_MC!W287)</f>
        <v>*</v>
      </c>
      <c r="V388" s="111" t="str">
        <f ca="1">_xlfn.XLOOKUP(G388&amp;$V$2,BS_CONTROLE[CHAVE],BS_CONTROLE[Quantidade_11],"-")</f>
        <v>-</v>
      </c>
      <c r="W388" s="111">
        <f ca="1">_xlfn.XLOOKUP(G388&amp;$W$2,BS_CONTROLE[CHAVE],BS_CONTROLE[Quantidade_11],"-")</f>
        <v>1</v>
      </c>
      <c r="X388" s="111">
        <f ca="1">_xlfn.XLOOKUP(G388&amp;$X$2,BS_CONTROLE[CHAVE],BS_CONTROLE[Quantidade_11],"-")</f>
        <v>936</v>
      </c>
    </row>
    <row r="389" spans="1:24" s="112" customFormat="1" hidden="1">
      <c r="A389" s="108" t="str">
        <f>IF(FN_MC!Y288="","*",FN_MC!Y288)</f>
        <v>*</v>
      </c>
      <c r="B389" s="108" t="str">
        <f>IF(FN_MC!X288="","*",FN_MC!X288)</f>
        <v>*</v>
      </c>
      <c r="C389" s="108" t="str">
        <f>IF(FN_MC!Z288="","*",FN_MC!Z288)</f>
        <v>*</v>
      </c>
      <c r="D389" s="109" t="str">
        <f>IF(FN_MC!S288="","*",FN_MC!S288)</f>
        <v>-</v>
      </c>
      <c r="E389" s="109" t="str">
        <f>IF(FN_MC!T288="","*",FN_MC!T288)</f>
        <v>-</v>
      </c>
      <c r="F389" s="109" t="str">
        <f>IF(FN_MC!B288="","*",FN_MC!B288)</f>
        <v>*</v>
      </c>
      <c r="G389" s="109" t="str">
        <f>IF(FN_MC!D288="","*",FN_MC!D288)</f>
        <v>*</v>
      </c>
      <c r="H389" s="109" t="str">
        <f>IF(FN_MC!F288="","*",FN_MC!F288)</f>
        <v>*</v>
      </c>
      <c r="I389" s="109" t="str">
        <f>IF(FN_MC!H288="","*",FN_MC!H288)</f>
        <v>*</v>
      </c>
      <c r="J389" s="109" t="str">
        <f>IF(FN_MC!I288="","*",FN_MC!I288)</f>
        <v>*</v>
      </c>
      <c r="K389" s="109" t="str">
        <f>IF(FN_MC!M288="","*",FN_MC!M288)</f>
        <v>-</v>
      </c>
      <c r="L389" s="328" t="str">
        <f>IF(FN_MC!N288="","*",FN_MC!N288)</f>
        <v>-</v>
      </c>
      <c r="M389" s="110" t="str">
        <f>IF(FN_MC!J288="","*",FN_MC!J288)</f>
        <v>*</v>
      </c>
      <c r="N389" s="291" t="str">
        <f>IF(FN_MC!K288="","*",FN_MC!K288)</f>
        <v>*</v>
      </c>
      <c r="O389" s="291" t="str">
        <f>IF(FN_MC!L288="","*",FN_MC!L288)</f>
        <v>-</v>
      </c>
      <c r="P389" s="110"/>
      <c r="Q389" s="127" t="str">
        <f>IF(FN_MC!O288="","*",FN_MC!O288)</f>
        <v>*</v>
      </c>
      <c r="R389" s="127" t="str">
        <f>IF(FN_MC!P288="","*",FN_MC!P288)</f>
        <v>*</v>
      </c>
      <c r="S389" s="109" t="str">
        <f>IF(FN_MC!Q288="","*",CONCATENATE(FN_MC!Q288," ",FN_MC!R288))</f>
        <v>*</v>
      </c>
      <c r="T389" s="109" t="str">
        <f>IF(FN_MC!V288="","*",FN_MC!V288)</f>
        <v>*</v>
      </c>
      <c r="U389" s="109" t="str">
        <f>IF(FN_MC!W288="","*",FN_MC!W288)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IF(FN_MC!Y289="","*",FN_MC!Y289)</f>
        <v>*</v>
      </c>
      <c r="B390" s="108" t="str">
        <f>IF(FN_MC!X289="","*",FN_MC!X289)</f>
        <v>*</v>
      </c>
      <c r="C390" s="108" t="str">
        <f>IF(FN_MC!Z289="","*",FN_MC!Z289)</f>
        <v>*</v>
      </c>
      <c r="D390" s="109" t="str">
        <f>IF(FN_MC!S289="","*",FN_MC!S289)</f>
        <v>FERRONORTE</v>
      </c>
      <c r="E390" s="109" t="str">
        <f>IF(FN_MC!T289="","*",FN_MC!T289)</f>
        <v>TCS-TGR</v>
      </c>
      <c r="F390" s="109">
        <f>IF(FN_MC!B289="","*",FN_MC!B289)</f>
        <v>46041</v>
      </c>
      <c r="G390" s="109" t="str">
        <f>IF(FN_MC!D289="","*",FN_MC!D289)</f>
        <v>ELSON (TF-526)</v>
      </c>
      <c r="H390" s="109" t="str">
        <f>IF(FN_MC!F289="","*",FN_MC!F289)</f>
        <v>PDM - SOLDA</v>
      </c>
      <c r="I390" s="109" t="str">
        <f>IF(FN_MC!H289="","*",FN_MC!H289)</f>
        <v>THESUL</v>
      </c>
      <c r="J390" s="109" t="str">
        <f>IF(FN_MC!I289="","*",FN_MC!I289)</f>
        <v>-</v>
      </c>
      <c r="K390" s="109" t="str">
        <f>IF(FN_MC!M289="","*",FN_MC!M289)</f>
        <v>TRC-THE</v>
      </c>
      <c r="L390" s="328" t="str">
        <f>IF(FN_MC!N289="","*",FN_MC!N289)</f>
        <v>THESUL</v>
      </c>
      <c r="M390" s="110">
        <f>IF(FN_MC!J289="","*",FN_MC!J289)</f>
        <v>74</v>
      </c>
      <c r="N390" s="291">
        <f>IF(FN_MC!K289="","*",FN_MC!K289)</f>
        <v>300.95600000000002</v>
      </c>
      <c r="O390" s="291" t="str">
        <f>IF(FN_MC!L289="","*",FN_MC!L289)</f>
        <v>-</v>
      </c>
      <c r="P390" s="110"/>
      <c r="Q390" s="127">
        <f>IF(FN_MC!O289="","*",FN_MC!O289)</f>
        <v>0.41666666666666669</v>
      </c>
      <c r="R390" s="127">
        <f>IF(FN_MC!P289="","*",FN_MC!P289)</f>
        <v>8.3333333333333329E-2</v>
      </c>
      <c r="S390" s="109" t="str">
        <f>IF(FN_MC!Q289="","*",CONCATENATE(FN_MC!Q289," ",FN_MC!R289))</f>
        <v>1 Nº DE SOLDA</v>
      </c>
      <c r="T390" s="109" t="str">
        <f>IF(FN_MC!V289="","*",FN_MC!V289)</f>
        <v>Silmara</v>
      </c>
      <c r="U390" s="109" t="str">
        <f>IF(FN_MC!W289="","*",FN_MC!W289)</f>
        <v>Execução de solda - AMV THE SUL</v>
      </c>
      <c r="V390" s="111">
        <f ca="1">_xlfn.XLOOKUP(G390&amp;$V$2,BS_CONTROLE[CHAVE],BS_CONTROLE[Quantidade_11],"-")</f>
        <v>2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1</v>
      </c>
    </row>
    <row r="391" spans="1:24" s="112" customFormat="1" hidden="1">
      <c r="A391" s="108" t="str">
        <f>IF(FN_MC!Y290="","*",FN_MC!Y290)</f>
        <v>*</v>
      </c>
      <c r="B391" s="108" t="str">
        <f>IF(FN_MC!X290="","*",FN_MC!X290)</f>
        <v>*</v>
      </c>
      <c r="C391" s="108" t="str">
        <f>IF(FN_MC!Z290="","*",FN_MC!Z290)</f>
        <v>*</v>
      </c>
      <c r="D391" s="109" t="str">
        <f>IF(FN_MC!S290="","*",FN_MC!S290)</f>
        <v>FERRONORTE</v>
      </c>
      <c r="E391" s="109" t="str">
        <f>IF(FN_MC!T290="","*",FN_MC!T290)</f>
        <v>TCS-TGR</v>
      </c>
      <c r="F391" s="109">
        <f>IF(FN_MC!B290="","*",FN_MC!B290)</f>
        <v>46041</v>
      </c>
      <c r="G391" s="109" t="str">
        <f>IF(FN_MC!D290="","*",FN_MC!D290)</f>
        <v>W50</v>
      </c>
      <c r="H391" s="109" t="str">
        <f>IF(FN_MC!F290="","*",FN_MC!F290)</f>
        <v xml:space="preserve">MODERNIZAÇÃO - DORMENTE - CARGA </v>
      </c>
      <c r="I391" s="109" t="str">
        <f>IF(FN_MC!H290="","*",FN_MC!H290)</f>
        <v>TCS</v>
      </c>
      <c r="J391" s="109" t="str">
        <f>IF(FN_MC!I290="","*",FN_MC!I290)</f>
        <v>TCS</v>
      </c>
      <c r="K391" s="109" t="str">
        <f>IF(FN_MC!M290="","*",FN_MC!M290)</f>
        <v>TRC</v>
      </c>
      <c r="L391" s="328" t="str">
        <f>IF(FN_MC!N290="","*",FN_MC!N290)</f>
        <v>291TRC1</v>
      </c>
      <c r="M391" s="110">
        <f>IF(FN_MC!J290="","*",FN_MC!J290)</f>
        <v>74</v>
      </c>
      <c r="N391" s="291">
        <f>IF(FN_MC!K290="","*",FN_MC!K290)</f>
        <v>291</v>
      </c>
      <c r="O391" s="291" t="str">
        <f>IF(FN_MC!L290="","*",FN_MC!L290)</f>
        <v>-</v>
      </c>
      <c r="P391" s="110"/>
      <c r="Q391" s="127">
        <f>IF(FN_MC!O290="","*",FN_MC!O290)</f>
        <v>0.41666666666666669</v>
      </c>
      <c r="R391" s="127">
        <f>IF(FN_MC!P290="","*",FN_MC!P290)</f>
        <v>4.1666666666666664E-2</v>
      </c>
      <c r="S391" s="109" t="str">
        <f>IF(FN_MC!Q290="","*",CONCATENATE(FN_MC!Q290," ",FN_MC!R290))</f>
        <v>500 Nº DE DORMENTES</v>
      </c>
      <c r="T391" s="109" t="str">
        <f>IF(FN_MC!V290="","*",FN_MC!V290)</f>
        <v>Augusto</v>
      </c>
      <c r="U391" s="109" t="str">
        <f>IF(FN_MC!W290="","*",FN_MC!W290)</f>
        <v>Carregamento de dormente em TCS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>
        <f ca="1">_xlfn.XLOOKUP(G391&amp;$X$2,BS_CONTROLE[CHAVE],BS_CONTROLE[Quantidade_11],"-")</f>
        <v>1518</v>
      </c>
    </row>
    <row r="392" spans="1:24" s="112" customFormat="1" hidden="1">
      <c r="A392" s="108" t="str">
        <f>IF(FN_MC!Y291="","*",FN_MC!Y291)</f>
        <v>*</v>
      </c>
      <c r="B392" s="108" t="str">
        <f>IF(FN_MC!X291="","*",FN_MC!X291)</f>
        <v>*</v>
      </c>
      <c r="C392" s="108" t="str">
        <f>IF(FN_MC!Z291="","*",FN_MC!Z291)</f>
        <v>*</v>
      </c>
      <c r="D392" s="109" t="str">
        <f>IF(FN_MC!S291="","*",FN_MC!S291)</f>
        <v>FERRONORTE</v>
      </c>
      <c r="E392" s="109" t="str">
        <f>IF(FN_MC!T291="","*",FN_MC!T291)</f>
        <v>TCS-TGR</v>
      </c>
      <c r="F392" s="109" t="str">
        <f>IF(FN_MC!B291="","*",FN_MC!B291)</f>
        <v>*</v>
      </c>
      <c r="G392" s="109" t="str">
        <f>IF(FN_MC!D291="","*",FN_MC!D291)</f>
        <v>A60</v>
      </c>
      <c r="H392" s="109" t="str">
        <f>IF(FN_MC!F291="","*",FN_MC!F291)</f>
        <v>DETECÇÃO - RONDA 7 DIAS</v>
      </c>
      <c r="I392" s="109" t="str">
        <f>IF(FN_MC!H291="","*",FN_MC!H291)</f>
        <v>TCS2</v>
      </c>
      <c r="J392" s="109" t="str">
        <f>IF(FN_MC!I291="","*",FN_MC!I291)</f>
        <v>TMI</v>
      </c>
      <c r="K392" s="109" t="str">
        <f>IF(FN_MC!M291="","*",FN_MC!M291)</f>
        <v>TCS-TMI</v>
      </c>
      <c r="L392" s="328" t="str">
        <f>IF(FN_MC!N291="","*",FN_MC!N291)</f>
        <v>TCSTMI</v>
      </c>
      <c r="M392" s="110">
        <f>IF(FN_MC!J291="","*",FN_MC!J291)</f>
        <v>74</v>
      </c>
      <c r="N392" s="291">
        <f>IF(FN_MC!K291="","*",FN_MC!K291)</f>
        <v>291</v>
      </c>
      <c r="O392" s="291" t="str">
        <f>IF(FN_MC!L291="","*",FN_MC!L291)</f>
        <v>-</v>
      </c>
      <c r="P392" s="110"/>
      <c r="Q392" s="127">
        <f>IF(FN_MC!O291="","*",FN_MC!O291)</f>
        <v>0.375</v>
      </c>
      <c r="R392" s="127">
        <f>IF(FN_MC!P291="","*",FN_MC!P291)</f>
        <v>4.1666666666666664E-2</v>
      </c>
      <c r="S392" s="109" t="str">
        <f>IF(FN_MC!Q291="","*",CONCATENATE(FN_MC!Q291," ",FN_MC!R291))</f>
        <v>*</v>
      </c>
      <c r="T392" s="109" t="str">
        <f>IF(FN_MC!V291="","*",FN_MC!V291)</f>
        <v>*</v>
      </c>
      <c r="U392" s="109" t="str">
        <f>IF(FN_MC!W291="","*",FN_MC!W291)</f>
        <v>*</v>
      </c>
      <c r="V392" s="111">
        <f ca="1">_xlfn.XLOOKUP(G392&amp;$V$2,BS_CONTROLE[CHAVE],BS_CONTROLE[Quantidade_11],"-")</f>
        <v>220</v>
      </c>
      <c r="W392" s="111">
        <f ca="1">_xlfn.XLOOKUP(G392&amp;$W$2,BS_CONTROLE[CHAVE],BS_CONTROLE[Quantidade_11],"-")</f>
        <v>200</v>
      </c>
      <c r="X392" s="111">
        <f ca="1">_xlfn.XLOOKUP(G392&amp;$X$2,BS_CONTROLE[CHAVE],BS_CONTROLE[Quantidade_11],"-")</f>
        <v>109</v>
      </c>
    </row>
    <row r="393" spans="1:24" s="112" customFormat="1" hidden="1">
      <c r="A393" s="108" t="str">
        <f>IF(FN_MC!Y292="","*",FN_MC!Y292)</f>
        <v>*</v>
      </c>
      <c r="B393" s="108" t="str">
        <f>IF(FN_MC!X292="","*",FN_MC!X292)</f>
        <v>*</v>
      </c>
      <c r="C393" s="108" t="str">
        <f>IF(FN_MC!Z292="","*",FN_MC!Z292)</f>
        <v>*</v>
      </c>
      <c r="D393" s="109" t="str">
        <f>IF(FN_MC!S292="","*",FN_MC!S292)</f>
        <v>FERRONORTE</v>
      </c>
      <c r="E393" s="109" t="str">
        <f>IF(FN_MC!T292="","*",FN_MC!T292)</f>
        <v>TMI-TCS</v>
      </c>
      <c r="F393" s="109" t="str">
        <f>IF(FN_MC!B292="","*",FN_MC!B292)</f>
        <v>*</v>
      </c>
      <c r="G393" s="109" t="str">
        <f>IF(FN_MC!D292="","*",FN_MC!D292)</f>
        <v>MARCOS (TF-520)</v>
      </c>
      <c r="H393" s="109" t="str">
        <f>IF(FN_MC!F292="","*",FN_MC!F292)</f>
        <v>PDM - SOLDA</v>
      </c>
      <c r="I393" s="109" t="str">
        <f>IF(FN_MC!H292="","*",FN_MC!H292)</f>
        <v>TCS2</v>
      </c>
      <c r="J393" s="109" t="str">
        <f>IF(FN_MC!I292="","*",FN_MC!I292)</f>
        <v>-</v>
      </c>
      <c r="K393" s="109" t="str">
        <f>IF(FN_MC!M292="","*",FN_MC!M292)</f>
        <v>TCS</v>
      </c>
      <c r="L393" s="328" t="str">
        <f>IF(FN_MC!N292="","*",FN_MC!N292)</f>
        <v>TCS2</v>
      </c>
      <c r="M393" s="110">
        <f>IF(FN_MC!J292="","*",FN_MC!J292)</f>
        <v>74</v>
      </c>
      <c r="N393" s="291">
        <f>IF(FN_MC!K292="","*",FN_MC!K292)</f>
        <v>290.60000000000002</v>
      </c>
      <c r="O393" s="291" t="str">
        <f>IF(FN_MC!L292="","*",FN_MC!L292)</f>
        <v>-</v>
      </c>
      <c r="P393" s="110"/>
      <c r="Q393" s="127">
        <f>IF(FN_MC!O292="","*",FN_MC!O292)</f>
        <v>0.375</v>
      </c>
      <c r="R393" s="127">
        <f>IF(FN_MC!P292="","*",FN_MC!P292)</f>
        <v>8.3333333333333329E-2</v>
      </c>
      <c r="S393" s="109" t="str">
        <f>IF(FN_MC!Q292="","*",CONCATENATE(FN_MC!Q292," ",FN_MC!R292))</f>
        <v>2 Nº DE SOLDA</v>
      </c>
      <c r="T393" s="109" t="str">
        <f>IF(FN_MC!V292="","*",FN_MC!V292)</f>
        <v>Herbert</v>
      </c>
      <c r="U393" s="109" t="str">
        <f>IF(FN_MC!W292="","*",FN_MC!W292)</f>
        <v>Execução de solda - VIA2</v>
      </c>
      <c r="V393" s="111">
        <f ca="1">_xlfn.XLOOKUP(G393&amp;$V$2,BS_CONTROLE[CHAVE],BS_CONTROLE[Quantidade_11],"-")</f>
        <v>2</v>
      </c>
      <c r="W393" s="111">
        <f ca="1">_xlfn.XLOOKUP(G393&amp;$W$2,BS_CONTROLE[CHAVE],BS_CONTROLE[Quantidade_11],"-")</f>
        <v>2</v>
      </c>
      <c r="X393" s="111">
        <f ca="1">_xlfn.XLOOKUP(G393&amp;$X$2,BS_CONTROLE[CHAVE],BS_CONTROLE[Quantidade_11],"-")</f>
        <v>2</v>
      </c>
    </row>
    <row r="394" spans="1:24" s="112" customFormat="1" hidden="1">
      <c r="A394" s="108" t="str">
        <f>IF(FN_MC!Y293="","*",FN_MC!Y293)</f>
        <v>*</v>
      </c>
      <c r="B394" s="108" t="str">
        <f>IF(FN_MC!X293="","*",FN_MC!X293)</f>
        <v>*</v>
      </c>
      <c r="C394" s="108" t="str">
        <f>IF(FN_MC!Z293="","*",FN_MC!Z293)</f>
        <v>*</v>
      </c>
      <c r="D394" s="109" t="str">
        <f>IF(FN_MC!S293="","*",FN_MC!S293)</f>
        <v>-</v>
      </c>
      <c r="E394" s="109" t="str">
        <f>IF(FN_MC!T293="","*",FN_MC!T293)</f>
        <v>-</v>
      </c>
      <c r="F394" s="109" t="str">
        <f>IF(FN_MC!B293="","*",FN_MC!B293)</f>
        <v>*</v>
      </c>
      <c r="G394" s="109" t="str">
        <f>IF(FN_MC!D293="","*",FN_MC!D293)</f>
        <v>*</v>
      </c>
      <c r="H394" s="109" t="str">
        <f>IF(FN_MC!F293="","*",FN_MC!F293)</f>
        <v>*</v>
      </c>
      <c r="I394" s="109" t="str">
        <f>IF(FN_MC!H293="","*",FN_MC!H293)</f>
        <v>*</v>
      </c>
      <c r="J394" s="109" t="str">
        <f>IF(FN_MC!I293="","*",FN_MC!I293)</f>
        <v>*</v>
      </c>
      <c r="K394" s="109" t="str">
        <f>IF(FN_MC!M293="","*",FN_MC!M293)</f>
        <v>-</v>
      </c>
      <c r="L394" s="328" t="str">
        <f>IF(FN_MC!N293="","*",FN_MC!N293)</f>
        <v>-</v>
      </c>
      <c r="M394" s="110" t="str">
        <f>IF(FN_MC!J293="","*",FN_MC!J293)</f>
        <v>*</v>
      </c>
      <c r="N394" s="291" t="str">
        <f>IF(FN_MC!K293="","*",FN_MC!K293)</f>
        <v>*</v>
      </c>
      <c r="O394" s="291" t="str">
        <f>IF(FN_MC!L293="","*",FN_MC!L293)</f>
        <v>-</v>
      </c>
      <c r="P394" s="110"/>
      <c r="Q394" s="127" t="str">
        <f>IF(FN_MC!O293="","*",FN_MC!O293)</f>
        <v>*</v>
      </c>
      <c r="R394" s="127" t="str">
        <f>IF(FN_MC!P293="","*",FN_MC!P293)</f>
        <v>*</v>
      </c>
      <c r="S394" s="109" t="str">
        <f>IF(FN_MC!Q293="","*",CONCATENATE(FN_MC!Q293," ",FN_MC!R293))</f>
        <v>*</v>
      </c>
      <c r="T394" s="109" t="str">
        <f>IF(FN_MC!V293="","*",FN_MC!V293)</f>
        <v>*</v>
      </c>
      <c r="U394" s="109" t="str">
        <f>IF(FN_MC!W293="","*",FN_MC!W293)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IF(FN_MC!Y294="","*",FN_MC!Y294)</f>
        <v>*</v>
      </c>
      <c r="B395" s="108" t="str">
        <f>IF(FN_MC!X294="","*",FN_MC!X294)</f>
        <v>*</v>
      </c>
      <c r="C395" s="108" t="str">
        <f>IF(FN_MC!Z294="","*",FN_MC!Z294)</f>
        <v>*</v>
      </c>
      <c r="D395" s="109" t="str">
        <f>IF(FN_MC!S294="","*",FN_MC!S294)</f>
        <v>FERRONORTE</v>
      </c>
      <c r="E395" s="109" t="str">
        <f>IF(FN_MC!T294="","*",FN_MC!T294)</f>
        <v>TMI-TCS</v>
      </c>
      <c r="F395" s="109" t="str">
        <f>IF(FN_MC!B294="","*",FN_MC!B294)</f>
        <v>*</v>
      </c>
      <c r="G395" s="109" t="str">
        <f>IF(FN_MC!D294="","*",FN_MC!D294)</f>
        <v>V66</v>
      </c>
      <c r="H395" s="109" t="str">
        <f>IF(FN_MC!F294="","*",FN_MC!F294)</f>
        <v>MODERNIZAÇÃO - REGULAGEM</v>
      </c>
      <c r="I395" s="109" t="str">
        <f>IF(FN_MC!H294="","*",FN_MC!H294)</f>
        <v>TID</v>
      </c>
      <c r="J395" s="109" t="str">
        <f>IF(FN_MC!I294="","*",FN_MC!I294)</f>
        <v>TID</v>
      </c>
      <c r="K395" s="109" t="str">
        <f>IF(FN_MC!M294="","*",FN_MC!M294)</f>
        <v>TCE-TID</v>
      </c>
      <c r="L395" s="328" t="str">
        <f>IF(FN_MC!N294="","*",FN_MC!N294)</f>
        <v>TCE177</v>
      </c>
      <c r="M395" s="110">
        <f>IF(FN_MC!J294="","*",FN_MC!J294)</f>
        <v>74</v>
      </c>
      <c r="N395" s="291">
        <f>IF(FN_MC!K294="","*",FN_MC!K294)</f>
        <v>171.11500000000001</v>
      </c>
      <c r="O395" s="291" t="str">
        <f>IF(FN_MC!L294="","*",FN_MC!L294)</f>
        <v>-</v>
      </c>
      <c r="P395" s="110"/>
      <c r="Q395" s="127">
        <f>IF(FN_MC!O294="","*",FN_MC!O294)</f>
        <v>0.35416666666666669</v>
      </c>
      <c r="R395" s="127">
        <f>IF(FN_MC!P294="","*",FN_MC!P294)</f>
        <v>0.125</v>
      </c>
      <c r="S395" s="109" t="str">
        <f>IF(FN_MC!Q294="","*",CONCATENATE(FN_MC!Q294," ",FN_MC!R294))</f>
        <v>50 M</v>
      </c>
      <c r="T395" s="109" t="str">
        <f>IF(FN_MC!V294="","*",FN_MC!V294)</f>
        <v>Augusto</v>
      </c>
      <c r="U395" s="109" t="str">
        <f>IF(FN_MC!W294="","*",FN_MC!W294)</f>
        <v>Regulagem de brita do km 171+115 ao 173+500</v>
      </c>
      <c r="V395" s="111">
        <f ca="1">_xlfn.XLOOKUP(G395&amp;$V$2,BS_CONTROLE[CHAVE],BS_CONTROLE[Quantidade_11],"-")</f>
        <v>0</v>
      </c>
      <c r="W395" s="111">
        <f ca="1">_xlfn.XLOOKUP(G395&amp;$W$2,BS_CONTROLE[CHAVE],BS_CONTROLE[Quantidade_11],"-")</f>
        <v>2215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IF(FN_MC!Y295="","*",FN_MC!Y295)</f>
        <v>*</v>
      </c>
      <c r="B396" s="108" t="str">
        <f>IF(FN_MC!X295="","*",FN_MC!X295)</f>
        <v>*</v>
      </c>
      <c r="C396" s="108" t="str">
        <f>IF(FN_MC!Z295="","*",FN_MC!Z295)</f>
        <v>*</v>
      </c>
      <c r="D396" s="109" t="str">
        <f>IF(FN_MC!S295="","*",FN_MC!S295)</f>
        <v>-</v>
      </c>
      <c r="E396" s="109" t="str">
        <f>IF(FN_MC!T295="","*",FN_MC!T295)</f>
        <v>-</v>
      </c>
      <c r="F396" s="109" t="str">
        <f>IF(FN_MC!B295="","*",FN_MC!B295)</f>
        <v>*</v>
      </c>
      <c r="G396" s="109" t="str">
        <f>IF(FN_MC!D295="","*",FN_MC!D295)</f>
        <v>*</v>
      </c>
      <c r="H396" s="109" t="str">
        <f>IF(FN_MC!F295="","*",FN_MC!F295)</f>
        <v>*</v>
      </c>
      <c r="I396" s="109" t="str">
        <f>IF(FN_MC!H295="","*",FN_MC!H295)</f>
        <v>*</v>
      </c>
      <c r="J396" s="109" t="str">
        <f>IF(FN_MC!I295="","*",FN_MC!I295)</f>
        <v>*</v>
      </c>
      <c r="K396" s="109" t="str">
        <f>IF(FN_MC!M295="","*",FN_MC!M295)</f>
        <v>-</v>
      </c>
      <c r="L396" s="328" t="str">
        <f>IF(FN_MC!N295="","*",FN_MC!N295)</f>
        <v>-</v>
      </c>
      <c r="M396" s="110" t="str">
        <f>IF(FN_MC!J295="","*",FN_MC!J295)</f>
        <v>*</v>
      </c>
      <c r="N396" s="291" t="str">
        <f>IF(FN_MC!K295="","*",FN_MC!K295)</f>
        <v>*</v>
      </c>
      <c r="O396" s="291" t="str">
        <f>IF(FN_MC!L295="","*",FN_MC!L295)</f>
        <v>-</v>
      </c>
      <c r="P396" s="110"/>
      <c r="Q396" s="127" t="str">
        <f>IF(FN_MC!O295="","*",FN_MC!O295)</f>
        <v>*</v>
      </c>
      <c r="R396" s="127" t="str">
        <f>IF(FN_MC!P295="","*",FN_MC!P295)</f>
        <v>*</v>
      </c>
      <c r="S396" s="109" t="str">
        <f>IF(FN_MC!Q295="","*",CONCATENATE(FN_MC!Q295," ",FN_MC!R295))</f>
        <v>*</v>
      </c>
      <c r="T396" s="109" t="str">
        <f>IF(FN_MC!V295="","*",FN_MC!V295)</f>
        <v>*</v>
      </c>
      <c r="U396" s="109" t="str">
        <f>IF(FN_MC!W295="","*",FN_MC!W295)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IF(FN_MC!Y296="","*",FN_MC!Y296)</f>
        <v>*</v>
      </c>
      <c r="B397" s="108" t="str">
        <f>IF(FN_MC!X296="","*",FN_MC!X296)</f>
        <v>*</v>
      </c>
      <c r="C397" s="108" t="str">
        <f>IF(FN_MC!Z296="","*",FN_MC!Z296)</f>
        <v>*</v>
      </c>
      <c r="D397" s="109" t="str">
        <f>IF(FN_MC!S296="","*",FN_MC!S296)</f>
        <v>-</v>
      </c>
      <c r="E397" s="109" t="str">
        <f>IF(FN_MC!T296="","*",FN_MC!T296)</f>
        <v>-</v>
      </c>
      <c r="F397" s="109" t="str">
        <f>IF(FN_MC!B296="","*",FN_MC!B296)</f>
        <v>*</v>
      </c>
      <c r="G397" s="109" t="str">
        <f>IF(FN_MC!D296="","*",FN_MC!D296)</f>
        <v>*</v>
      </c>
      <c r="H397" s="109" t="str">
        <f>IF(FN_MC!F296="","*",FN_MC!F296)</f>
        <v>*</v>
      </c>
      <c r="I397" s="109" t="str">
        <f>IF(FN_MC!H296="","*",FN_MC!H296)</f>
        <v>*</v>
      </c>
      <c r="J397" s="109" t="str">
        <f>IF(FN_MC!I296="","*",FN_MC!I296)</f>
        <v>*</v>
      </c>
      <c r="K397" s="109" t="str">
        <f>IF(FN_MC!M296="","*",FN_MC!M296)</f>
        <v>-</v>
      </c>
      <c r="L397" s="328" t="str">
        <f>IF(FN_MC!N296="","*",FN_MC!N296)</f>
        <v>-</v>
      </c>
      <c r="M397" s="110" t="str">
        <f>IF(FN_MC!J296="","*",FN_MC!J296)</f>
        <v>*</v>
      </c>
      <c r="N397" s="291" t="str">
        <f>IF(FN_MC!K296="","*",FN_MC!K296)</f>
        <v>*</v>
      </c>
      <c r="O397" s="291" t="str">
        <f>IF(FN_MC!L296="","*",FN_MC!L296)</f>
        <v>-</v>
      </c>
      <c r="P397" s="110"/>
      <c r="Q397" s="127" t="str">
        <f>IF(FN_MC!O296="","*",FN_MC!O296)</f>
        <v>*</v>
      </c>
      <c r="R397" s="127" t="str">
        <f>IF(FN_MC!P296="","*",FN_MC!P296)</f>
        <v>*</v>
      </c>
      <c r="S397" s="109" t="str">
        <f>IF(FN_MC!Q296="","*",CONCATENATE(FN_MC!Q296," ",FN_MC!R296))</f>
        <v>*</v>
      </c>
      <c r="T397" s="109" t="str">
        <f>IF(FN_MC!V296="","*",FN_MC!V296)</f>
        <v>*</v>
      </c>
      <c r="U397" s="109" t="str">
        <f>IF(FN_MC!W296="","*",FN_MC!W296)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IF(FN_MC!Y297="","*",FN_MC!Y297)</f>
        <v>*</v>
      </c>
      <c r="B398" s="108" t="str">
        <f>IF(FN_MC!X297="","*",FN_MC!X297)</f>
        <v>*</v>
      </c>
      <c r="C398" s="108" t="str">
        <f>IF(FN_MC!Z297="","*",FN_MC!Z297)</f>
        <v>*</v>
      </c>
      <c r="D398" s="109" t="str">
        <f>IF(FN_MC!S297="","*",FN_MC!S297)</f>
        <v>-</v>
      </c>
      <c r="E398" s="109" t="str">
        <f>IF(FN_MC!T297="","*",FN_MC!T297)</f>
        <v>-</v>
      </c>
      <c r="F398" s="109" t="str">
        <f>IF(FN_MC!B297="","*",FN_MC!B297)</f>
        <v>*</v>
      </c>
      <c r="G398" s="109" t="str">
        <f>IF(FN_MC!D297="","*",FN_MC!D297)</f>
        <v>*</v>
      </c>
      <c r="H398" s="109" t="str">
        <f>IF(FN_MC!F297="","*",FN_MC!F297)</f>
        <v>*</v>
      </c>
      <c r="I398" s="109" t="str">
        <f>IF(FN_MC!H297="","*",FN_MC!H297)</f>
        <v>*</v>
      </c>
      <c r="J398" s="109" t="str">
        <f>IF(FN_MC!I297="","*",FN_MC!I297)</f>
        <v>*</v>
      </c>
      <c r="K398" s="109" t="str">
        <f>IF(FN_MC!M297="","*",FN_MC!M297)</f>
        <v>-</v>
      </c>
      <c r="L398" s="328" t="str">
        <f>IF(FN_MC!N297="","*",FN_MC!N297)</f>
        <v>-</v>
      </c>
      <c r="M398" s="110" t="str">
        <f>IF(FN_MC!J297="","*",FN_MC!J297)</f>
        <v>*</v>
      </c>
      <c r="N398" s="291" t="str">
        <f>IF(FN_MC!K297="","*",FN_MC!K297)</f>
        <v>*</v>
      </c>
      <c r="O398" s="291" t="str">
        <f>IF(FN_MC!L297="","*",FN_MC!L297)</f>
        <v>-</v>
      </c>
      <c r="P398" s="110"/>
      <c r="Q398" s="127" t="str">
        <f>IF(FN_MC!O297="","*",FN_MC!O297)</f>
        <v>*</v>
      </c>
      <c r="R398" s="127" t="str">
        <f>IF(FN_MC!P297="","*",FN_MC!P297)</f>
        <v>*</v>
      </c>
      <c r="S398" s="109" t="str">
        <f>IF(FN_MC!Q297="","*",CONCATENATE(FN_MC!Q297," ",FN_MC!R297))</f>
        <v>*</v>
      </c>
      <c r="T398" s="109" t="str">
        <f>IF(FN_MC!V297="","*",FN_MC!V297)</f>
        <v>*</v>
      </c>
      <c r="U398" s="109" t="str">
        <f>IF(FN_MC!W297="","*",FN_MC!W297)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IF(FN_MC!Y298="","*",FN_MC!Y298)</f>
        <v>*</v>
      </c>
      <c r="B399" s="108" t="str">
        <f>IF(FN_MC!X298="","*",FN_MC!X298)</f>
        <v>*</v>
      </c>
      <c r="C399" s="108" t="str">
        <f>IF(FN_MC!Z298="","*",FN_MC!Z298)</f>
        <v>*</v>
      </c>
      <c r="D399" s="109" t="str">
        <f>IF(FN_MC!S298="","*",FN_MC!S298)</f>
        <v>-</v>
      </c>
      <c r="E399" s="109" t="str">
        <f>IF(FN_MC!T298="","*",FN_MC!T298)</f>
        <v>-</v>
      </c>
      <c r="F399" s="109" t="str">
        <f>IF(FN_MC!B298="","*",FN_MC!B298)</f>
        <v>*</v>
      </c>
      <c r="G399" s="109" t="str">
        <f>IF(FN_MC!D298="","*",FN_MC!D298)</f>
        <v>*</v>
      </c>
      <c r="H399" s="109" t="str">
        <f>IF(FN_MC!F298="","*",FN_MC!F298)</f>
        <v>*</v>
      </c>
      <c r="I399" s="109" t="str">
        <f>IF(FN_MC!H298="","*",FN_MC!H298)</f>
        <v>*</v>
      </c>
      <c r="J399" s="109" t="str">
        <f>IF(FN_MC!I298="","*",FN_MC!I298)</f>
        <v>*</v>
      </c>
      <c r="K399" s="109" t="str">
        <f>IF(FN_MC!M298="","*",FN_MC!M298)</f>
        <v>-</v>
      </c>
      <c r="L399" s="328" t="str">
        <f>IF(FN_MC!N298="","*",FN_MC!N298)</f>
        <v>-</v>
      </c>
      <c r="M399" s="110" t="str">
        <f>IF(FN_MC!J298="","*",FN_MC!J298)</f>
        <v>*</v>
      </c>
      <c r="N399" s="291" t="str">
        <f>IF(FN_MC!K298="","*",FN_MC!K298)</f>
        <v>*</v>
      </c>
      <c r="O399" s="291" t="str">
        <f>IF(FN_MC!L298="","*",FN_MC!L298)</f>
        <v>-</v>
      </c>
      <c r="P399" s="110"/>
      <c r="Q399" s="127" t="str">
        <f>IF(FN_MC!O298="","*",FN_MC!O298)</f>
        <v>*</v>
      </c>
      <c r="R399" s="127" t="str">
        <f>IF(FN_MC!P298="","*",FN_MC!P298)</f>
        <v>*</v>
      </c>
      <c r="S399" s="109" t="str">
        <f>IF(FN_MC!Q298="","*",CONCATENATE(FN_MC!Q298," ",FN_MC!R298))</f>
        <v>*</v>
      </c>
      <c r="T399" s="109" t="str">
        <f>IF(FN_MC!V298="","*",FN_MC!V298)</f>
        <v>*</v>
      </c>
      <c r="U399" s="109" t="str">
        <f>IF(FN_MC!W298="","*",FN_MC!W298)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IF(FN_MC!Y299="","*",FN_MC!Y299)</f>
        <v>*</v>
      </c>
      <c r="B400" s="108" t="str">
        <f>IF(FN_MC!X299="","*",FN_MC!X299)</f>
        <v>*</v>
      </c>
      <c r="C400" s="108" t="str">
        <f>IF(FN_MC!Z299="","*",FN_MC!Z299)</f>
        <v>*</v>
      </c>
      <c r="D400" s="109" t="str">
        <f>IF(FN_MC!S299="","*",FN_MC!S299)</f>
        <v>-</v>
      </c>
      <c r="E400" s="109" t="str">
        <f>IF(FN_MC!T299="","*",FN_MC!T299)</f>
        <v>-</v>
      </c>
      <c r="F400" s="109" t="str">
        <f>IF(FN_MC!B299="","*",FN_MC!B299)</f>
        <v>*</v>
      </c>
      <c r="G400" s="109" t="str">
        <f>IF(FN_MC!D299="","*",FN_MC!D299)</f>
        <v>*</v>
      </c>
      <c r="H400" s="109" t="str">
        <f>IF(FN_MC!F299="","*",FN_MC!F299)</f>
        <v>*</v>
      </c>
      <c r="I400" s="109" t="str">
        <f>IF(FN_MC!H299="","*",FN_MC!H299)</f>
        <v>*</v>
      </c>
      <c r="J400" s="109" t="str">
        <f>IF(FN_MC!I299="","*",FN_MC!I299)</f>
        <v>*</v>
      </c>
      <c r="K400" s="109" t="str">
        <f>IF(FN_MC!M299="","*",FN_MC!M299)</f>
        <v>-</v>
      </c>
      <c r="L400" s="328" t="str">
        <f>IF(FN_MC!N299="","*",FN_MC!N299)</f>
        <v>-</v>
      </c>
      <c r="M400" s="110" t="str">
        <f>IF(FN_MC!J299="","*",FN_MC!J299)</f>
        <v>*</v>
      </c>
      <c r="N400" s="291" t="str">
        <f>IF(FN_MC!K299="","*",FN_MC!K299)</f>
        <v>*</v>
      </c>
      <c r="O400" s="291" t="str">
        <f>IF(FN_MC!L299="","*",FN_MC!L299)</f>
        <v>-</v>
      </c>
      <c r="P400" s="110"/>
      <c r="Q400" s="127" t="str">
        <f>IF(FN_MC!O299="","*",FN_MC!O299)</f>
        <v>*</v>
      </c>
      <c r="R400" s="127" t="str">
        <f>IF(FN_MC!P299="","*",FN_MC!P299)</f>
        <v>*</v>
      </c>
      <c r="S400" s="109" t="str">
        <f>IF(FN_MC!Q299="","*",CONCATENATE(FN_MC!Q299," ",FN_MC!R299))</f>
        <v>*</v>
      </c>
      <c r="T400" s="109" t="str">
        <f>IF(FN_MC!V299="","*",FN_MC!V299)</f>
        <v>*</v>
      </c>
      <c r="U400" s="109" t="str">
        <f>IF(FN_MC!W299="","*",FN_MC!W299)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IF(FN_MC!Y300="","*",FN_MC!Y300)</f>
        <v>*</v>
      </c>
      <c r="B401" s="108" t="str">
        <f>IF(FN_MC!X300="","*",FN_MC!X300)</f>
        <v>*</v>
      </c>
      <c r="C401" s="108" t="str">
        <f>IF(FN_MC!Z300="","*",FN_MC!Z300)</f>
        <v>*</v>
      </c>
      <c r="D401" s="109" t="str">
        <f>IF(FN_MC!S300="","*",FN_MC!S300)</f>
        <v>-</v>
      </c>
      <c r="E401" s="109" t="str">
        <f>IF(FN_MC!T300="","*",FN_MC!T300)</f>
        <v>-</v>
      </c>
      <c r="F401" s="109" t="str">
        <f>IF(FN_MC!B300="","*",FN_MC!B300)</f>
        <v>*</v>
      </c>
      <c r="G401" s="109" t="str">
        <f>IF(FN_MC!D300="","*",FN_MC!D300)</f>
        <v>*</v>
      </c>
      <c r="H401" s="109" t="str">
        <f>IF(FN_MC!F300="","*",FN_MC!F300)</f>
        <v>*</v>
      </c>
      <c r="I401" s="109" t="str">
        <f>IF(FN_MC!H300="","*",FN_MC!H300)</f>
        <v>*</v>
      </c>
      <c r="J401" s="109" t="str">
        <f>IF(FN_MC!I300="","*",FN_MC!I300)</f>
        <v>*</v>
      </c>
      <c r="K401" s="109" t="str">
        <f>IF(FN_MC!M300="","*",FN_MC!M300)</f>
        <v>-</v>
      </c>
      <c r="L401" s="328" t="str">
        <f>IF(FN_MC!N300="","*",FN_MC!N300)</f>
        <v>-</v>
      </c>
      <c r="M401" s="110" t="str">
        <f>IF(FN_MC!J300="","*",FN_MC!J300)</f>
        <v>*</v>
      </c>
      <c r="N401" s="291" t="str">
        <f>IF(FN_MC!K300="","*",FN_MC!K300)</f>
        <v>*</v>
      </c>
      <c r="O401" s="291" t="str">
        <f>IF(FN_MC!L300="","*",FN_MC!L300)</f>
        <v>-</v>
      </c>
      <c r="P401" s="110"/>
      <c r="Q401" s="127" t="str">
        <f>IF(FN_MC!O300="","*",FN_MC!O300)</f>
        <v>*</v>
      </c>
      <c r="R401" s="127" t="str">
        <f>IF(FN_MC!P300="","*",FN_MC!P300)</f>
        <v>*</v>
      </c>
      <c r="S401" s="109" t="str">
        <f>IF(FN_MC!Q300="","*",CONCATENATE(FN_MC!Q300," ",FN_MC!R300))</f>
        <v>*</v>
      </c>
      <c r="T401" s="109" t="str">
        <f>IF(FN_MC!V300="","*",FN_MC!V300)</f>
        <v>*</v>
      </c>
      <c r="U401" s="109" t="str">
        <f>IF(FN_MC!W300="","*",FN_MC!W300)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IF(FN_MC!Y301="","*",FN_MC!Y301)</f>
        <v>*</v>
      </c>
      <c r="B402" s="108" t="str">
        <f>IF(FN_MC!X301="","*",FN_MC!X301)</f>
        <v>*</v>
      </c>
      <c r="C402" s="108" t="str">
        <f>IF(FN_MC!Z301="","*",FN_MC!Z301)</f>
        <v>*</v>
      </c>
      <c r="D402" s="109" t="str">
        <f>IF(FN_MC!S301="","*",FN_MC!S301)</f>
        <v>-</v>
      </c>
      <c r="E402" s="109" t="str">
        <f>IF(FN_MC!T301="","*",FN_MC!T301)</f>
        <v>-</v>
      </c>
      <c r="F402" s="109" t="str">
        <f>IF(FN_MC!B301="","*",FN_MC!B301)</f>
        <v>*</v>
      </c>
      <c r="G402" s="109" t="str">
        <f>IF(FN_MC!D301="","*",FN_MC!D301)</f>
        <v>*</v>
      </c>
      <c r="H402" s="109" t="str">
        <f>IF(FN_MC!F301="","*",FN_MC!F301)</f>
        <v>*</v>
      </c>
      <c r="I402" s="109" t="str">
        <f>IF(FN_MC!H301="","*",FN_MC!H301)</f>
        <v>*</v>
      </c>
      <c r="J402" s="109" t="str">
        <f>IF(FN_MC!I301="","*",FN_MC!I301)</f>
        <v>*</v>
      </c>
      <c r="K402" s="109" t="str">
        <f>IF(FN_MC!M301="","*",FN_MC!M301)</f>
        <v>-</v>
      </c>
      <c r="L402" s="328" t="str">
        <f>IF(FN_MC!N301="","*",FN_MC!N301)</f>
        <v>-</v>
      </c>
      <c r="M402" s="110" t="str">
        <f>IF(FN_MC!J301="","*",FN_MC!J301)</f>
        <v>*</v>
      </c>
      <c r="N402" s="291" t="str">
        <f>IF(FN_MC!K301="","*",FN_MC!K301)</f>
        <v>*</v>
      </c>
      <c r="O402" s="291" t="str">
        <f>IF(FN_MC!L301="","*",FN_MC!L301)</f>
        <v>-</v>
      </c>
      <c r="P402" s="110"/>
      <c r="Q402" s="127" t="str">
        <f>IF(FN_MC!O301="","*",FN_MC!O301)</f>
        <v>*</v>
      </c>
      <c r="R402" s="127" t="str">
        <f>IF(FN_MC!P301="","*",FN_MC!P301)</f>
        <v>*</v>
      </c>
      <c r="S402" s="109" t="str">
        <f>IF(FN_MC!Q301="","*",CONCATENATE(FN_MC!Q301," ",FN_MC!R301))</f>
        <v>*</v>
      </c>
      <c r="T402" s="109" t="str">
        <f>IF(FN_MC!V301="","*",FN_MC!V301)</f>
        <v>*</v>
      </c>
      <c r="U402" s="109" t="str">
        <f>IF(FN_MC!W301="","*",FN_MC!W301)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IF(FN_MC!Y302="","*",FN_MC!Y302)</f>
        <v>*</v>
      </c>
      <c r="B403" s="108" t="str">
        <f>IF(FN_MC!X302="","*",FN_MC!X302)</f>
        <v>*</v>
      </c>
      <c r="C403" s="108" t="str">
        <f>IF(FN_MC!Z302="","*",FN_MC!Z302)</f>
        <v>*</v>
      </c>
      <c r="D403" s="109" t="str">
        <f>IF(FN_MC!S302="","*",FN_MC!S302)</f>
        <v>-</v>
      </c>
      <c r="E403" s="109" t="str">
        <f>IF(FN_MC!T302="","*",FN_MC!T302)</f>
        <v>-</v>
      </c>
      <c r="F403" s="109" t="str">
        <f>IF(FN_MC!B302="","*",FN_MC!B302)</f>
        <v>*</v>
      </c>
      <c r="G403" s="109" t="str">
        <f>IF(FN_MC!D302="","*",FN_MC!D302)</f>
        <v>*</v>
      </c>
      <c r="H403" s="109" t="str">
        <f>IF(FN_MC!F302="","*",FN_MC!F302)</f>
        <v>*</v>
      </c>
      <c r="I403" s="109" t="str">
        <f>IF(FN_MC!H302="","*",FN_MC!H302)</f>
        <v>*</v>
      </c>
      <c r="J403" s="109" t="str">
        <f>IF(FN_MC!I302="","*",FN_MC!I302)</f>
        <v>*</v>
      </c>
      <c r="K403" s="109" t="str">
        <f>IF(FN_MC!M302="","*",FN_MC!M302)</f>
        <v>-</v>
      </c>
      <c r="L403" s="328" t="str">
        <f>IF(FN_MC!N302="","*",FN_MC!N302)</f>
        <v>-</v>
      </c>
      <c r="M403" s="110" t="str">
        <f>IF(FN_MC!J302="","*",FN_MC!J302)</f>
        <v>*</v>
      </c>
      <c r="N403" s="291" t="str">
        <f>IF(FN_MC!K302="","*",FN_MC!K302)</f>
        <v>*</v>
      </c>
      <c r="O403" s="291" t="str">
        <f>IF(FN_MC!L302="","*",FN_MC!L302)</f>
        <v>-</v>
      </c>
      <c r="P403" s="110"/>
      <c r="Q403" s="127" t="str">
        <f>IF(FN_MC!O302="","*",FN_MC!O302)</f>
        <v>*</v>
      </c>
      <c r="R403" s="127" t="str">
        <f>IF(FN_MC!P302="","*",FN_MC!P302)</f>
        <v>*</v>
      </c>
      <c r="S403" s="109" t="str">
        <f>IF(FN_MC!Q302="","*",CONCATENATE(FN_MC!Q302," ",FN_MC!R302))</f>
        <v>*</v>
      </c>
      <c r="T403" s="109" t="str">
        <f>IF(FN_MC!V302="","*",FN_MC!V302)</f>
        <v>*</v>
      </c>
      <c r="U403" s="109" t="str">
        <f>IF(FN_MC!W302="","*",FN_MC!W302)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IF(FN_MC!Y303="","*",FN_MC!Y303)</f>
        <v>*</v>
      </c>
      <c r="B404" s="108" t="str">
        <f>IF(FN_MC!X303="","*",FN_MC!X303)</f>
        <v>*</v>
      </c>
      <c r="C404" s="108" t="str">
        <f>IF(FN_MC!Z303="","*",FN_MC!Z303)</f>
        <v>*</v>
      </c>
      <c r="D404" s="109" t="str">
        <f>IF(FN_MC!S303="","*",FN_MC!S303)</f>
        <v>-</v>
      </c>
      <c r="E404" s="109" t="str">
        <f>IF(FN_MC!T303="","*",FN_MC!T303)</f>
        <v>-</v>
      </c>
      <c r="F404" s="109" t="str">
        <f>IF(FN_MC!B303="","*",FN_MC!B303)</f>
        <v>*</v>
      </c>
      <c r="G404" s="109" t="str">
        <f>IF(FN_MC!D303="","*",FN_MC!D303)</f>
        <v>*</v>
      </c>
      <c r="H404" s="109" t="str">
        <f>IF(FN_MC!F303="","*",FN_MC!F303)</f>
        <v>*</v>
      </c>
      <c r="I404" s="109" t="str">
        <f>IF(FN_MC!H303="","*",FN_MC!H303)</f>
        <v>*</v>
      </c>
      <c r="J404" s="109" t="str">
        <f>IF(FN_MC!I303="","*",FN_MC!I303)</f>
        <v>*</v>
      </c>
      <c r="K404" s="109" t="str">
        <f>IF(FN_MC!M303="","*",FN_MC!M303)</f>
        <v>-</v>
      </c>
      <c r="L404" s="328" t="str">
        <f>IF(FN_MC!N303="","*",FN_MC!N303)</f>
        <v>-</v>
      </c>
      <c r="M404" s="110" t="str">
        <f>IF(FN_MC!J303="","*",FN_MC!J303)</f>
        <v>*</v>
      </c>
      <c r="N404" s="291" t="str">
        <f>IF(FN_MC!K303="","*",FN_MC!K303)</f>
        <v>*</v>
      </c>
      <c r="O404" s="291" t="str">
        <f>IF(FN_MC!L303="","*",FN_MC!L303)</f>
        <v>-</v>
      </c>
      <c r="P404" s="110"/>
      <c r="Q404" s="127" t="str">
        <f>IF(FN_MC!O303="","*",FN_MC!O303)</f>
        <v>*</v>
      </c>
      <c r="R404" s="127" t="str">
        <f>IF(FN_MC!P303="","*",FN_MC!P303)</f>
        <v>*</v>
      </c>
      <c r="S404" s="109" t="str">
        <f>IF(FN_MC!Q303="","*",CONCATENATE(FN_MC!Q303," ",FN_MC!R303))</f>
        <v>*</v>
      </c>
      <c r="T404" s="109" t="str">
        <f>IF(FN_MC!V303="","*",FN_MC!V303)</f>
        <v>*</v>
      </c>
      <c r="U404" s="109" t="str">
        <f>IF(FN_MC!W303="","*",FN_MC!W303)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IF(FN_MC!Y304="","*",FN_MC!Y304)</f>
        <v>*</v>
      </c>
      <c r="B405" s="108" t="str">
        <f>IF(FN_MC!X304="","*",FN_MC!X304)</f>
        <v>*</v>
      </c>
      <c r="C405" s="108" t="str">
        <f>IF(FN_MC!Z304="","*",FN_MC!Z304)</f>
        <v>*</v>
      </c>
      <c r="D405" s="109" t="str">
        <f>IF(FN_MC!S304="","*",FN_MC!S304)</f>
        <v>-</v>
      </c>
      <c r="E405" s="109" t="str">
        <f>IF(FN_MC!T304="","*",FN_MC!T304)</f>
        <v>-</v>
      </c>
      <c r="F405" s="109" t="str">
        <f>IF(FN_MC!B304="","*",FN_MC!B304)</f>
        <v>*</v>
      </c>
      <c r="G405" s="109" t="str">
        <f>IF(FN_MC!D304="","*",FN_MC!D304)</f>
        <v>*</v>
      </c>
      <c r="H405" s="109" t="str">
        <f>IF(FN_MC!F304="","*",FN_MC!F304)</f>
        <v>*</v>
      </c>
      <c r="I405" s="109" t="str">
        <f>IF(FN_MC!H304="","*",FN_MC!H304)</f>
        <v>*</v>
      </c>
      <c r="J405" s="109" t="str">
        <f>IF(FN_MC!I304="","*",FN_MC!I304)</f>
        <v>*</v>
      </c>
      <c r="K405" s="109" t="str">
        <f>IF(FN_MC!M304="","*",FN_MC!M304)</f>
        <v>-</v>
      </c>
      <c r="L405" s="328" t="str">
        <f>IF(FN_MC!N304="","*",FN_MC!N304)</f>
        <v>-</v>
      </c>
      <c r="M405" s="110" t="str">
        <f>IF(FN_MC!J304="","*",FN_MC!J304)</f>
        <v>*</v>
      </c>
      <c r="N405" s="291" t="str">
        <f>IF(FN_MC!K304="","*",FN_MC!K304)</f>
        <v>*</v>
      </c>
      <c r="O405" s="291" t="str">
        <f>IF(FN_MC!L304="","*",FN_MC!L304)</f>
        <v>-</v>
      </c>
      <c r="P405" s="110"/>
      <c r="Q405" s="127" t="str">
        <f>IF(FN_MC!O304="","*",FN_MC!O304)</f>
        <v>*</v>
      </c>
      <c r="R405" s="127" t="str">
        <f>IF(FN_MC!P304="","*",FN_MC!P304)</f>
        <v>*</v>
      </c>
      <c r="S405" s="109" t="str">
        <f>IF(FN_MC!Q304="","*",CONCATENATE(FN_MC!Q304," ",FN_MC!R304))</f>
        <v>*</v>
      </c>
      <c r="T405" s="109" t="str">
        <f>IF(FN_MC!V304="","*",FN_MC!V304)</f>
        <v>*</v>
      </c>
      <c r="U405" s="109" t="str">
        <f>IF(FN_MC!W304="","*",FN_MC!W304)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IF(FN_MC!Y305="","*",FN_MC!Y305)</f>
        <v>*</v>
      </c>
      <c r="B406" s="108" t="str">
        <f>IF(FN_MC!X305="","*",FN_MC!X305)</f>
        <v>*</v>
      </c>
      <c r="C406" s="108" t="str">
        <f>IF(FN_MC!Z305="","*",FN_MC!Z305)</f>
        <v>*</v>
      </c>
      <c r="D406" s="109" t="str">
        <f>IF(FN_MC!S305="","*",FN_MC!S305)</f>
        <v>-</v>
      </c>
      <c r="E406" s="109" t="str">
        <f>IF(FN_MC!T305="","*",FN_MC!T305)</f>
        <v>-</v>
      </c>
      <c r="F406" s="109" t="str">
        <f>IF(FN_MC!B305="","*",FN_MC!B305)</f>
        <v>*</v>
      </c>
      <c r="G406" s="109" t="str">
        <f>IF(FN_MC!D305="","*",FN_MC!D305)</f>
        <v>*</v>
      </c>
      <c r="H406" s="109" t="str">
        <f>IF(FN_MC!F305="","*",FN_MC!F305)</f>
        <v>*</v>
      </c>
      <c r="I406" s="109" t="str">
        <f>IF(FN_MC!H305="","*",FN_MC!H305)</f>
        <v>*</v>
      </c>
      <c r="J406" s="109" t="str">
        <f>IF(FN_MC!I305="","*",FN_MC!I305)</f>
        <v>*</v>
      </c>
      <c r="K406" s="109" t="str">
        <f>IF(FN_MC!M305="","*",FN_MC!M305)</f>
        <v>-</v>
      </c>
      <c r="L406" s="328" t="str">
        <f>IF(FN_MC!N305="","*",FN_MC!N305)</f>
        <v>-</v>
      </c>
      <c r="M406" s="110" t="str">
        <f>IF(FN_MC!J305="","*",FN_MC!J305)</f>
        <v>*</v>
      </c>
      <c r="N406" s="291" t="str">
        <f>IF(FN_MC!K305="","*",FN_MC!K305)</f>
        <v>*</v>
      </c>
      <c r="O406" s="291" t="str">
        <f>IF(FN_MC!L305="","*",FN_MC!L305)</f>
        <v>-</v>
      </c>
      <c r="P406" s="110"/>
      <c r="Q406" s="127" t="str">
        <f>IF(FN_MC!O305="","*",FN_MC!O305)</f>
        <v>*</v>
      </c>
      <c r="R406" s="127" t="str">
        <f>IF(FN_MC!P305="","*",FN_MC!P305)</f>
        <v>*</v>
      </c>
      <c r="S406" s="109" t="str">
        <f>IF(FN_MC!Q305="","*",CONCATENATE(FN_MC!Q305," ",FN_MC!R305))</f>
        <v>*</v>
      </c>
      <c r="T406" s="109" t="str">
        <f>IF(FN_MC!V305="","*",FN_MC!V305)</f>
        <v>*</v>
      </c>
      <c r="U406" s="109" t="str">
        <f>IF(FN_MC!W305="","*",FN_MC!W305)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IF(FN_MC!Y306="","*",FN_MC!Y306)</f>
        <v>*</v>
      </c>
      <c r="B407" s="108" t="str">
        <f>IF(FN_MC!X306="","*",FN_MC!X306)</f>
        <v>*</v>
      </c>
      <c r="C407" s="108" t="str">
        <f>IF(FN_MC!Z306="","*",FN_MC!Z306)</f>
        <v>*</v>
      </c>
      <c r="D407" s="109" t="str">
        <f>IF(FN_MC!S306="","*",FN_MC!S306)</f>
        <v>-</v>
      </c>
      <c r="E407" s="109" t="str">
        <f>IF(FN_MC!T306="","*",FN_MC!T306)</f>
        <v>-</v>
      </c>
      <c r="F407" s="109" t="str">
        <f>IF(FN_MC!B306="","*",FN_MC!B306)</f>
        <v>*</v>
      </c>
      <c r="G407" s="109" t="str">
        <f>IF(FN_MC!D306="","*",FN_MC!D306)</f>
        <v>*</v>
      </c>
      <c r="H407" s="109" t="str">
        <f>IF(FN_MC!F306="","*",FN_MC!F306)</f>
        <v>*</v>
      </c>
      <c r="I407" s="109" t="str">
        <f>IF(FN_MC!H306="","*",FN_MC!H306)</f>
        <v>*</v>
      </c>
      <c r="J407" s="109" t="str">
        <f>IF(FN_MC!I306="","*",FN_MC!I306)</f>
        <v>*</v>
      </c>
      <c r="K407" s="109" t="str">
        <f>IF(FN_MC!M306="","*",FN_MC!M306)</f>
        <v>-</v>
      </c>
      <c r="L407" s="328" t="str">
        <f>IF(FN_MC!N306="","*",FN_MC!N306)</f>
        <v>-</v>
      </c>
      <c r="M407" s="110" t="str">
        <f>IF(FN_MC!J306="","*",FN_MC!J306)</f>
        <v>*</v>
      </c>
      <c r="N407" s="291" t="str">
        <f>IF(FN_MC!K306="","*",FN_MC!K306)</f>
        <v>*</v>
      </c>
      <c r="O407" s="291" t="str">
        <f>IF(FN_MC!L306="","*",FN_MC!L306)</f>
        <v>-</v>
      </c>
      <c r="P407" s="110"/>
      <c r="Q407" s="127" t="str">
        <f>IF(FN_MC!O306="","*",FN_MC!O306)</f>
        <v>*</v>
      </c>
      <c r="R407" s="127" t="str">
        <f>IF(FN_MC!P306="","*",FN_MC!P306)</f>
        <v>*</v>
      </c>
      <c r="S407" s="109" t="str">
        <f>IF(FN_MC!Q306="","*",CONCATENATE(FN_MC!Q306," ",FN_MC!R306))</f>
        <v>*</v>
      </c>
      <c r="T407" s="109" t="str">
        <f>IF(FN_MC!V306="","*",FN_MC!V306)</f>
        <v>*</v>
      </c>
      <c r="U407" s="109" t="str">
        <f>IF(FN_MC!W306="","*",FN_MC!W306)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IF(FN_MC!Y307="","*",FN_MC!Y307)</f>
        <v>*</v>
      </c>
      <c r="B408" s="108" t="str">
        <f>IF(FN_MC!X307="","*",FN_MC!X307)</f>
        <v>*</v>
      </c>
      <c r="C408" s="108" t="str">
        <f>IF(FN_MC!Z307="","*",FN_MC!Z307)</f>
        <v>*</v>
      </c>
      <c r="D408" s="109" t="str">
        <f>IF(FN_MC!S307="","*",FN_MC!S307)</f>
        <v>-</v>
      </c>
      <c r="E408" s="109" t="str">
        <f>IF(FN_MC!T307="","*",FN_MC!T307)</f>
        <v>-</v>
      </c>
      <c r="F408" s="109" t="str">
        <f>IF(FN_MC!B307="","*",FN_MC!B307)</f>
        <v>*</v>
      </c>
      <c r="G408" s="109" t="str">
        <f>IF(FN_MC!D307="","*",FN_MC!D307)</f>
        <v>*</v>
      </c>
      <c r="H408" s="109" t="str">
        <f>IF(FN_MC!F307="","*",FN_MC!F307)</f>
        <v>*</v>
      </c>
      <c r="I408" s="109" t="str">
        <f>IF(FN_MC!H307="","*",FN_MC!H307)</f>
        <v>*</v>
      </c>
      <c r="J408" s="109" t="str">
        <f>IF(FN_MC!I307="","*",FN_MC!I307)</f>
        <v>*</v>
      </c>
      <c r="K408" s="109" t="str">
        <f>IF(FN_MC!M307="","*",FN_MC!M307)</f>
        <v>-</v>
      </c>
      <c r="L408" s="328" t="str">
        <f>IF(FN_MC!N307="","*",FN_MC!N307)</f>
        <v>-</v>
      </c>
      <c r="M408" s="110" t="str">
        <f>IF(FN_MC!J307="","*",FN_MC!J307)</f>
        <v>*</v>
      </c>
      <c r="N408" s="291" t="str">
        <f>IF(FN_MC!K307="","*",FN_MC!K307)</f>
        <v>*</v>
      </c>
      <c r="O408" s="291" t="str">
        <f>IF(FN_MC!L307="","*",FN_MC!L307)</f>
        <v>-</v>
      </c>
      <c r="P408" s="110"/>
      <c r="Q408" s="127" t="str">
        <f>IF(FN_MC!O307="","*",FN_MC!O307)</f>
        <v>*</v>
      </c>
      <c r="R408" s="127" t="str">
        <f>IF(FN_MC!P307="","*",FN_MC!P307)</f>
        <v>*</v>
      </c>
      <c r="S408" s="109" t="str">
        <f>IF(FN_MC!Q307="","*",CONCATENATE(FN_MC!Q307," ",FN_MC!R307))</f>
        <v>*</v>
      </c>
      <c r="T408" s="109" t="str">
        <f>IF(FN_MC!V307="","*",FN_MC!V307)</f>
        <v>*</v>
      </c>
      <c r="U408" s="109" t="str">
        <f>IF(FN_MC!W307="","*",FN_MC!W307)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IF(FN_MC!Y308="","*",FN_MC!Y308)</f>
        <v>*</v>
      </c>
      <c r="B409" s="108" t="str">
        <f>IF(FN_MC!X308="","*",FN_MC!X308)</f>
        <v>*</v>
      </c>
      <c r="C409" s="108" t="str">
        <f>IF(FN_MC!Z308="","*",FN_MC!Z308)</f>
        <v>*</v>
      </c>
      <c r="D409" s="109" t="str">
        <f>IF(FN_MC!S308="","*",FN_MC!S308)</f>
        <v>-</v>
      </c>
      <c r="E409" s="109" t="str">
        <f>IF(FN_MC!T308="","*",FN_MC!T308)</f>
        <v>-</v>
      </c>
      <c r="F409" s="109" t="str">
        <f>IF(FN_MC!B308="","*",FN_MC!B308)</f>
        <v>*</v>
      </c>
      <c r="G409" s="109" t="str">
        <f>IF(FN_MC!D308="","*",FN_MC!D308)</f>
        <v>*</v>
      </c>
      <c r="H409" s="109" t="str">
        <f>IF(FN_MC!F308="","*",FN_MC!F308)</f>
        <v>*</v>
      </c>
      <c r="I409" s="109" t="str">
        <f>IF(FN_MC!H308="","*",FN_MC!H308)</f>
        <v>*</v>
      </c>
      <c r="J409" s="109" t="str">
        <f>IF(FN_MC!I308="","*",FN_MC!I308)</f>
        <v>*</v>
      </c>
      <c r="K409" s="109" t="str">
        <f>IF(FN_MC!M308="","*",FN_MC!M308)</f>
        <v>-</v>
      </c>
      <c r="L409" s="328" t="str">
        <f>IF(FN_MC!N308="","*",FN_MC!N308)</f>
        <v>-</v>
      </c>
      <c r="M409" s="110" t="str">
        <f>IF(FN_MC!J308="","*",FN_MC!J308)</f>
        <v>*</v>
      </c>
      <c r="N409" s="291" t="str">
        <f>IF(FN_MC!K308="","*",FN_MC!K308)</f>
        <v>*</v>
      </c>
      <c r="O409" s="291" t="str">
        <f>IF(FN_MC!L308="","*",FN_MC!L308)</f>
        <v>-</v>
      </c>
      <c r="P409" s="110"/>
      <c r="Q409" s="127" t="str">
        <f>IF(FN_MC!O308="","*",FN_MC!O308)</f>
        <v>*</v>
      </c>
      <c r="R409" s="127" t="str">
        <f>IF(FN_MC!P308="","*",FN_MC!P308)</f>
        <v>*</v>
      </c>
      <c r="S409" s="109" t="str">
        <f>IF(FN_MC!Q308="","*",CONCATENATE(FN_MC!Q308," ",FN_MC!R308))</f>
        <v>*</v>
      </c>
      <c r="T409" s="109" t="str">
        <f>IF(FN_MC!V308="","*",FN_MC!V308)</f>
        <v>*</v>
      </c>
      <c r="U409" s="109" t="str">
        <f>IF(FN_MC!W308="","*",FN_MC!W308)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IF(FN_MC!Y309="","*",FN_MC!Y309)</f>
        <v>*</v>
      </c>
      <c r="B410" s="108" t="str">
        <f>IF(FN_MC!X309="","*",FN_MC!X309)</f>
        <v>*</v>
      </c>
      <c r="C410" s="108" t="str">
        <f>IF(FN_MC!Z309="","*",FN_MC!Z309)</f>
        <v>*</v>
      </c>
      <c r="D410" s="109" t="str">
        <f>IF(FN_MC!S309="","*",FN_MC!S309)</f>
        <v>-</v>
      </c>
      <c r="E410" s="109" t="str">
        <f>IF(FN_MC!T309="","*",FN_MC!T309)</f>
        <v>-</v>
      </c>
      <c r="F410" s="109" t="str">
        <f>IF(FN_MC!B309="","*",FN_MC!B309)</f>
        <v>*</v>
      </c>
      <c r="G410" s="109" t="str">
        <f>IF(FN_MC!D309="","*",FN_MC!D309)</f>
        <v>*</v>
      </c>
      <c r="H410" s="109" t="str">
        <f>IF(FN_MC!F309="","*",FN_MC!F309)</f>
        <v>*</v>
      </c>
      <c r="I410" s="109" t="str">
        <f>IF(FN_MC!H309="","*",FN_MC!H309)</f>
        <v>*</v>
      </c>
      <c r="J410" s="109" t="str">
        <f>IF(FN_MC!I309="","*",FN_MC!I309)</f>
        <v>*</v>
      </c>
      <c r="K410" s="109" t="str">
        <f>IF(FN_MC!M309="","*",FN_MC!M309)</f>
        <v>-</v>
      </c>
      <c r="L410" s="328" t="str">
        <f>IF(FN_MC!N309="","*",FN_MC!N309)</f>
        <v>-</v>
      </c>
      <c r="M410" s="110" t="str">
        <f>IF(FN_MC!J309="","*",FN_MC!J309)</f>
        <v>*</v>
      </c>
      <c r="N410" s="291" t="str">
        <f>IF(FN_MC!K309="","*",FN_MC!K309)</f>
        <v>*</v>
      </c>
      <c r="O410" s="291" t="str">
        <f>IF(FN_MC!L309="","*",FN_MC!L309)</f>
        <v>-</v>
      </c>
      <c r="P410" s="110"/>
      <c r="Q410" s="127" t="str">
        <f>IF(FN_MC!O309="","*",FN_MC!O309)</f>
        <v>*</v>
      </c>
      <c r="R410" s="127" t="str">
        <f>IF(FN_MC!P309="","*",FN_MC!P309)</f>
        <v>*</v>
      </c>
      <c r="S410" s="109" t="str">
        <f>IF(FN_MC!Q309="","*",CONCATENATE(FN_MC!Q309," ",FN_MC!R309))</f>
        <v>*</v>
      </c>
      <c r="T410" s="109" t="str">
        <f>IF(FN_MC!V309="","*",FN_MC!V309)</f>
        <v>*</v>
      </c>
      <c r="U410" s="109" t="str">
        <f>IF(FN_MC!W309="","*",FN_MC!W309)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IF(FN_MC!Y310="","*",FN_MC!Y310)</f>
        <v>*</v>
      </c>
      <c r="B411" s="108" t="str">
        <f>IF(FN_MC!X310="","*",FN_MC!X310)</f>
        <v>*</v>
      </c>
      <c r="C411" s="108" t="str">
        <f>IF(FN_MC!Z310="","*",FN_MC!Z310)</f>
        <v>*</v>
      </c>
      <c r="D411" s="109" t="str">
        <f>IF(FN_MC!S310="","*",FN_MC!S310)</f>
        <v>-</v>
      </c>
      <c r="E411" s="109" t="str">
        <f>IF(FN_MC!T310="","*",FN_MC!T310)</f>
        <v>-</v>
      </c>
      <c r="F411" s="109" t="str">
        <f>IF(FN_MC!B310="","*",FN_MC!B310)</f>
        <v>*</v>
      </c>
      <c r="G411" s="109" t="str">
        <f>IF(FN_MC!D310="","*",FN_MC!D310)</f>
        <v>*</v>
      </c>
      <c r="H411" s="109" t="str">
        <f>IF(FN_MC!F310="","*",FN_MC!F310)</f>
        <v>*</v>
      </c>
      <c r="I411" s="109" t="str">
        <f>IF(FN_MC!H310="","*",FN_MC!H310)</f>
        <v>*</v>
      </c>
      <c r="J411" s="109" t="str">
        <f>IF(FN_MC!I310="","*",FN_MC!I310)</f>
        <v>*</v>
      </c>
      <c r="K411" s="109" t="str">
        <f>IF(FN_MC!M310="","*",FN_MC!M310)</f>
        <v>-</v>
      </c>
      <c r="L411" s="328" t="str">
        <f>IF(FN_MC!N310="","*",FN_MC!N310)</f>
        <v>-</v>
      </c>
      <c r="M411" s="110" t="str">
        <f>IF(FN_MC!J310="","*",FN_MC!J310)</f>
        <v>*</v>
      </c>
      <c r="N411" s="291" t="str">
        <f>IF(FN_MC!K310="","*",FN_MC!K310)</f>
        <v>*</v>
      </c>
      <c r="O411" s="291" t="str">
        <f>IF(FN_MC!L310="","*",FN_MC!L310)</f>
        <v>-</v>
      </c>
      <c r="P411" s="110"/>
      <c r="Q411" s="127" t="str">
        <f>IF(FN_MC!O310="","*",FN_MC!O310)</f>
        <v>*</v>
      </c>
      <c r="R411" s="127" t="str">
        <f>IF(FN_MC!P310="","*",FN_MC!P310)</f>
        <v>*</v>
      </c>
      <c r="S411" s="109" t="str">
        <f>IF(FN_MC!Q310="","*",CONCATENATE(FN_MC!Q310," ",FN_MC!R310))</f>
        <v>*</v>
      </c>
      <c r="T411" s="109" t="str">
        <f>IF(FN_MC!V310="","*",FN_MC!V310)</f>
        <v>*</v>
      </c>
      <c r="U411" s="109" t="str">
        <f>IF(FN_MC!W310="","*",FN_MC!W310)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IF(FN_MC!Y311="","*",FN_MC!Y311)</f>
        <v>*</v>
      </c>
      <c r="B412" s="108" t="str">
        <f>IF(FN_MC!X311="","*",FN_MC!X311)</f>
        <v>*</v>
      </c>
      <c r="C412" s="108" t="str">
        <f>IF(FN_MC!Z311="","*",FN_MC!Z311)</f>
        <v>*</v>
      </c>
      <c r="D412" s="109" t="str">
        <f>IF(FN_MC!S311="","*",FN_MC!S311)</f>
        <v>-</v>
      </c>
      <c r="E412" s="109" t="str">
        <f>IF(FN_MC!T311="","*",FN_MC!T311)</f>
        <v>-</v>
      </c>
      <c r="F412" s="109" t="str">
        <f>IF(FN_MC!B311="","*",FN_MC!B311)</f>
        <v>*</v>
      </c>
      <c r="G412" s="109" t="str">
        <f>IF(FN_MC!D311="","*",FN_MC!D311)</f>
        <v>*</v>
      </c>
      <c r="H412" s="109" t="str">
        <f>IF(FN_MC!F311="","*",FN_MC!F311)</f>
        <v>*</v>
      </c>
      <c r="I412" s="109" t="str">
        <f>IF(FN_MC!H311="","*",FN_MC!H311)</f>
        <v>*</v>
      </c>
      <c r="J412" s="109" t="str">
        <f>IF(FN_MC!I311="","*",FN_MC!I311)</f>
        <v>*</v>
      </c>
      <c r="K412" s="109" t="str">
        <f>IF(FN_MC!M311="","*",FN_MC!M311)</f>
        <v>-</v>
      </c>
      <c r="L412" s="328" t="str">
        <f>IF(FN_MC!N311="","*",FN_MC!N311)</f>
        <v>-</v>
      </c>
      <c r="M412" s="110" t="str">
        <f>IF(FN_MC!J311="","*",FN_MC!J311)</f>
        <v>*</v>
      </c>
      <c r="N412" s="291" t="str">
        <f>IF(FN_MC!K311="","*",FN_MC!K311)</f>
        <v>*</v>
      </c>
      <c r="O412" s="291" t="str">
        <f>IF(FN_MC!L311="","*",FN_MC!L311)</f>
        <v>-</v>
      </c>
      <c r="P412" s="110"/>
      <c r="Q412" s="127" t="str">
        <f>IF(FN_MC!O311="","*",FN_MC!O311)</f>
        <v>*</v>
      </c>
      <c r="R412" s="127" t="str">
        <f>IF(FN_MC!P311="","*",FN_MC!P311)</f>
        <v>*</v>
      </c>
      <c r="S412" s="109" t="str">
        <f>IF(FN_MC!Q311="","*",CONCATENATE(FN_MC!Q311," ",FN_MC!R311))</f>
        <v>*</v>
      </c>
      <c r="T412" s="109" t="str">
        <f>IF(FN_MC!V311="","*",FN_MC!V311)</f>
        <v>*</v>
      </c>
      <c r="U412" s="109" t="str">
        <f>IF(FN_MC!W311="","*",FN_MC!W311)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IF(FN_MC!Y312="","*",FN_MC!Y312)</f>
        <v>*</v>
      </c>
      <c r="B413" s="108" t="str">
        <f>IF(FN_MC!X312="","*",FN_MC!X312)</f>
        <v>*</v>
      </c>
      <c r="C413" s="108" t="str">
        <f>IF(FN_MC!Z312="","*",FN_MC!Z312)</f>
        <v>*</v>
      </c>
      <c r="D413" s="109" t="str">
        <f>IF(FN_MC!S312="","*",FN_MC!S312)</f>
        <v>-</v>
      </c>
      <c r="E413" s="109" t="str">
        <f>IF(FN_MC!T312="","*",FN_MC!T312)</f>
        <v>-</v>
      </c>
      <c r="F413" s="109" t="str">
        <f>IF(FN_MC!B312="","*",FN_MC!B312)</f>
        <v>*</v>
      </c>
      <c r="G413" s="109" t="str">
        <f>IF(FN_MC!D312="","*",FN_MC!D312)</f>
        <v>*</v>
      </c>
      <c r="H413" s="109" t="str">
        <f>IF(FN_MC!F312="","*",FN_MC!F312)</f>
        <v>*</v>
      </c>
      <c r="I413" s="109" t="str">
        <f>IF(FN_MC!H312="","*",FN_MC!H312)</f>
        <v>*</v>
      </c>
      <c r="J413" s="109" t="str">
        <f>IF(FN_MC!I312="","*",FN_MC!I312)</f>
        <v>*</v>
      </c>
      <c r="K413" s="109" t="str">
        <f>IF(FN_MC!M312="","*",FN_MC!M312)</f>
        <v>-</v>
      </c>
      <c r="L413" s="328" t="str">
        <f>IF(FN_MC!N312="","*",FN_MC!N312)</f>
        <v>-</v>
      </c>
      <c r="M413" s="110" t="str">
        <f>IF(FN_MC!J312="","*",FN_MC!J312)</f>
        <v>*</v>
      </c>
      <c r="N413" s="291" t="str">
        <f>IF(FN_MC!K312="","*",FN_MC!K312)</f>
        <v>*</v>
      </c>
      <c r="O413" s="291" t="str">
        <f>IF(FN_MC!L312="","*",FN_MC!L312)</f>
        <v>-</v>
      </c>
      <c r="P413" s="110"/>
      <c r="Q413" s="127" t="str">
        <f>IF(FN_MC!O312="","*",FN_MC!O312)</f>
        <v>*</v>
      </c>
      <c r="R413" s="127" t="str">
        <f>IF(FN_MC!P312="","*",FN_MC!P312)</f>
        <v>*</v>
      </c>
      <c r="S413" s="109" t="str">
        <f>IF(FN_MC!Q312="","*",CONCATENATE(FN_MC!Q312," ",FN_MC!R312))</f>
        <v>*</v>
      </c>
      <c r="T413" s="109" t="str">
        <f>IF(FN_MC!V312="","*",FN_MC!V312)</f>
        <v>*</v>
      </c>
      <c r="U413" s="109" t="str">
        <f>IF(FN_MC!W312="","*",FN_MC!W312)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IF(FN_MC!Y313="","*",FN_MC!Y313)</f>
        <v>*</v>
      </c>
      <c r="B414" s="108" t="str">
        <f>IF(FN_MC!X313="","*",FN_MC!X313)</f>
        <v>*</v>
      </c>
      <c r="C414" s="108" t="str">
        <f>IF(FN_MC!Z313="","*",FN_MC!Z313)</f>
        <v>*</v>
      </c>
      <c r="D414" s="109" t="str">
        <f>IF(FN_MC!S313="","*",FN_MC!S313)</f>
        <v>-</v>
      </c>
      <c r="E414" s="109" t="str">
        <f>IF(FN_MC!T313="","*",FN_MC!T313)</f>
        <v>-</v>
      </c>
      <c r="F414" s="109" t="str">
        <f>IF(FN_MC!B313="","*",FN_MC!B313)</f>
        <v>*</v>
      </c>
      <c r="G414" s="109" t="str">
        <f>IF(FN_MC!D313="","*",FN_MC!D313)</f>
        <v>*</v>
      </c>
      <c r="H414" s="109" t="str">
        <f>IF(FN_MC!F313="","*",FN_MC!F313)</f>
        <v>*</v>
      </c>
      <c r="I414" s="109" t="str">
        <f>IF(FN_MC!H313="","*",FN_MC!H313)</f>
        <v>*</v>
      </c>
      <c r="J414" s="109" t="str">
        <f>IF(FN_MC!I313="","*",FN_MC!I313)</f>
        <v>*</v>
      </c>
      <c r="K414" s="109" t="str">
        <f>IF(FN_MC!M313="","*",FN_MC!M313)</f>
        <v>-</v>
      </c>
      <c r="L414" s="328" t="str">
        <f>IF(FN_MC!N313="","*",FN_MC!N313)</f>
        <v>-</v>
      </c>
      <c r="M414" s="110" t="str">
        <f>IF(FN_MC!J313="","*",FN_MC!J313)</f>
        <v>*</v>
      </c>
      <c r="N414" s="291" t="str">
        <f>IF(FN_MC!K313="","*",FN_MC!K313)</f>
        <v>*</v>
      </c>
      <c r="O414" s="291" t="str">
        <f>IF(FN_MC!L313="","*",FN_MC!L313)</f>
        <v>-</v>
      </c>
      <c r="P414" s="110"/>
      <c r="Q414" s="127" t="str">
        <f>IF(FN_MC!O313="","*",FN_MC!O313)</f>
        <v>*</v>
      </c>
      <c r="R414" s="127" t="str">
        <f>IF(FN_MC!P313="","*",FN_MC!P313)</f>
        <v>*</v>
      </c>
      <c r="S414" s="109" t="str">
        <f>IF(FN_MC!Q313="","*",CONCATENATE(FN_MC!Q313," ",FN_MC!R313))</f>
        <v>*</v>
      </c>
      <c r="T414" s="109" t="str">
        <f>IF(FN_MC!V313="","*",FN_MC!V313)</f>
        <v>*</v>
      </c>
      <c r="U414" s="109" t="str">
        <f>IF(FN_MC!W313="","*",FN_MC!W313)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IF(FN_MC!Y314="","*",FN_MC!Y314)</f>
        <v>*</v>
      </c>
      <c r="B415" s="108" t="str">
        <f>IF(FN_MC!X314="","*",FN_MC!X314)</f>
        <v>*</v>
      </c>
      <c r="C415" s="108" t="str">
        <f>IF(FN_MC!Z314="","*",FN_MC!Z314)</f>
        <v>*</v>
      </c>
      <c r="D415" s="109" t="str">
        <f>IF(FN_MC!S314="","*",FN_MC!S314)</f>
        <v>-</v>
      </c>
      <c r="E415" s="109" t="str">
        <f>IF(FN_MC!T314="","*",FN_MC!T314)</f>
        <v>-</v>
      </c>
      <c r="F415" s="109" t="str">
        <f>IF(FN_MC!B314="","*",FN_MC!B314)</f>
        <v>*</v>
      </c>
      <c r="G415" s="109" t="str">
        <f>IF(FN_MC!D314="","*",FN_MC!D314)</f>
        <v>*</v>
      </c>
      <c r="H415" s="109" t="str">
        <f>IF(FN_MC!F314="","*",FN_MC!F314)</f>
        <v>*</v>
      </c>
      <c r="I415" s="109" t="str">
        <f>IF(FN_MC!H314="","*",FN_MC!H314)</f>
        <v>*</v>
      </c>
      <c r="J415" s="109" t="str">
        <f>IF(FN_MC!I314="","*",FN_MC!I314)</f>
        <v>*</v>
      </c>
      <c r="K415" s="109" t="str">
        <f>IF(FN_MC!M314="","*",FN_MC!M314)</f>
        <v>-</v>
      </c>
      <c r="L415" s="328" t="str">
        <f>IF(FN_MC!N314="","*",FN_MC!N314)</f>
        <v>-</v>
      </c>
      <c r="M415" s="110" t="str">
        <f>IF(FN_MC!J314="","*",FN_MC!J314)</f>
        <v>*</v>
      </c>
      <c r="N415" s="291" t="str">
        <f>IF(FN_MC!K314="","*",FN_MC!K314)</f>
        <v>*</v>
      </c>
      <c r="O415" s="291" t="str">
        <f>IF(FN_MC!L314="","*",FN_MC!L314)</f>
        <v>-</v>
      </c>
      <c r="P415" s="110"/>
      <c r="Q415" s="127" t="str">
        <f>IF(FN_MC!O314="","*",FN_MC!O314)</f>
        <v>*</v>
      </c>
      <c r="R415" s="127" t="str">
        <f>IF(FN_MC!P314="","*",FN_MC!P314)</f>
        <v>*</v>
      </c>
      <c r="S415" s="109" t="str">
        <f>IF(FN_MC!Q314="","*",CONCATENATE(FN_MC!Q314," ",FN_MC!R314))</f>
        <v>*</v>
      </c>
      <c r="T415" s="109" t="str">
        <f>IF(FN_MC!V314="","*",FN_MC!V314)</f>
        <v>*</v>
      </c>
      <c r="U415" s="109" t="str">
        <f>IF(FN_MC!W314="","*",FN_MC!W314)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IF(FN_MC!Y315="","*",FN_MC!Y315)</f>
        <v>*</v>
      </c>
      <c r="B416" s="108" t="str">
        <f>IF(FN_MC!X315="","*",FN_MC!X315)</f>
        <v>*</v>
      </c>
      <c r="C416" s="108" t="str">
        <f>IF(FN_MC!Z315="","*",FN_MC!Z315)</f>
        <v>*</v>
      </c>
      <c r="D416" s="109" t="str">
        <f>IF(FN_MC!S315="","*",FN_MC!S315)</f>
        <v>-</v>
      </c>
      <c r="E416" s="109" t="str">
        <f>IF(FN_MC!T315="","*",FN_MC!T315)</f>
        <v>-</v>
      </c>
      <c r="F416" s="109" t="str">
        <f>IF(FN_MC!B315="","*",FN_MC!B315)</f>
        <v>*</v>
      </c>
      <c r="G416" s="109" t="str">
        <f>IF(FN_MC!D315="","*",FN_MC!D315)</f>
        <v>*</v>
      </c>
      <c r="H416" s="109" t="str">
        <f>IF(FN_MC!F315="","*",FN_MC!F315)</f>
        <v>*</v>
      </c>
      <c r="I416" s="109" t="str">
        <f>IF(FN_MC!H315="","*",FN_MC!H315)</f>
        <v>*</v>
      </c>
      <c r="J416" s="109" t="str">
        <f>IF(FN_MC!I315="","*",FN_MC!I315)</f>
        <v>*</v>
      </c>
      <c r="K416" s="109" t="str">
        <f>IF(FN_MC!M315="","*",FN_MC!M315)</f>
        <v>-</v>
      </c>
      <c r="L416" s="328" t="str">
        <f>IF(FN_MC!N315="","*",FN_MC!N315)</f>
        <v>-</v>
      </c>
      <c r="M416" s="110" t="str">
        <f>IF(FN_MC!J315="","*",FN_MC!J315)</f>
        <v>*</v>
      </c>
      <c r="N416" s="291" t="str">
        <f>IF(FN_MC!K315="","*",FN_MC!K315)</f>
        <v>*</v>
      </c>
      <c r="O416" s="291" t="str">
        <f>IF(FN_MC!L315="","*",FN_MC!L315)</f>
        <v>-</v>
      </c>
      <c r="P416" s="110"/>
      <c r="Q416" s="127" t="str">
        <f>IF(FN_MC!O315="","*",FN_MC!O315)</f>
        <v>*</v>
      </c>
      <c r="R416" s="127" t="str">
        <f>IF(FN_MC!P315="","*",FN_MC!P315)</f>
        <v>*</v>
      </c>
      <c r="S416" s="109" t="str">
        <f>IF(FN_MC!Q315="","*",CONCATENATE(FN_MC!Q315," ",FN_MC!R315))</f>
        <v>*</v>
      </c>
      <c r="T416" s="109" t="str">
        <f>IF(FN_MC!V315="","*",FN_MC!V315)</f>
        <v>*</v>
      </c>
      <c r="U416" s="109" t="str">
        <f>IF(FN_MC!W315="","*",FN_MC!W315)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IF(FN_MC!Y316="","*",FN_MC!Y316)</f>
        <v>*</v>
      </c>
      <c r="B417" s="108" t="str">
        <f>IF(FN_MC!X316="","*",FN_MC!X316)</f>
        <v>*</v>
      </c>
      <c r="C417" s="108" t="str">
        <f>IF(FN_MC!Z316="","*",FN_MC!Z316)</f>
        <v>*</v>
      </c>
      <c r="D417" s="109" t="str">
        <f>IF(FN_MC!S316="","*",FN_MC!S316)</f>
        <v>-</v>
      </c>
      <c r="E417" s="109" t="str">
        <f>IF(FN_MC!T316="","*",FN_MC!T316)</f>
        <v>-</v>
      </c>
      <c r="F417" s="109" t="str">
        <f>IF(FN_MC!B316="","*",FN_MC!B316)</f>
        <v>*</v>
      </c>
      <c r="G417" s="109" t="str">
        <f>IF(FN_MC!D316="","*",FN_MC!D316)</f>
        <v>*</v>
      </c>
      <c r="H417" s="109" t="str">
        <f>IF(FN_MC!F316="","*",FN_MC!F316)</f>
        <v>*</v>
      </c>
      <c r="I417" s="109" t="str">
        <f>IF(FN_MC!H316="","*",FN_MC!H316)</f>
        <v>*</v>
      </c>
      <c r="J417" s="109" t="str">
        <f>IF(FN_MC!I316="","*",FN_MC!I316)</f>
        <v>*</v>
      </c>
      <c r="K417" s="109" t="str">
        <f>IF(FN_MC!M316="","*",FN_MC!M316)</f>
        <v>-</v>
      </c>
      <c r="L417" s="328" t="str">
        <f>IF(FN_MC!N316="","*",FN_MC!N316)</f>
        <v>-</v>
      </c>
      <c r="M417" s="110" t="str">
        <f>IF(FN_MC!J316="","*",FN_MC!J316)</f>
        <v>*</v>
      </c>
      <c r="N417" s="291" t="str">
        <f>IF(FN_MC!K316="","*",FN_MC!K316)</f>
        <v>*</v>
      </c>
      <c r="O417" s="291" t="str">
        <f>IF(FN_MC!L316="","*",FN_MC!L316)</f>
        <v>-</v>
      </c>
      <c r="P417" s="110"/>
      <c r="Q417" s="127" t="str">
        <f>IF(FN_MC!O316="","*",FN_MC!O316)</f>
        <v>*</v>
      </c>
      <c r="R417" s="127" t="str">
        <f>IF(FN_MC!P316="","*",FN_MC!P316)</f>
        <v>*</v>
      </c>
      <c r="S417" s="109" t="str">
        <f>IF(FN_MC!Q316="","*",CONCATENATE(FN_MC!Q316," ",FN_MC!R316))</f>
        <v>*</v>
      </c>
      <c r="T417" s="109" t="str">
        <f>IF(FN_MC!V316="","*",FN_MC!V316)</f>
        <v>*</v>
      </c>
      <c r="U417" s="109" t="str">
        <f>IF(FN_MC!W316="","*",FN_MC!W316)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IF(FN_MC!Y317="","*",FN_MC!Y317)</f>
        <v>*</v>
      </c>
      <c r="B418" s="108" t="str">
        <f>IF(FN_MC!X317="","*",FN_MC!X317)</f>
        <v>*</v>
      </c>
      <c r="C418" s="108" t="str">
        <f>IF(FN_MC!Z317="","*",FN_MC!Z317)</f>
        <v>*</v>
      </c>
      <c r="D418" s="109" t="str">
        <f>IF(FN_MC!S317="","*",FN_MC!S317)</f>
        <v>-</v>
      </c>
      <c r="E418" s="109" t="str">
        <f>IF(FN_MC!T317="","*",FN_MC!T317)</f>
        <v>-</v>
      </c>
      <c r="F418" s="109" t="str">
        <f>IF(FN_MC!B317="","*",FN_MC!B317)</f>
        <v>*</v>
      </c>
      <c r="G418" s="109" t="str">
        <f>IF(FN_MC!D317="","*",FN_MC!D317)</f>
        <v>*</v>
      </c>
      <c r="H418" s="109" t="str">
        <f>IF(FN_MC!F317="","*",FN_MC!F317)</f>
        <v>*</v>
      </c>
      <c r="I418" s="109" t="str">
        <f>IF(FN_MC!H317="","*",FN_MC!H317)</f>
        <v>*</v>
      </c>
      <c r="J418" s="109" t="str">
        <f>IF(FN_MC!I317="","*",FN_MC!I317)</f>
        <v>*</v>
      </c>
      <c r="K418" s="109" t="str">
        <f>IF(FN_MC!M317="","*",FN_MC!M317)</f>
        <v>-</v>
      </c>
      <c r="L418" s="328" t="str">
        <f>IF(FN_MC!N317="","*",FN_MC!N317)</f>
        <v>-</v>
      </c>
      <c r="M418" s="110" t="str">
        <f>IF(FN_MC!J317="","*",FN_MC!J317)</f>
        <v>*</v>
      </c>
      <c r="N418" s="291" t="str">
        <f>IF(FN_MC!K317="","*",FN_MC!K317)</f>
        <v>*</v>
      </c>
      <c r="O418" s="291" t="str">
        <f>IF(FN_MC!L317="","*",FN_MC!L317)</f>
        <v>-</v>
      </c>
      <c r="P418" s="110"/>
      <c r="Q418" s="127" t="str">
        <f>IF(FN_MC!O317="","*",FN_MC!O317)</f>
        <v>*</v>
      </c>
      <c r="R418" s="127" t="str">
        <f>IF(FN_MC!P317="","*",FN_MC!P317)</f>
        <v>*</v>
      </c>
      <c r="S418" s="109" t="str">
        <f>IF(FN_MC!Q317="","*",CONCATENATE(FN_MC!Q317," ",FN_MC!R317))</f>
        <v>*</v>
      </c>
      <c r="T418" s="109" t="str">
        <f>IF(FN_MC!V317="","*",FN_MC!V317)</f>
        <v>*</v>
      </c>
      <c r="U418" s="109" t="str">
        <f>IF(FN_MC!W317="","*",FN_MC!W317)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IF(FN_MC!Y318="","*",FN_MC!Y318)</f>
        <v>*</v>
      </c>
      <c r="B419" s="108" t="str">
        <f>IF(FN_MC!X318="","*",FN_MC!X318)</f>
        <v>*</v>
      </c>
      <c r="C419" s="108" t="str">
        <f>IF(FN_MC!Z318="","*",FN_MC!Z318)</f>
        <v>*</v>
      </c>
      <c r="D419" s="109" t="str">
        <f>IF(FN_MC!S318="","*",FN_MC!S318)</f>
        <v>-</v>
      </c>
      <c r="E419" s="109" t="str">
        <f>IF(FN_MC!T318="","*",FN_MC!T318)</f>
        <v>-</v>
      </c>
      <c r="F419" s="109" t="str">
        <f>IF(FN_MC!B318="","*",FN_MC!B318)</f>
        <v>*</v>
      </c>
      <c r="G419" s="109" t="str">
        <f>IF(FN_MC!D318="","*",FN_MC!D318)</f>
        <v>*</v>
      </c>
      <c r="H419" s="109" t="str">
        <f>IF(FN_MC!F318="","*",FN_MC!F318)</f>
        <v>*</v>
      </c>
      <c r="I419" s="109" t="str">
        <f>IF(FN_MC!H318="","*",FN_MC!H318)</f>
        <v>*</v>
      </c>
      <c r="J419" s="109" t="str">
        <f>IF(FN_MC!I318="","*",FN_MC!I318)</f>
        <v>*</v>
      </c>
      <c r="K419" s="109" t="str">
        <f>IF(FN_MC!M318="","*",FN_MC!M318)</f>
        <v>-</v>
      </c>
      <c r="L419" s="328" t="str">
        <f>IF(FN_MC!N318="","*",FN_MC!N318)</f>
        <v>-</v>
      </c>
      <c r="M419" s="110" t="str">
        <f>IF(FN_MC!J318="","*",FN_MC!J318)</f>
        <v>*</v>
      </c>
      <c r="N419" s="291" t="str">
        <f>IF(FN_MC!K318="","*",FN_MC!K318)</f>
        <v>*</v>
      </c>
      <c r="O419" s="291" t="str">
        <f>IF(FN_MC!L318="","*",FN_MC!L318)</f>
        <v>-</v>
      </c>
      <c r="P419" s="110"/>
      <c r="Q419" s="127" t="str">
        <f>IF(FN_MC!O318="","*",FN_MC!O318)</f>
        <v>*</v>
      </c>
      <c r="R419" s="127" t="str">
        <f>IF(FN_MC!P318="","*",FN_MC!P318)</f>
        <v>*</v>
      </c>
      <c r="S419" s="109" t="str">
        <f>IF(FN_MC!Q318="","*",CONCATENATE(FN_MC!Q318," ",FN_MC!R318))</f>
        <v>*</v>
      </c>
      <c r="T419" s="109" t="str">
        <f>IF(FN_MC!V318="","*",FN_MC!V318)</f>
        <v>*</v>
      </c>
      <c r="U419" s="109" t="str">
        <f>IF(FN_MC!W318="","*",FN_MC!W318)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IF(FN_MC!Y319="","*",FN_MC!Y319)</f>
        <v>*</v>
      </c>
      <c r="B420" s="108" t="str">
        <f>IF(FN_MC!X319="","*",FN_MC!X319)</f>
        <v>*</v>
      </c>
      <c r="C420" s="108" t="str">
        <f>IF(FN_MC!Z319="","*",FN_MC!Z319)</f>
        <v>*</v>
      </c>
      <c r="D420" s="109" t="str">
        <f>IF(FN_MC!S319="","*",FN_MC!S319)</f>
        <v>-</v>
      </c>
      <c r="E420" s="109" t="str">
        <f>IF(FN_MC!T319="","*",FN_MC!T319)</f>
        <v>-</v>
      </c>
      <c r="F420" s="109" t="str">
        <f>IF(FN_MC!B319="","*",FN_MC!B319)</f>
        <v>*</v>
      </c>
      <c r="G420" s="109" t="str">
        <f>IF(FN_MC!D319="","*",FN_MC!D319)</f>
        <v>*</v>
      </c>
      <c r="H420" s="109" t="str">
        <f>IF(FN_MC!F319="","*",FN_MC!F319)</f>
        <v>*</v>
      </c>
      <c r="I420" s="109" t="str">
        <f>IF(FN_MC!H319="","*",FN_MC!H319)</f>
        <v>*</v>
      </c>
      <c r="J420" s="109" t="str">
        <f>IF(FN_MC!I319="","*",FN_MC!I319)</f>
        <v>*</v>
      </c>
      <c r="K420" s="109" t="str">
        <f>IF(FN_MC!M319="","*",FN_MC!M319)</f>
        <v>-</v>
      </c>
      <c r="L420" s="328" t="str">
        <f>IF(FN_MC!N319="","*",FN_MC!N319)</f>
        <v>-</v>
      </c>
      <c r="M420" s="110" t="str">
        <f>IF(FN_MC!J319="","*",FN_MC!J319)</f>
        <v>*</v>
      </c>
      <c r="N420" s="291" t="str">
        <f>IF(FN_MC!K319="","*",FN_MC!K319)</f>
        <v>*</v>
      </c>
      <c r="O420" s="291" t="str">
        <f>IF(FN_MC!L319="","*",FN_MC!L319)</f>
        <v>-</v>
      </c>
      <c r="P420" s="110"/>
      <c r="Q420" s="127" t="str">
        <f>IF(FN_MC!O319="","*",FN_MC!O319)</f>
        <v>*</v>
      </c>
      <c r="R420" s="127" t="str">
        <f>IF(FN_MC!P319="","*",FN_MC!P319)</f>
        <v>*</v>
      </c>
      <c r="S420" s="109" t="str">
        <f>IF(FN_MC!Q319="","*",CONCATENATE(FN_MC!Q319," ",FN_MC!R319))</f>
        <v>*</v>
      </c>
      <c r="T420" s="109" t="str">
        <f>IF(FN_MC!V319="","*",FN_MC!V319)</f>
        <v>*</v>
      </c>
      <c r="U420" s="109" t="str">
        <f>IF(FN_MC!W319="","*",FN_MC!W319)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IF(FN_MC!Y320="","*",FN_MC!Y320)</f>
        <v>*</v>
      </c>
      <c r="B421" s="108" t="str">
        <f>IF(FN_MC!X320="","*",FN_MC!X320)</f>
        <v>*</v>
      </c>
      <c r="C421" s="108" t="str">
        <f>IF(FN_MC!Z320="","*",FN_MC!Z320)</f>
        <v>*</v>
      </c>
      <c r="D421" s="109" t="str">
        <f>IF(FN_MC!S320="","*",FN_MC!S320)</f>
        <v>-</v>
      </c>
      <c r="E421" s="109" t="str">
        <f>IF(FN_MC!T320="","*",FN_MC!T320)</f>
        <v>-</v>
      </c>
      <c r="F421" s="109" t="str">
        <f>IF(FN_MC!B320="","*",FN_MC!B320)</f>
        <v>*</v>
      </c>
      <c r="G421" s="109" t="str">
        <f>IF(FN_MC!D320="","*",FN_MC!D320)</f>
        <v>*</v>
      </c>
      <c r="H421" s="109" t="str">
        <f>IF(FN_MC!F320="","*",FN_MC!F320)</f>
        <v>*</v>
      </c>
      <c r="I421" s="109" t="str">
        <f>IF(FN_MC!H320="","*",FN_MC!H320)</f>
        <v>*</v>
      </c>
      <c r="J421" s="109" t="str">
        <f>IF(FN_MC!I320="","*",FN_MC!I320)</f>
        <v>*</v>
      </c>
      <c r="K421" s="109" t="str">
        <f>IF(FN_MC!M320="","*",FN_MC!M320)</f>
        <v>-</v>
      </c>
      <c r="L421" s="328" t="str">
        <f>IF(FN_MC!N320="","*",FN_MC!N320)</f>
        <v>-</v>
      </c>
      <c r="M421" s="110" t="str">
        <f>IF(FN_MC!J320="","*",FN_MC!J320)</f>
        <v>*</v>
      </c>
      <c r="N421" s="291" t="str">
        <f>IF(FN_MC!K320="","*",FN_MC!K320)</f>
        <v>*</v>
      </c>
      <c r="O421" s="291" t="str">
        <f>IF(FN_MC!L320="","*",FN_MC!L320)</f>
        <v>-</v>
      </c>
      <c r="P421" s="110"/>
      <c r="Q421" s="127" t="str">
        <f>IF(FN_MC!O320="","*",FN_MC!O320)</f>
        <v>*</v>
      </c>
      <c r="R421" s="127" t="str">
        <f>IF(FN_MC!P320="","*",FN_MC!P320)</f>
        <v>*</v>
      </c>
      <c r="S421" s="109" t="str">
        <f>IF(FN_MC!Q320="","*",CONCATENATE(FN_MC!Q320," ",FN_MC!R320))</f>
        <v>*</v>
      </c>
      <c r="T421" s="109" t="str">
        <f>IF(FN_MC!V320="","*",FN_MC!V320)</f>
        <v>*</v>
      </c>
      <c r="U421" s="109" t="str">
        <f>IF(FN_MC!W320="","*",FN_MC!W320)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IF(FN_MC!Y321="","*",FN_MC!Y321)</f>
        <v>*</v>
      </c>
      <c r="B422" s="108" t="str">
        <f>IF(FN_MC!X321="","*",FN_MC!X321)</f>
        <v>*</v>
      </c>
      <c r="C422" s="108" t="str">
        <f>IF(FN_MC!Z321="","*",FN_MC!Z321)</f>
        <v>*</v>
      </c>
      <c r="D422" s="109" t="str">
        <f>IF(FN_MC!S321="","*",FN_MC!S321)</f>
        <v>-</v>
      </c>
      <c r="E422" s="109" t="str">
        <f>IF(FN_MC!T321="","*",FN_MC!T321)</f>
        <v>-</v>
      </c>
      <c r="F422" s="109" t="str">
        <f>IF(FN_MC!B321="","*",FN_MC!B321)</f>
        <v>*</v>
      </c>
      <c r="G422" s="109" t="str">
        <f>IF(FN_MC!D321="","*",FN_MC!D321)</f>
        <v>*</v>
      </c>
      <c r="H422" s="109" t="str">
        <f>IF(FN_MC!F321="","*",FN_MC!F321)</f>
        <v>*</v>
      </c>
      <c r="I422" s="109" t="str">
        <f>IF(FN_MC!H321="","*",FN_MC!H321)</f>
        <v>*</v>
      </c>
      <c r="J422" s="109" t="str">
        <f>IF(FN_MC!I321="","*",FN_MC!I321)</f>
        <v>*</v>
      </c>
      <c r="K422" s="109" t="str">
        <f>IF(FN_MC!M321="","*",FN_MC!M321)</f>
        <v>-</v>
      </c>
      <c r="L422" s="328" t="str">
        <f>IF(FN_MC!N321="","*",FN_MC!N321)</f>
        <v>-</v>
      </c>
      <c r="M422" s="110" t="str">
        <f>IF(FN_MC!J321="","*",FN_MC!J321)</f>
        <v>*</v>
      </c>
      <c r="N422" s="291" t="str">
        <f>IF(FN_MC!K321="","*",FN_MC!K321)</f>
        <v>*</v>
      </c>
      <c r="O422" s="291" t="str">
        <f>IF(FN_MC!L321="","*",FN_MC!L321)</f>
        <v>-</v>
      </c>
      <c r="P422" s="110"/>
      <c r="Q422" s="127" t="str">
        <f>IF(FN_MC!O321="","*",FN_MC!O321)</f>
        <v>*</v>
      </c>
      <c r="R422" s="127" t="str">
        <f>IF(FN_MC!P321="","*",FN_MC!P321)</f>
        <v>*</v>
      </c>
      <c r="S422" s="109" t="str">
        <f>IF(FN_MC!Q321="","*",CONCATENATE(FN_MC!Q321," ",FN_MC!R321))</f>
        <v>*</v>
      </c>
      <c r="T422" s="109" t="str">
        <f>IF(FN_MC!V321="","*",FN_MC!V321)</f>
        <v>*</v>
      </c>
      <c r="U422" s="109" t="str">
        <f>IF(FN_MC!W321="","*",FN_MC!W321)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IF(FN_MC!Y322="","*",FN_MC!Y322)</f>
        <v>*</v>
      </c>
      <c r="B423" s="108" t="str">
        <f>IF(FN_MC!X322="","*",FN_MC!X322)</f>
        <v>*</v>
      </c>
      <c r="C423" s="108" t="str">
        <f>IF(FN_MC!Z322="","*",FN_MC!Z322)</f>
        <v>*</v>
      </c>
      <c r="D423" s="109" t="str">
        <f>IF(FN_MC!S322="","*",FN_MC!S322)</f>
        <v>-</v>
      </c>
      <c r="E423" s="109" t="str">
        <f>IF(FN_MC!T322="","*",FN_MC!T322)</f>
        <v>-</v>
      </c>
      <c r="F423" s="109" t="str">
        <f>IF(FN_MC!B322="","*",FN_MC!B322)</f>
        <v>*</v>
      </c>
      <c r="G423" s="109" t="str">
        <f>IF(FN_MC!D322="","*",FN_MC!D322)</f>
        <v>*</v>
      </c>
      <c r="H423" s="109" t="str">
        <f>IF(FN_MC!F322="","*",FN_MC!F322)</f>
        <v>*</v>
      </c>
      <c r="I423" s="109" t="str">
        <f>IF(FN_MC!H322="","*",FN_MC!H322)</f>
        <v>*</v>
      </c>
      <c r="J423" s="109" t="str">
        <f>IF(FN_MC!I322="","*",FN_MC!I322)</f>
        <v>*</v>
      </c>
      <c r="K423" s="109" t="str">
        <f>IF(FN_MC!M322="","*",FN_MC!M322)</f>
        <v>-</v>
      </c>
      <c r="L423" s="328" t="str">
        <f>IF(FN_MC!N322="","*",FN_MC!N322)</f>
        <v>-</v>
      </c>
      <c r="M423" s="110" t="str">
        <f>IF(FN_MC!J322="","*",FN_MC!J322)</f>
        <v>*</v>
      </c>
      <c r="N423" s="291" t="str">
        <f>IF(FN_MC!K322="","*",FN_MC!K322)</f>
        <v>*</v>
      </c>
      <c r="O423" s="291" t="str">
        <f>IF(FN_MC!L322="","*",FN_MC!L322)</f>
        <v>-</v>
      </c>
      <c r="P423" s="110"/>
      <c r="Q423" s="127" t="str">
        <f>IF(FN_MC!O322="","*",FN_MC!O322)</f>
        <v>*</v>
      </c>
      <c r="R423" s="127" t="str">
        <f>IF(FN_MC!P322="","*",FN_MC!P322)</f>
        <v>*</v>
      </c>
      <c r="S423" s="109" t="str">
        <f>IF(FN_MC!Q322="","*",CONCATENATE(FN_MC!Q322," ",FN_MC!R322))</f>
        <v>*</v>
      </c>
      <c r="T423" s="109" t="str">
        <f>IF(FN_MC!V322="","*",FN_MC!V322)</f>
        <v>*</v>
      </c>
      <c r="U423" s="109" t="str">
        <f>IF(FN_MC!W322="","*",FN_MC!W322)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IF(FN_MC!Y323="","*",FN_MC!Y323)</f>
        <v>*</v>
      </c>
      <c r="B424" s="108" t="str">
        <f>IF(FN_MC!X323="","*",FN_MC!X323)</f>
        <v>*</v>
      </c>
      <c r="C424" s="108" t="str">
        <f>IF(FN_MC!Z323="","*",FN_MC!Z323)</f>
        <v>*</v>
      </c>
      <c r="D424" s="109" t="str">
        <f>IF(FN_MC!S323="","*",FN_MC!S323)</f>
        <v>-</v>
      </c>
      <c r="E424" s="109" t="str">
        <f>IF(FN_MC!T323="","*",FN_MC!T323)</f>
        <v>-</v>
      </c>
      <c r="F424" s="109" t="str">
        <f>IF(FN_MC!B323="","*",FN_MC!B323)</f>
        <v>*</v>
      </c>
      <c r="G424" s="109" t="str">
        <f>IF(FN_MC!D323="","*",FN_MC!D323)</f>
        <v>*</v>
      </c>
      <c r="H424" s="109" t="str">
        <f>IF(FN_MC!F323="","*",FN_MC!F323)</f>
        <v>*</v>
      </c>
      <c r="I424" s="109" t="str">
        <f>IF(FN_MC!H323="","*",FN_MC!H323)</f>
        <v>*</v>
      </c>
      <c r="J424" s="109" t="str">
        <f>IF(FN_MC!I323="","*",FN_MC!I323)</f>
        <v>*</v>
      </c>
      <c r="K424" s="109" t="str">
        <f>IF(FN_MC!M323="","*",FN_MC!M323)</f>
        <v>-</v>
      </c>
      <c r="L424" s="328" t="str">
        <f>IF(FN_MC!N323="","*",FN_MC!N323)</f>
        <v>-</v>
      </c>
      <c r="M424" s="110" t="str">
        <f>IF(FN_MC!J323="","*",FN_MC!J323)</f>
        <v>*</v>
      </c>
      <c r="N424" s="291" t="str">
        <f>IF(FN_MC!K323="","*",FN_MC!K323)</f>
        <v>*</v>
      </c>
      <c r="O424" s="291" t="str">
        <f>IF(FN_MC!L323="","*",FN_MC!L323)</f>
        <v>-</v>
      </c>
      <c r="P424" s="110"/>
      <c r="Q424" s="127" t="str">
        <f>IF(FN_MC!O323="","*",FN_MC!O323)</f>
        <v>*</v>
      </c>
      <c r="R424" s="127" t="str">
        <f>IF(FN_MC!P323="","*",FN_MC!P323)</f>
        <v>*</v>
      </c>
      <c r="S424" s="109" t="str">
        <f>IF(FN_MC!Q323="","*",CONCATENATE(FN_MC!Q323," ",FN_MC!R323))</f>
        <v>*</v>
      </c>
      <c r="T424" s="109" t="str">
        <f>IF(FN_MC!V323="","*",FN_MC!V323)</f>
        <v>*</v>
      </c>
      <c r="U424" s="109" t="str">
        <f>IF(FN_MC!W323="","*",FN_MC!W323)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IF(FN_MC!Y324="","*",FN_MC!Y324)</f>
        <v>*</v>
      </c>
      <c r="B425" s="108" t="str">
        <f>IF(FN_MC!X324="","*",FN_MC!X324)</f>
        <v>*</v>
      </c>
      <c r="C425" s="108" t="str">
        <f>IF(FN_MC!Z324="","*",FN_MC!Z324)</f>
        <v>*</v>
      </c>
      <c r="D425" s="109" t="str">
        <f>IF(FN_MC!S324="","*",FN_MC!S324)</f>
        <v>-</v>
      </c>
      <c r="E425" s="109" t="str">
        <f>IF(FN_MC!T324="","*",FN_MC!T324)</f>
        <v>-</v>
      </c>
      <c r="F425" s="109" t="str">
        <f>IF(FN_MC!B324="","*",FN_MC!B324)</f>
        <v>*</v>
      </c>
      <c r="G425" s="109" t="str">
        <f>IF(FN_MC!D324="","*",FN_MC!D324)</f>
        <v>*</v>
      </c>
      <c r="H425" s="109" t="str">
        <f>IF(FN_MC!F324="","*",FN_MC!F324)</f>
        <v>*</v>
      </c>
      <c r="I425" s="109" t="str">
        <f>IF(FN_MC!H324="","*",FN_MC!H324)</f>
        <v>*</v>
      </c>
      <c r="J425" s="109" t="str">
        <f>IF(FN_MC!I324="","*",FN_MC!I324)</f>
        <v>*</v>
      </c>
      <c r="K425" s="109" t="str">
        <f>IF(FN_MC!M324="","*",FN_MC!M324)</f>
        <v>-</v>
      </c>
      <c r="L425" s="328" t="str">
        <f>IF(FN_MC!N324="","*",FN_MC!N324)</f>
        <v>-</v>
      </c>
      <c r="M425" s="110" t="str">
        <f>IF(FN_MC!J324="","*",FN_MC!J324)</f>
        <v>*</v>
      </c>
      <c r="N425" s="291" t="str">
        <f>IF(FN_MC!K324="","*",FN_MC!K324)</f>
        <v>*</v>
      </c>
      <c r="O425" s="291" t="str">
        <f>IF(FN_MC!L324="","*",FN_MC!L324)</f>
        <v>-</v>
      </c>
      <c r="P425" s="110"/>
      <c r="Q425" s="127" t="str">
        <f>IF(FN_MC!O324="","*",FN_MC!O324)</f>
        <v>*</v>
      </c>
      <c r="R425" s="127" t="str">
        <f>IF(FN_MC!P324="","*",FN_MC!P324)</f>
        <v>*</v>
      </c>
      <c r="S425" s="109" t="str">
        <f>IF(FN_MC!Q324="","*",CONCATENATE(FN_MC!Q324," ",FN_MC!R324))</f>
        <v>*</v>
      </c>
      <c r="T425" s="109" t="str">
        <f>IF(FN_MC!V324="","*",FN_MC!V324)</f>
        <v>*</v>
      </c>
      <c r="U425" s="109" t="str">
        <f>IF(FN_MC!W324="","*",FN_MC!W324)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IF(FN_MC!Y325="","*",FN_MC!Y325)</f>
        <v>*</v>
      </c>
      <c r="B426" s="108" t="str">
        <f>IF(FN_MC!X325="","*",FN_MC!X325)</f>
        <v>*</v>
      </c>
      <c r="C426" s="108" t="str">
        <f>IF(FN_MC!Z325="","*",FN_MC!Z325)</f>
        <v>*</v>
      </c>
      <c r="D426" s="109" t="str">
        <f>IF(FN_MC!S325="","*",FN_MC!S325)</f>
        <v>-</v>
      </c>
      <c r="E426" s="109" t="str">
        <f>IF(FN_MC!T325="","*",FN_MC!T325)</f>
        <v>-</v>
      </c>
      <c r="F426" s="109" t="str">
        <f>IF(FN_MC!B325="","*",FN_MC!B325)</f>
        <v>*</v>
      </c>
      <c r="G426" s="109" t="str">
        <f>IF(FN_MC!D325="","*",FN_MC!D325)</f>
        <v>*</v>
      </c>
      <c r="H426" s="109" t="str">
        <f>IF(FN_MC!F325="","*",FN_MC!F325)</f>
        <v>*</v>
      </c>
      <c r="I426" s="109" t="str">
        <f>IF(FN_MC!H325="","*",FN_MC!H325)</f>
        <v>*</v>
      </c>
      <c r="J426" s="109" t="str">
        <f>IF(FN_MC!I325="","*",FN_MC!I325)</f>
        <v>*</v>
      </c>
      <c r="K426" s="109" t="str">
        <f>IF(FN_MC!M325="","*",FN_MC!M325)</f>
        <v>-</v>
      </c>
      <c r="L426" s="328" t="str">
        <f>IF(FN_MC!N325="","*",FN_MC!N325)</f>
        <v>-</v>
      </c>
      <c r="M426" s="110" t="str">
        <f>IF(FN_MC!J325="","*",FN_MC!J325)</f>
        <v>*</v>
      </c>
      <c r="N426" s="291" t="str">
        <f>IF(FN_MC!K325="","*",FN_MC!K325)</f>
        <v>*</v>
      </c>
      <c r="O426" s="291" t="str">
        <f>IF(FN_MC!L325="","*",FN_MC!L325)</f>
        <v>-</v>
      </c>
      <c r="P426" s="110"/>
      <c r="Q426" s="127" t="str">
        <f>IF(FN_MC!O325="","*",FN_MC!O325)</f>
        <v>*</v>
      </c>
      <c r="R426" s="127" t="str">
        <f>IF(FN_MC!P325="","*",FN_MC!P325)</f>
        <v>*</v>
      </c>
      <c r="S426" s="109" t="str">
        <f>IF(FN_MC!Q325="","*",CONCATENATE(FN_MC!Q325," ",FN_MC!R325))</f>
        <v>*</v>
      </c>
      <c r="T426" s="109" t="str">
        <f>IF(FN_MC!V325="","*",FN_MC!V325)</f>
        <v>*</v>
      </c>
      <c r="U426" s="109" t="str">
        <f>IF(FN_MC!W325="","*",FN_MC!W325)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IF(FN_MC!Y326="","*",FN_MC!Y326)</f>
        <v>*</v>
      </c>
      <c r="B427" s="108" t="str">
        <f>IF(FN_MC!X326="","*",FN_MC!X326)</f>
        <v>*</v>
      </c>
      <c r="C427" s="108" t="str">
        <f>IF(FN_MC!Z326="","*",FN_MC!Z326)</f>
        <v>*</v>
      </c>
      <c r="D427" s="109" t="str">
        <f>IF(FN_MC!S326="","*",FN_MC!S326)</f>
        <v>-</v>
      </c>
      <c r="E427" s="109" t="str">
        <f>IF(FN_MC!T326="","*",FN_MC!T326)</f>
        <v>-</v>
      </c>
      <c r="F427" s="109" t="str">
        <f>IF(FN_MC!B326="","*",FN_MC!B326)</f>
        <v>*</v>
      </c>
      <c r="G427" s="109" t="str">
        <f>IF(FN_MC!D326="","*",FN_MC!D326)</f>
        <v>*</v>
      </c>
      <c r="H427" s="109" t="str">
        <f>IF(FN_MC!F326="","*",FN_MC!F326)</f>
        <v>*</v>
      </c>
      <c r="I427" s="109" t="str">
        <f>IF(FN_MC!H326="","*",FN_MC!H326)</f>
        <v>*</v>
      </c>
      <c r="J427" s="109" t="str">
        <f>IF(FN_MC!I326="","*",FN_MC!I326)</f>
        <v>*</v>
      </c>
      <c r="K427" s="109" t="str">
        <f>IF(FN_MC!M326="","*",FN_MC!M326)</f>
        <v>-</v>
      </c>
      <c r="L427" s="328" t="str">
        <f>IF(FN_MC!N326="","*",FN_MC!N326)</f>
        <v>-</v>
      </c>
      <c r="M427" s="110" t="str">
        <f>IF(FN_MC!J326="","*",FN_MC!J326)</f>
        <v>*</v>
      </c>
      <c r="N427" s="291" t="str">
        <f>IF(FN_MC!K326="","*",FN_MC!K326)</f>
        <v>*</v>
      </c>
      <c r="O427" s="291" t="str">
        <f>IF(FN_MC!L326="","*",FN_MC!L326)</f>
        <v>-</v>
      </c>
      <c r="P427" s="110"/>
      <c r="Q427" s="127" t="str">
        <f>IF(FN_MC!O326="","*",FN_MC!O326)</f>
        <v>*</v>
      </c>
      <c r="R427" s="127" t="str">
        <f>IF(FN_MC!P326="","*",FN_MC!P326)</f>
        <v>*</v>
      </c>
      <c r="S427" s="109" t="str">
        <f>IF(FN_MC!Q326="","*",CONCATENATE(FN_MC!Q326," ",FN_MC!R326))</f>
        <v>*</v>
      </c>
      <c r="T427" s="109" t="str">
        <f>IF(FN_MC!V326="","*",FN_MC!V326)</f>
        <v>*</v>
      </c>
      <c r="U427" s="109" t="str">
        <f>IF(FN_MC!W326="","*",FN_MC!W326)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IF(FN_MC!Y327="","*",FN_MC!Y327)</f>
        <v>*</v>
      </c>
      <c r="B428" s="108" t="str">
        <f>IF(FN_MC!X327="","*",FN_MC!X327)</f>
        <v>*</v>
      </c>
      <c r="C428" s="108" t="str">
        <f>IF(FN_MC!Z327="","*",FN_MC!Z327)</f>
        <v>*</v>
      </c>
      <c r="D428" s="109" t="str">
        <f>IF(FN_MC!S327="","*",FN_MC!S327)</f>
        <v>-</v>
      </c>
      <c r="E428" s="109" t="str">
        <f>IF(FN_MC!T327="","*",FN_MC!T327)</f>
        <v>-</v>
      </c>
      <c r="F428" s="109" t="str">
        <f>IF(FN_MC!B327="","*",FN_MC!B327)</f>
        <v>*</v>
      </c>
      <c r="G428" s="109" t="str">
        <f>IF(FN_MC!D327="","*",FN_MC!D327)</f>
        <v>*</v>
      </c>
      <c r="H428" s="109" t="str">
        <f>IF(FN_MC!F327="","*",FN_MC!F327)</f>
        <v>*</v>
      </c>
      <c r="I428" s="109" t="str">
        <f>IF(FN_MC!H327="","*",FN_MC!H327)</f>
        <v>*</v>
      </c>
      <c r="J428" s="109" t="str">
        <f>IF(FN_MC!I327="","*",FN_MC!I327)</f>
        <v>*</v>
      </c>
      <c r="K428" s="109" t="str">
        <f>IF(FN_MC!M327="","*",FN_MC!M327)</f>
        <v>-</v>
      </c>
      <c r="L428" s="328" t="str">
        <f>IF(FN_MC!N327="","*",FN_MC!N327)</f>
        <v>-</v>
      </c>
      <c r="M428" s="110" t="str">
        <f>IF(FN_MC!J327="","*",FN_MC!J327)</f>
        <v>*</v>
      </c>
      <c r="N428" s="291" t="str">
        <f>IF(FN_MC!K327="","*",FN_MC!K327)</f>
        <v>*</v>
      </c>
      <c r="O428" s="291" t="str">
        <f>IF(FN_MC!L327="","*",FN_MC!L327)</f>
        <v>-</v>
      </c>
      <c r="P428" s="110"/>
      <c r="Q428" s="127" t="str">
        <f>IF(FN_MC!O327="","*",FN_MC!O327)</f>
        <v>*</v>
      </c>
      <c r="R428" s="127" t="str">
        <f>IF(FN_MC!P327="","*",FN_MC!P327)</f>
        <v>*</v>
      </c>
      <c r="S428" s="109" t="str">
        <f>IF(FN_MC!Q327="","*",CONCATENATE(FN_MC!Q327," ",FN_MC!R327))</f>
        <v>*</v>
      </c>
      <c r="T428" s="109" t="str">
        <f>IF(FN_MC!V327="","*",FN_MC!V327)</f>
        <v>*</v>
      </c>
      <c r="U428" s="109" t="str">
        <f>IF(FN_MC!W327="","*",FN_MC!W327)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IF(FN_MC!Y328="","*",FN_MC!Y328)</f>
        <v>*</v>
      </c>
      <c r="B429" s="108" t="str">
        <f>IF(FN_MC!X328="","*",FN_MC!X328)</f>
        <v>*</v>
      </c>
      <c r="C429" s="108" t="str">
        <f>IF(FN_MC!Z328="","*",FN_MC!Z328)</f>
        <v>*</v>
      </c>
      <c r="D429" s="109" t="str">
        <f>IF(FN_MC!S328="","*",FN_MC!S328)</f>
        <v>-</v>
      </c>
      <c r="E429" s="109" t="str">
        <f>IF(FN_MC!T328="","*",FN_MC!T328)</f>
        <v>-</v>
      </c>
      <c r="F429" s="109" t="str">
        <f>IF(FN_MC!B328="","*",FN_MC!B328)</f>
        <v>*</v>
      </c>
      <c r="G429" s="109" t="str">
        <f>IF(FN_MC!D328="","*",FN_MC!D328)</f>
        <v>*</v>
      </c>
      <c r="H429" s="109" t="str">
        <f>IF(FN_MC!F328="","*",FN_MC!F328)</f>
        <v>*</v>
      </c>
      <c r="I429" s="109" t="str">
        <f>IF(FN_MC!H328="","*",FN_MC!H328)</f>
        <v>*</v>
      </c>
      <c r="J429" s="109" t="str">
        <f>IF(FN_MC!I328="","*",FN_MC!I328)</f>
        <v>*</v>
      </c>
      <c r="K429" s="109" t="str">
        <f>IF(FN_MC!M328="","*",FN_MC!M328)</f>
        <v>-</v>
      </c>
      <c r="L429" s="328" t="str">
        <f>IF(FN_MC!N328="","*",FN_MC!N328)</f>
        <v>-</v>
      </c>
      <c r="M429" s="110" t="str">
        <f>IF(FN_MC!J328="","*",FN_MC!J328)</f>
        <v>*</v>
      </c>
      <c r="N429" s="291" t="str">
        <f>IF(FN_MC!K328="","*",FN_MC!K328)</f>
        <v>*</v>
      </c>
      <c r="O429" s="291" t="str">
        <f>IF(FN_MC!L328="","*",FN_MC!L328)</f>
        <v>-</v>
      </c>
      <c r="P429" s="110"/>
      <c r="Q429" s="127" t="str">
        <f>IF(FN_MC!O328="","*",FN_MC!O328)</f>
        <v>*</v>
      </c>
      <c r="R429" s="127" t="str">
        <f>IF(FN_MC!P328="","*",FN_MC!P328)</f>
        <v>*</v>
      </c>
      <c r="S429" s="109" t="str">
        <f>IF(FN_MC!Q328="","*",CONCATENATE(FN_MC!Q328," ",FN_MC!R328))</f>
        <v>*</v>
      </c>
      <c r="T429" s="109" t="str">
        <f>IF(FN_MC!V328="","*",FN_MC!V328)</f>
        <v>*</v>
      </c>
      <c r="U429" s="109" t="str">
        <f>IF(FN_MC!W328="","*",FN_MC!W328)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IF(FN_MC!Y329="","*",FN_MC!Y329)</f>
        <v>*</v>
      </c>
      <c r="B430" s="108" t="str">
        <f>IF(FN_MC!X329="","*",FN_MC!X329)</f>
        <v>*</v>
      </c>
      <c r="C430" s="108" t="str">
        <f>IF(FN_MC!Z329="","*",FN_MC!Z329)</f>
        <v>*</v>
      </c>
      <c r="D430" s="109" t="str">
        <f>IF(FN_MC!S329="","*",FN_MC!S329)</f>
        <v>-</v>
      </c>
      <c r="E430" s="109" t="str">
        <f>IF(FN_MC!T329="","*",FN_MC!T329)</f>
        <v>-</v>
      </c>
      <c r="F430" s="109" t="str">
        <f>IF(FN_MC!B329="","*",FN_MC!B329)</f>
        <v>*</v>
      </c>
      <c r="G430" s="109" t="str">
        <f>IF(FN_MC!D329="","*",FN_MC!D329)</f>
        <v>*</v>
      </c>
      <c r="H430" s="109" t="str">
        <f>IF(FN_MC!F329="","*",FN_MC!F329)</f>
        <v>*</v>
      </c>
      <c r="I430" s="109" t="str">
        <f>IF(FN_MC!H329="","*",FN_MC!H329)</f>
        <v>*</v>
      </c>
      <c r="J430" s="109" t="str">
        <f>IF(FN_MC!I329="","*",FN_MC!I329)</f>
        <v>*</v>
      </c>
      <c r="K430" s="109" t="str">
        <f>IF(FN_MC!M329="","*",FN_MC!M329)</f>
        <v>-</v>
      </c>
      <c r="L430" s="328" t="str">
        <f>IF(FN_MC!N329="","*",FN_MC!N329)</f>
        <v>-</v>
      </c>
      <c r="M430" s="110" t="str">
        <f>IF(FN_MC!J329="","*",FN_MC!J329)</f>
        <v>*</v>
      </c>
      <c r="N430" s="291" t="str">
        <f>IF(FN_MC!K329="","*",FN_MC!K329)</f>
        <v>*</v>
      </c>
      <c r="O430" s="291" t="str">
        <f>IF(FN_MC!L329="","*",FN_MC!L329)</f>
        <v>-</v>
      </c>
      <c r="P430" s="110"/>
      <c r="Q430" s="127" t="str">
        <f>IF(FN_MC!O329="","*",FN_MC!O329)</f>
        <v>*</v>
      </c>
      <c r="R430" s="127" t="str">
        <f>IF(FN_MC!P329="","*",FN_MC!P329)</f>
        <v>*</v>
      </c>
      <c r="S430" s="109" t="str">
        <f>IF(FN_MC!Q329="","*",CONCATENATE(FN_MC!Q329," ",FN_MC!R329))</f>
        <v>*</v>
      </c>
      <c r="T430" s="109" t="str">
        <f>IF(FN_MC!V329="","*",FN_MC!V329)</f>
        <v>*</v>
      </c>
      <c r="U430" s="109" t="str">
        <f>IF(FN_MC!W329="","*",FN_MC!W329)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IF(FN_MC!Y330="","*",FN_MC!Y330)</f>
        <v>*</v>
      </c>
      <c r="B431" s="108" t="str">
        <f>IF(FN_MC!X330="","*",FN_MC!X330)</f>
        <v>*</v>
      </c>
      <c r="C431" s="108" t="str">
        <f>IF(FN_MC!Z330="","*",FN_MC!Z330)</f>
        <v>*</v>
      </c>
      <c r="D431" s="109" t="str">
        <f>IF(FN_MC!S330="","*",FN_MC!S330)</f>
        <v>-</v>
      </c>
      <c r="E431" s="109" t="str">
        <f>IF(FN_MC!T330="","*",FN_MC!T330)</f>
        <v>-</v>
      </c>
      <c r="F431" s="109" t="str">
        <f>IF(FN_MC!B330="","*",FN_MC!B330)</f>
        <v>*</v>
      </c>
      <c r="G431" s="109" t="str">
        <f>IF(FN_MC!D330="","*",FN_MC!D330)</f>
        <v>*</v>
      </c>
      <c r="H431" s="109" t="str">
        <f>IF(FN_MC!F330="","*",FN_MC!F330)</f>
        <v>*</v>
      </c>
      <c r="I431" s="109" t="str">
        <f>IF(FN_MC!H330="","*",FN_MC!H330)</f>
        <v>*</v>
      </c>
      <c r="J431" s="109" t="str">
        <f>IF(FN_MC!I330="","*",FN_MC!I330)</f>
        <v>*</v>
      </c>
      <c r="K431" s="109" t="str">
        <f>IF(FN_MC!M330="","*",FN_MC!M330)</f>
        <v>-</v>
      </c>
      <c r="L431" s="328" t="str">
        <f>IF(FN_MC!N330="","*",FN_MC!N330)</f>
        <v>-</v>
      </c>
      <c r="M431" s="110" t="str">
        <f>IF(FN_MC!J330="","*",FN_MC!J330)</f>
        <v>*</v>
      </c>
      <c r="N431" s="291" t="str">
        <f>IF(FN_MC!K330="","*",FN_MC!K330)</f>
        <v>*</v>
      </c>
      <c r="O431" s="291" t="str">
        <f>IF(FN_MC!L330="","*",FN_MC!L330)</f>
        <v>-</v>
      </c>
      <c r="P431" s="110"/>
      <c r="Q431" s="127" t="str">
        <f>IF(FN_MC!O330="","*",FN_MC!O330)</f>
        <v>*</v>
      </c>
      <c r="R431" s="127" t="str">
        <f>IF(FN_MC!P330="","*",FN_MC!P330)</f>
        <v>*</v>
      </c>
      <c r="S431" s="109" t="str">
        <f>IF(FN_MC!Q330="","*",CONCATENATE(FN_MC!Q330," ",FN_MC!R330))</f>
        <v>*</v>
      </c>
      <c r="T431" s="109" t="str">
        <f>IF(FN_MC!V330="","*",FN_MC!V330)</f>
        <v>*</v>
      </c>
      <c r="U431" s="109" t="str">
        <f>IF(FN_MC!W330="","*",FN_MC!W330)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IF(FN_MC!Y331="","*",FN_MC!Y331)</f>
        <v>*</v>
      </c>
      <c r="B432" s="108" t="str">
        <f>IF(FN_MC!X331="","*",FN_MC!X331)</f>
        <v>*</v>
      </c>
      <c r="C432" s="108" t="str">
        <f>IF(FN_MC!Z331="","*",FN_MC!Z331)</f>
        <v>*</v>
      </c>
      <c r="D432" s="109" t="str">
        <f>IF(FN_MC!S331="","*",FN_MC!S331)</f>
        <v>-</v>
      </c>
      <c r="E432" s="109" t="str">
        <f>IF(FN_MC!T331="","*",FN_MC!T331)</f>
        <v>-</v>
      </c>
      <c r="F432" s="109" t="str">
        <f>IF(FN_MC!B331="","*",FN_MC!B331)</f>
        <v>*</v>
      </c>
      <c r="G432" s="109" t="str">
        <f>IF(FN_MC!D331="","*",FN_MC!D331)</f>
        <v>*</v>
      </c>
      <c r="H432" s="109" t="str">
        <f>IF(FN_MC!F331="","*",FN_MC!F331)</f>
        <v>*</v>
      </c>
      <c r="I432" s="109" t="str">
        <f>IF(FN_MC!H331="","*",FN_MC!H331)</f>
        <v>*</v>
      </c>
      <c r="J432" s="109" t="str">
        <f>IF(FN_MC!I331="","*",FN_MC!I331)</f>
        <v>*</v>
      </c>
      <c r="K432" s="109" t="str">
        <f>IF(FN_MC!M331="","*",FN_MC!M331)</f>
        <v>-</v>
      </c>
      <c r="L432" s="328" t="str">
        <f>IF(FN_MC!N331="","*",FN_MC!N331)</f>
        <v>-</v>
      </c>
      <c r="M432" s="110" t="str">
        <f>IF(FN_MC!J331="","*",FN_MC!J331)</f>
        <v>*</v>
      </c>
      <c r="N432" s="291" t="str">
        <f>IF(FN_MC!K331="","*",FN_MC!K331)</f>
        <v>*</v>
      </c>
      <c r="O432" s="291" t="str">
        <f>IF(FN_MC!L331="","*",FN_MC!L331)</f>
        <v>-</v>
      </c>
      <c r="P432" s="110"/>
      <c r="Q432" s="127" t="str">
        <f>IF(FN_MC!O331="","*",FN_MC!O331)</f>
        <v>*</v>
      </c>
      <c r="R432" s="127" t="str">
        <f>IF(FN_MC!P331="","*",FN_MC!P331)</f>
        <v>*</v>
      </c>
      <c r="S432" s="109" t="str">
        <f>IF(FN_MC!Q331="","*",CONCATENATE(FN_MC!Q331," ",FN_MC!R331))</f>
        <v>*</v>
      </c>
      <c r="T432" s="109" t="str">
        <f>IF(FN_MC!V331="","*",FN_MC!V331)</f>
        <v>*</v>
      </c>
      <c r="U432" s="109" t="str">
        <f>IF(FN_MC!W331="","*",FN_MC!W331)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IF(FN_MC!Y332="","*",FN_MC!Y332)</f>
        <v>*</v>
      </c>
      <c r="B433" s="108" t="str">
        <f>IF(FN_MC!X332="","*",FN_MC!X332)</f>
        <v>*</v>
      </c>
      <c r="C433" s="108" t="str">
        <f>IF(FN_MC!Z332="","*",FN_MC!Z332)</f>
        <v>*</v>
      </c>
      <c r="D433" s="109" t="str">
        <f>IF(FN_MC!S332="","*",FN_MC!S332)</f>
        <v>-</v>
      </c>
      <c r="E433" s="109" t="str">
        <f>IF(FN_MC!T332="","*",FN_MC!T332)</f>
        <v>-</v>
      </c>
      <c r="F433" s="109" t="str">
        <f>IF(FN_MC!B332="","*",FN_MC!B332)</f>
        <v>*</v>
      </c>
      <c r="G433" s="109" t="str">
        <f>IF(FN_MC!D332="","*",FN_MC!D332)</f>
        <v>*</v>
      </c>
      <c r="H433" s="109" t="str">
        <f>IF(FN_MC!F332="","*",FN_MC!F332)</f>
        <v>*</v>
      </c>
      <c r="I433" s="109" t="str">
        <f>IF(FN_MC!H332="","*",FN_MC!H332)</f>
        <v>*</v>
      </c>
      <c r="J433" s="109" t="str">
        <f>IF(FN_MC!I332="","*",FN_MC!I332)</f>
        <v>*</v>
      </c>
      <c r="K433" s="109" t="str">
        <f>IF(FN_MC!M332="","*",FN_MC!M332)</f>
        <v>-</v>
      </c>
      <c r="L433" s="328" t="str">
        <f>IF(FN_MC!N332="","*",FN_MC!N332)</f>
        <v>-</v>
      </c>
      <c r="M433" s="110" t="str">
        <f>IF(FN_MC!J332="","*",FN_MC!J332)</f>
        <v>*</v>
      </c>
      <c r="N433" s="291" t="str">
        <f>IF(FN_MC!K332="","*",FN_MC!K332)</f>
        <v>*</v>
      </c>
      <c r="O433" s="291" t="str">
        <f>IF(FN_MC!L332="","*",FN_MC!L332)</f>
        <v>-</v>
      </c>
      <c r="P433" s="110"/>
      <c r="Q433" s="127" t="str">
        <f>IF(FN_MC!O332="","*",FN_MC!O332)</f>
        <v>*</v>
      </c>
      <c r="R433" s="127" t="str">
        <f>IF(FN_MC!P332="","*",FN_MC!P332)</f>
        <v>*</v>
      </c>
      <c r="S433" s="109" t="str">
        <f>IF(FN_MC!Q332="","*",CONCATENATE(FN_MC!Q332," ",FN_MC!R332))</f>
        <v>*</v>
      </c>
      <c r="T433" s="109" t="str">
        <f>IF(FN_MC!V332="","*",FN_MC!V332)</f>
        <v>*</v>
      </c>
      <c r="U433" s="109" t="str">
        <f>IF(FN_MC!W332="","*",FN_MC!W332)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IF(FN_MC!Y333="","*",FN_MC!Y333)</f>
        <v>*</v>
      </c>
      <c r="B434" s="108" t="str">
        <f>IF(FN_MC!X333="","*",FN_MC!X333)</f>
        <v>*</v>
      </c>
      <c r="C434" s="108" t="str">
        <f>IF(FN_MC!Z333="","*",FN_MC!Z333)</f>
        <v>*</v>
      </c>
      <c r="D434" s="109" t="str">
        <f>IF(FN_MC!S333="","*",FN_MC!S333)</f>
        <v>-</v>
      </c>
      <c r="E434" s="109" t="str">
        <f>IF(FN_MC!T333="","*",FN_MC!T333)</f>
        <v>-</v>
      </c>
      <c r="F434" s="109" t="str">
        <f>IF(FN_MC!B333="","*",FN_MC!B333)</f>
        <v>*</v>
      </c>
      <c r="G434" s="109" t="str">
        <f>IF(FN_MC!D333="","*",FN_MC!D333)</f>
        <v>*</v>
      </c>
      <c r="H434" s="109" t="str">
        <f>IF(FN_MC!F333="","*",FN_MC!F333)</f>
        <v>*</v>
      </c>
      <c r="I434" s="109" t="str">
        <f>IF(FN_MC!H333="","*",FN_MC!H333)</f>
        <v>*</v>
      </c>
      <c r="J434" s="109" t="str">
        <f>IF(FN_MC!I333="","*",FN_MC!I333)</f>
        <v>*</v>
      </c>
      <c r="K434" s="109" t="str">
        <f>IF(FN_MC!M333="","*",FN_MC!M333)</f>
        <v>-</v>
      </c>
      <c r="L434" s="328" t="str">
        <f>IF(FN_MC!N333="","*",FN_MC!N333)</f>
        <v>-</v>
      </c>
      <c r="M434" s="110" t="str">
        <f>IF(FN_MC!J333="","*",FN_MC!J333)</f>
        <v>*</v>
      </c>
      <c r="N434" s="291" t="str">
        <f>IF(FN_MC!K333="","*",FN_MC!K333)</f>
        <v>*</v>
      </c>
      <c r="O434" s="291" t="str">
        <f>IF(FN_MC!L333="","*",FN_MC!L333)</f>
        <v>-</v>
      </c>
      <c r="P434" s="110"/>
      <c r="Q434" s="127" t="str">
        <f>IF(FN_MC!O333="","*",FN_MC!O333)</f>
        <v>*</v>
      </c>
      <c r="R434" s="127" t="str">
        <f>IF(FN_MC!P333="","*",FN_MC!P333)</f>
        <v>*</v>
      </c>
      <c r="S434" s="109" t="str">
        <f>IF(FN_MC!Q333="","*",CONCATENATE(FN_MC!Q333," ",FN_MC!R333))</f>
        <v>*</v>
      </c>
      <c r="T434" s="109" t="str">
        <f>IF(FN_MC!V333="","*",FN_MC!V333)</f>
        <v>*</v>
      </c>
      <c r="U434" s="109" t="str">
        <f>IF(FN_MC!W333="","*",FN_MC!W333)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IF(FN_MC!Y334="","*",FN_MC!Y334)</f>
        <v>*</v>
      </c>
      <c r="B435" s="108" t="str">
        <f>IF(FN_MC!X334="","*",FN_MC!X334)</f>
        <v>*</v>
      </c>
      <c r="C435" s="108" t="str">
        <f>IF(FN_MC!Z334="","*",FN_MC!Z334)</f>
        <v>*</v>
      </c>
      <c r="D435" s="109" t="str">
        <f>IF(FN_MC!S334="","*",FN_MC!S334)</f>
        <v>-</v>
      </c>
      <c r="E435" s="109" t="str">
        <f>IF(FN_MC!T334="","*",FN_MC!T334)</f>
        <v>-</v>
      </c>
      <c r="F435" s="109" t="str">
        <f>IF(FN_MC!B334="","*",FN_MC!B334)</f>
        <v>*</v>
      </c>
      <c r="G435" s="109" t="str">
        <f>IF(FN_MC!D334="","*",FN_MC!D334)</f>
        <v>*</v>
      </c>
      <c r="H435" s="109" t="str">
        <f>IF(FN_MC!F334="","*",FN_MC!F334)</f>
        <v>*</v>
      </c>
      <c r="I435" s="109" t="str">
        <f>IF(FN_MC!H334="","*",FN_MC!H334)</f>
        <v>*</v>
      </c>
      <c r="J435" s="109" t="str">
        <f>IF(FN_MC!I334="","*",FN_MC!I334)</f>
        <v>*</v>
      </c>
      <c r="K435" s="109" t="str">
        <f>IF(FN_MC!M334="","*",FN_MC!M334)</f>
        <v>-</v>
      </c>
      <c r="L435" s="328" t="str">
        <f>IF(FN_MC!N334="","*",FN_MC!N334)</f>
        <v>-</v>
      </c>
      <c r="M435" s="110" t="str">
        <f>IF(FN_MC!J334="","*",FN_MC!J334)</f>
        <v>*</v>
      </c>
      <c r="N435" s="291" t="str">
        <f>IF(FN_MC!K334="","*",FN_MC!K334)</f>
        <v>*</v>
      </c>
      <c r="O435" s="291" t="str">
        <f>IF(FN_MC!L334="","*",FN_MC!L334)</f>
        <v>-</v>
      </c>
      <c r="P435" s="110"/>
      <c r="Q435" s="127" t="str">
        <f>IF(FN_MC!O334="","*",FN_MC!O334)</f>
        <v>*</v>
      </c>
      <c r="R435" s="127" t="str">
        <f>IF(FN_MC!P334="","*",FN_MC!P334)</f>
        <v>*</v>
      </c>
      <c r="S435" s="109" t="str">
        <f>IF(FN_MC!Q334="","*",CONCATENATE(FN_MC!Q334," ",FN_MC!R334))</f>
        <v>*</v>
      </c>
      <c r="T435" s="109" t="str">
        <f>IF(FN_MC!V334="","*",FN_MC!V334)</f>
        <v>*</v>
      </c>
      <c r="U435" s="109" t="str">
        <f>IF(FN_MC!W334="","*",FN_MC!W334)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IF(FN_MC!Y335="","*",FN_MC!Y335)</f>
        <v>*</v>
      </c>
      <c r="B436" s="108" t="str">
        <f>IF(FN_MC!X335="","*",FN_MC!X335)</f>
        <v>*</v>
      </c>
      <c r="C436" s="108" t="str">
        <f>IF(FN_MC!Z335="","*",FN_MC!Z335)</f>
        <v>*</v>
      </c>
      <c r="D436" s="109" t="str">
        <f>IF(FN_MC!S335="","*",FN_MC!S335)</f>
        <v>-</v>
      </c>
      <c r="E436" s="109" t="str">
        <f>IF(FN_MC!T335="","*",FN_MC!T335)</f>
        <v>-</v>
      </c>
      <c r="F436" s="109" t="str">
        <f>IF(FN_MC!B335="","*",FN_MC!B335)</f>
        <v>*</v>
      </c>
      <c r="G436" s="109" t="str">
        <f>IF(FN_MC!D335="","*",FN_MC!D335)</f>
        <v>*</v>
      </c>
      <c r="H436" s="109" t="str">
        <f>IF(FN_MC!F335="","*",FN_MC!F335)</f>
        <v>*</v>
      </c>
      <c r="I436" s="109" t="str">
        <f>IF(FN_MC!H335="","*",FN_MC!H335)</f>
        <v>*</v>
      </c>
      <c r="J436" s="109" t="str">
        <f>IF(FN_MC!I335="","*",FN_MC!I335)</f>
        <v>*</v>
      </c>
      <c r="K436" s="109" t="str">
        <f>IF(FN_MC!M335="","*",FN_MC!M335)</f>
        <v>-</v>
      </c>
      <c r="L436" s="328" t="str">
        <f>IF(FN_MC!N335="","*",FN_MC!N335)</f>
        <v>-</v>
      </c>
      <c r="M436" s="110" t="str">
        <f>IF(FN_MC!J335="","*",FN_MC!J335)</f>
        <v>*</v>
      </c>
      <c r="N436" s="291" t="str">
        <f>IF(FN_MC!K335="","*",FN_MC!K335)</f>
        <v>*</v>
      </c>
      <c r="O436" s="291" t="str">
        <f>IF(FN_MC!L335="","*",FN_MC!L335)</f>
        <v>-</v>
      </c>
      <c r="P436" s="110"/>
      <c r="Q436" s="127" t="str">
        <f>IF(FN_MC!O335="","*",FN_MC!O335)</f>
        <v>*</v>
      </c>
      <c r="R436" s="127" t="str">
        <f>IF(FN_MC!P335="","*",FN_MC!P335)</f>
        <v>*</v>
      </c>
      <c r="S436" s="109" t="str">
        <f>IF(FN_MC!Q335="","*",CONCATENATE(FN_MC!Q335," ",FN_MC!R335))</f>
        <v>*</v>
      </c>
      <c r="T436" s="109" t="str">
        <f>IF(FN_MC!V335="","*",FN_MC!V335)</f>
        <v>*</v>
      </c>
      <c r="U436" s="109" t="str">
        <f>IF(FN_MC!W335="","*",FN_MC!W335)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IF(FN_MC!Y336="","*",FN_MC!Y336)</f>
        <v>*</v>
      </c>
      <c r="B437" s="108" t="str">
        <f>IF(FN_MC!X336="","*",FN_MC!X336)</f>
        <v>*</v>
      </c>
      <c r="C437" s="108" t="str">
        <f>IF(FN_MC!Z336="","*",FN_MC!Z336)</f>
        <v>*</v>
      </c>
      <c r="D437" s="109" t="str">
        <f>IF(FN_MC!S336="","*",FN_MC!S336)</f>
        <v>-</v>
      </c>
      <c r="E437" s="109" t="str">
        <f>IF(FN_MC!T336="","*",FN_MC!T336)</f>
        <v>-</v>
      </c>
      <c r="F437" s="109" t="str">
        <f>IF(FN_MC!B336="","*",FN_MC!B336)</f>
        <v>*</v>
      </c>
      <c r="G437" s="109" t="str">
        <f>IF(FN_MC!D336="","*",FN_MC!D336)</f>
        <v>*</v>
      </c>
      <c r="H437" s="109" t="str">
        <f>IF(FN_MC!F336="","*",FN_MC!F336)</f>
        <v>*</v>
      </c>
      <c r="I437" s="109" t="str">
        <f>IF(FN_MC!H336="","*",FN_MC!H336)</f>
        <v>*</v>
      </c>
      <c r="J437" s="109" t="str">
        <f>IF(FN_MC!I336="","*",FN_MC!I336)</f>
        <v>*</v>
      </c>
      <c r="K437" s="109" t="str">
        <f>IF(FN_MC!M336="","*",FN_MC!M336)</f>
        <v>-</v>
      </c>
      <c r="L437" s="328" t="str">
        <f>IF(FN_MC!N336="","*",FN_MC!N336)</f>
        <v>-</v>
      </c>
      <c r="M437" s="110" t="str">
        <f>IF(FN_MC!J336="","*",FN_MC!J336)</f>
        <v>*</v>
      </c>
      <c r="N437" s="291" t="str">
        <f>IF(FN_MC!K336="","*",FN_MC!K336)</f>
        <v>*</v>
      </c>
      <c r="O437" s="291" t="str">
        <f>IF(FN_MC!L336="","*",FN_MC!L336)</f>
        <v>-</v>
      </c>
      <c r="P437" s="110"/>
      <c r="Q437" s="127" t="str">
        <f>IF(FN_MC!O336="","*",FN_MC!O336)</f>
        <v>*</v>
      </c>
      <c r="R437" s="127" t="str">
        <f>IF(FN_MC!P336="","*",FN_MC!P336)</f>
        <v>*</v>
      </c>
      <c r="S437" s="109" t="str">
        <f>IF(FN_MC!Q336="","*",CONCATENATE(FN_MC!Q336," ",FN_MC!R336))</f>
        <v>*</v>
      </c>
      <c r="T437" s="109" t="str">
        <f>IF(FN_MC!V336="","*",FN_MC!V336)</f>
        <v>*</v>
      </c>
      <c r="U437" s="109" t="str">
        <f>IF(FN_MC!W336="","*",FN_MC!W336)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IF(FN_MC!Y337="","*",FN_MC!Y337)</f>
        <v>*</v>
      </c>
      <c r="B438" s="108" t="str">
        <f>IF(FN_MC!X337="","*",FN_MC!X337)</f>
        <v>*</v>
      </c>
      <c r="C438" s="108" t="str">
        <f>IF(FN_MC!Z337="","*",FN_MC!Z337)</f>
        <v>*</v>
      </c>
      <c r="D438" s="109" t="str">
        <f>IF(FN_MC!S337="","*",FN_MC!S337)</f>
        <v>-</v>
      </c>
      <c r="E438" s="109" t="str">
        <f>IF(FN_MC!T337="","*",FN_MC!T337)</f>
        <v>-</v>
      </c>
      <c r="F438" s="109" t="str">
        <f>IF(FN_MC!B337="","*",FN_MC!B337)</f>
        <v>*</v>
      </c>
      <c r="G438" s="109" t="str">
        <f>IF(FN_MC!D337="","*",FN_MC!D337)</f>
        <v>*</v>
      </c>
      <c r="H438" s="109" t="str">
        <f>IF(FN_MC!F337="","*",FN_MC!F337)</f>
        <v>*</v>
      </c>
      <c r="I438" s="109" t="str">
        <f>IF(FN_MC!H337="","*",FN_MC!H337)</f>
        <v>*</v>
      </c>
      <c r="J438" s="109" t="str">
        <f>IF(FN_MC!I337="","*",FN_MC!I337)</f>
        <v>*</v>
      </c>
      <c r="K438" s="109" t="str">
        <f>IF(FN_MC!M337="","*",FN_MC!M337)</f>
        <v>-</v>
      </c>
      <c r="L438" s="328" t="str">
        <f>IF(FN_MC!N337="","*",FN_MC!N337)</f>
        <v>-</v>
      </c>
      <c r="M438" s="110" t="str">
        <f>IF(FN_MC!J337="","*",FN_MC!J337)</f>
        <v>*</v>
      </c>
      <c r="N438" s="291" t="str">
        <f>IF(FN_MC!K337="","*",FN_MC!K337)</f>
        <v>*</v>
      </c>
      <c r="O438" s="291" t="str">
        <f>IF(FN_MC!L337="","*",FN_MC!L337)</f>
        <v>-</v>
      </c>
      <c r="P438" s="110"/>
      <c r="Q438" s="127" t="str">
        <f>IF(FN_MC!O337="","*",FN_MC!O337)</f>
        <v>*</v>
      </c>
      <c r="R438" s="127" t="str">
        <f>IF(FN_MC!P337="","*",FN_MC!P337)</f>
        <v>*</v>
      </c>
      <c r="S438" s="109" t="str">
        <f>IF(FN_MC!Q337="","*",CONCATENATE(FN_MC!Q337," ",FN_MC!R337))</f>
        <v>*</v>
      </c>
      <c r="T438" s="109" t="str">
        <f>IF(FN_MC!V337="","*",FN_MC!V337)</f>
        <v>*</v>
      </c>
      <c r="U438" s="109" t="str">
        <f>IF(FN_MC!W337="","*",FN_MC!W337)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IF(FN_MC!Y338="","*",FN_MC!Y338)</f>
        <v>*</v>
      </c>
      <c r="B439" s="108" t="str">
        <f>IF(FN_MC!X338="","*",FN_MC!X338)</f>
        <v>*</v>
      </c>
      <c r="C439" s="108" t="str">
        <f>IF(FN_MC!Z338="","*",FN_MC!Z338)</f>
        <v>*</v>
      </c>
      <c r="D439" s="109" t="str">
        <f>IF(FN_MC!S338="","*",FN_MC!S338)</f>
        <v>-</v>
      </c>
      <c r="E439" s="109" t="str">
        <f>IF(FN_MC!T338="","*",FN_MC!T338)</f>
        <v>-</v>
      </c>
      <c r="F439" s="109" t="str">
        <f>IF(FN_MC!B338="","*",FN_MC!B338)</f>
        <v>*</v>
      </c>
      <c r="G439" s="109" t="str">
        <f>IF(FN_MC!D338="","*",FN_MC!D338)</f>
        <v>*</v>
      </c>
      <c r="H439" s="109" t="str">
        <f>IF(FN_MC!F338="","*",FN_MC!F338)</f>
        <v>*</v>
      </c>
      <c r="I439" s="109" t="str">
        <f>IF(FN_MC!H338="","*",FN_MC!H338)</f>
        <v>*</v>
      </c>
      <c r="J439" s="109" t="str">
        <f>IF(FN_MC!I338="","*",FN_MC!I338)</f>
        <v>*</v>
      </c>
      <c r="K439" s="109" t="str">
        <f>IF(FN_MC!M338="","*",FN_MC!M338)</f>
        <v>-</v>
      </c>
      <c r="L439" s="328" t="str">
        <f>IF(FN_MC!N338="","*",FN_MC!N338)</f>
        <v>-</v>
      </c>
      <c r="M439" s="110" t="str">
        <f>IF(FN_MC!J338="","*",FN_MC!J338)</f>
        <v>*</v>
      </c>
      <c r="N439" s="291" t="str">
        <f>IF(FN_MC!K338="","*",FN_MC!K338)</f>
        <v>*</v>
      </c>
      <c r="O439" s="291" t="str">
        <f>IF(FN_MC!L338="","*",FN_MC!L338)</f>
        <v>-</v>
      </c>
      <c r="P439" s="110"/>
      <c r="Q439" s="127" t="str">
        <f>IF(FN_MC!O338="","*",FN_MC!O338)</f>
        <v>*</v>
      </c>
      <c r="R439" s="127" t="str">
        <f>IF(FN_MC!P338="","*",FN_MC!P338)</f>
        <v>*</v>
      </c>
      <c r="S439" s="109" t="str">
        <f>IF(FN_MC!Q338="","*",CONCATENATE(FN_MC!Q338," ",FN_MC!R338))</f>
        <v>*</v>
      </c>
      <c r="T439" s="109" t="str">
        <f>IF(FN_MC!V338="","*",FN_MC!V338)</f>
        <v>*</v>
      </c>
      <c r="U439" s="109" t="str">
        <f>IF(FN_MC!W338="","*",FN_MC!W338)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IF(FN_MC!Y339="","*",FN_MC!Y339)</f>
        <v>*</v>
      </c>
      <c r="B440" s="108" t="str">
        <f>IF(FN_MC!X339="","*",FN_MC!X339)</f>
        <v>*</v>
      </c>
      <c r="C440" s="108" t="str">
        <f>IF(FN_MC!Z339="","*",FN_MC!Z339)</f>
        <v>*</v>
      </c>
      <c r="D440" s="109" t="str">
        <f>IF(FN_MC!S339="","*",FN_MC!S339)</f>
        <v>-</v>
      </c>
      <c r="E440" s="109" t="str">
        <f>IF(FN_MC!T339="","*",FN_MC!T339)</f>
        <v>-</v>
      </c>
      <c r="F440" s="109" t="str">
        <f>IF(FN_MC!B339="","*",FN_MC!B339)</f>
        <v>*</v>
      </c>
      <c r="G440" s="109" t="str">
        <f>IF(FN_MC!D339="","*",FN_MC!D339)</f>
        <v>*</v>
      </c>
      <c r="H440" s="109" t="str">
        <f>IF(FN_MC!F339="","*",FN_MC!F339)</f>
        <v>*</v>
      </c>
      <c r="I440" s="109" t="str">
        <f>IF(FN_MC!H339="","*",FN_MC!H339)</f>
        <v>*</v>
      </c>
      <c r="J440" s="109" t="str">
        <f>IF(FN_MC!I339="","*",FN_MC!I339)</f>
        <v>*</v>
      </c>
      <c r="K440" s="109" t="str">
        <f>IF(FN_MC!M339="","*",FN_MC!M339)</f>
        <v>-</v>
      </c>
      <c r="L440" s="328" t="str">
        <f>IF(FN_MC!N339="","*",FN_MC!N339)</f>
        <v>-</v>
      </c>
      <c r="M440" s="110" t="str">
        <f>IF(FN_MC!J339="","*",FN_MC!J339)</f>
        <v>*</v>
      </c>
      <c r="N440" s="291" t="str">
        <f>IF(FN_MC!K339="","*",FN_MC!K339)</f>
        <v>*</v>
      </c>
      <c r="O440" s="291" t="str">
        <f>IF(FN_MC!L339="","*",FN_MC!L339)</f>
        <v>-</v>
      </c>
      <c r="P440" s="110"/>
      <c r="Q440" s="127" t="str">
        <f>IF(FN_MC!O339="","*",FN_MC!O339)</f>
        <v>*</v>
      </c>
      <c r="R440" s="127" t="str">
        <f>IF(FN_MC!P339="","*",FN_MC!P339)</f>
        <v>*</v>
      </c>
      <c r="S440" s="109" t="str">
        <f>IF(FN_MC!Q339="","*",CONCATENATE(FN_MC!Q339," ",FN_MC!R339))</f>
        <v>*</v>
      </c>
      <c r="T440" s="109" t="str">
        <f>IF(FN_MC!V339="","*",FN_MC!V339)</f>
        <v>*</v>
      </c>
      <c r="U440" s="109" t="str">
        <f>IF(FN_MC!W339="","*",FN_MC!W339)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IF(FN_MC!Y340="","*",FN_MC!Y340)</f>
        <v>*</v>
      </c>
      <c r="B441" s="108" t="str">
        <f>IF(FN_MC!X340="","*",FN_MC!X340)</f>
        <v>*</v>
      </c>
      <c r="C441" s="108" t="str">
        <f>IF(FN_MC!Z340="","*",FN_MC!Z340)</f>
        <v>*</v>
      </c>
      <c r="D441" s="109" t="str">
        <f>IF(FN_MC!S340="","*",FN_MC!S340)</f>
        <v>-</v>
      </c>
      <c r="E441" s="109" t="str">
        <f>IF(FN_MC!T340="","*",FN_MC!T340)</f>
        <v>-</v>
      </c>
      <c r="F441" s="109" t="str">
        <f>IF(FN_MC!B340="","*",FN_MC!B340)</f>
        <v>*</v>
      </c>
      <c r="G441" s="109" t="str">
        <f>IF(FN_MC!D340="","*",FN_MC!D340)</f>
        <v>*</v>
      </c>
      <c r="H441" s="109" t="str">
        <f>IF(FN_MC!F340="","*",FN_MC!F340)</f>
        <v>*</v>
      </c>
      <c r="I441" s="109" t="str">
        <f>IF(FN_MC!H340="","*",FN_MC!H340)</f>
        <v>*</v>
      </c>
      <c r="J441" s="109" t="str">
        <f>IF(FN_MC!I340="","*",FN_MC!I340)</f>
        <v>*</v>
      </c>
      <c r="K441" s="109" t="str">
        <f>IF(FN_MC!M340="","*",FN_MC!M340)</f>
        <v>-</v>
      </c>
      <c r="L441" s="328" t="str">
        <f>IF(FN_MC!N340="","*",FN_MC!N340)</f>
        <v>-</v>
      </c>
      <c r="M441" s="110" t="str">
        <f>IF(FN_MC!J340="","*",FN_MC!J340)</f>
        <v>*</v>
      </c>
      <c r="N441" s="291" t="str">
        <f>IF(FN_MC!K340="","*",FN_MC!K340)</f>
        <v>*</v>
      </c>
      <c r="O441" s="291" t="str">
        <f>IF(FN_MC!L340="","*",FN_MC!L340)</f>
        <v>-</v>
      </c>
      <c r="P441" s="110"/>
      <c r="Q441" s="127" t="str">
        <f>IF(FN_MC!O340="","*",FN_MC!O340)</f>
        <v>*</v>
      </c>
      <c r="R441" s="127" t="str">
        <f>IF(FN_MC!P340="","*",FN_MC!P340)</f>
        <v>*</v>
      </c>
      <c r="S441" s="109" t="str">
        <f>IF(FN_MC!Q340="","*",CONCATENATE(FN_MC!Q340," ",FN_MC!R340))</f>
        <v>*</v>
      </c>
      <c r="T441" s="109" t="str">
        <f>IF(FN_MC!V340="","*",FN_MC!V340)</f>
        <v>*</v>
      </c>
      <c r="U441" s="109" t="str">
        <f>IF(FN_MC!W340="","*",FN_MC!W340)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IF(FN_MC!Y341="","*",FN_MC!Y341)</f>
        <v>*</v>
      </c>
      <c r="B442" s="108" t="str">
        <f>IF(FN_MC!X341="","*",FN_MC!X341)</f>
        <v>*</v>
      </c>
      <c r="C442" s="108" t="str">
        <f>IF(FN_MC!Z341="","*",FN_MC!Z341)</f>
        <v>*</v>
      </c>
      <c r="D442" s="109" t="str">
        <f>IF(FN_MC!S341="","*",FN_MC!S341)</f>
        <v>-</v>
      </c>
      <c r="E442" s="109" t="str">
        <f>IF(FN_MC!T341="","*",FN_MC!T341)</f>
        <v>-</v>
      </c>
      <c r="F442" s="109" t="str">
        <f>IF(FN_MC!B341="","*",FN_MC!B341)</f>
        <v>*</v>
      </c>
      <c r="G442" s="109" t="str">
        <f>IF(FN_MC!D341="","*",FN_MC!D341)</f>
        <v>*</v>
      </c>
      <c r="H442" s="109" t="str">
        <f>IF(FN_MC!F341="","*",FN_MC!F341)</f>
        <v>*</v>
      </c>
      <c r="I442" s="109" t="str">
        <f>IF(FN_MC!H341="","*",FN_MC!H341)</f>
        <v>*</v>
      </c>
      <c r="J442" s="109" t="str">
        <f>IF(FN_MC!I341="","*",FN_MC!I341)</f>
        <v>*</v>
      </c>
      <c r="K442" s="109" t="str">
        <f>IF(FN_MC!M341="","*",FN_MC!M341)</f>
        <v>-</v>
      </c>
      <c r="L442" s="328" t="str">
        <f>IF(FN_MC!N341="","*",FN_MC!N341)</f>
        <v>-</v>
      </c>
      <c r="M442" s="110" t="str">
        <f>IF(FN_MC!J341="","*",FN_MC!J341)</f>
        <v>*</v>
      </c>
      <c r="N442" s="291" t="str">
        <f>IF(FN_MC!K341="","*",FN_MC!K341)</f>
        <v>*</v>
      </c>
      <c r="O442" s="291" t="str">
        <f>IF(FN_MC!L341="","*",FN_MC!L341)</f>
        <v>-</v>
      </c>
      <c r="P442" s="110"/>
      <c r="Q442" s="127" t="str">
        <f>IF(FN_MC!O341="","*",FN_MC!O341)</f>
        <v>*</v>
      </c>
      <c r="R442" s="127" t="str">
        <f>IF(FN_MC!P341="","*",FN_MC!P341)</f>
        <v>*</v>
      </c>
      <c r="S442" s="109" t="str">
        <f>IF(FN_MC!Q341="","*",CONCATENATE(FN_MC!Q341," ",FN_MC!R341))</f>
        <v>*</v>
      </c>
      <c r="T442" s="109" t="str">
        <f>IF(FN_MC!V341="","*",FN_MC!V341)</f>
        <v>*</v>
      </c>
      <c r="U442" s="109" t="str">
        <f>IF(FN_MC!W341="","*",FN_MC!W341)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IF(FN_MC!Y342="","*",FN_MC!Y342)</f>
        <v>*</v>
      </c>
      <c r="B443" s="108" t="str">
        <f>IF(FN_MC!X342="","*",FN_MC!X342)</f>
        <v>*</v>
      </c>
      <c r="C443" s="108" t="str">
        <f>IF(FN_MC!Z342="","*",FN_MC!Z342)</f>
        <v>*</v>
      </c>
      <c r="D443" s="109" t="str">
        <f>IF(FN_MC!S342="","*",FN_MC!S342)</f>
        <v>-</v>
      </c>
      <c r="E443" s="109" t="str">
        <f>IF(FN_MC!T342="","*",FN_MC!T342)</f>
        <v>-</v>
      </c>
      <c r="F443" s="109" t="str">
        <f>IF(FN_MC!B342="","*",FN_MC!B342)</f>
        <v>*</v>
      </c>
      <c r="G443" s="109" t="str">
        <f>IF(FN_MC!D342="","*",FN_MC!D342)</f>
        <v>*</v>
      </c>
      <c r="H443" s="109" t="str">
        <f>IF(FN_MC!F342="","*",FN_MC!F342)</f>
        <v>*</v>
      </c>
      <c r="I443" s="109" t="str">
        <f>IF(FN_MC!H342="","*",FN_MC!H342)</f>
        <v>*</v>
      </c>
      <c r="J443" s="109" t="str">
        <f>IF(FN_MC!I342="","*",FN_MC!I342)</f>
        <v>*</v>
      </c>
      <c r="K443" s="109" t="str">
        <f>IF(FN_MC!M342="","*",FN_MC!M342)</f>
        <v>-</v>
      </c>
      <c r="L443" s="328" t="str">
        <f>IF(FN_MC!N342="","*",FN_MC!N342)</f>
        <v>-</v>
      </c>
      <c r="M443" s="110" t="str">
        <f>IF(FN_MC!J342="","*",FN_MC!J342)</f>
        <v>*</v>
      </c>
      <c r="N443" s="291" t="str">
        <f>IF(FN_MC!K342="","*",FN_MC!K342)</f>
        <v>*</v>
      </c>
      <c r="O443" s="291" t="str">
        <f>IF(FN_MC!L342="","*",FN_MC!L342)</f>
        <v>-</v>
      </c>
      <c r="P443" s="110"/>
      <c r="Q443" s="127" t="str">
        <f>IF(FN_MC!O342="","*",FN_MC!O342)</f>
        <v>*</v>
      </c>
      <c r="R443" s="127" t="str">
        <f>IF(FN_MC!P342="","*",FN_MC!P342)</f>
        <v>*</v>
      </c>
      <c r="S443" s="109" t="str">
        <f>IF(FN_MC!Q342="","*",CONCATENATE(FN_MC!Q342," ",FN_MC!R342))</f>
        <v>*</v>
      </c>
      <c r="T443" s="109" t="str">
        <f>IF(FN_MC!V342="","*",FN_MC!V342)</f>
        <v>*</v>
      </c>
      <c r="U443" s="109" t="str">
        <f>IF(FN_MC!W342="","*",FN_MC!W342)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IF(FN_MC!Y343="","*",FN_MC!Y343)</f>
        <v>*</v>
      </c>
      <c r="B444" s="108" t="str">
        <f>IF(FN_MC!X343="","*",FN_MC!X343)</f>
        <v>*</v>
      </c>
      <c r="C444" s="108" t="str">
        <f>IF(FN_MC!Z343="","*",FN_MC!Z343)</f>
        <v>*</v>
      </c>
      <c r="D444" s="109" t="str">
        <f>IF(FN_MC!S343="","*",FN_MC!S343)</f>
        <v>-</v>
      </c>
      <c r="E444" s="109" t="str">
        <f>IF(FN_MC!T343="","*",FN_MC!T343)</f>
        <v>-</v>
      </c>
      <c r="F444" s="109" t="str">
        <f>IF(FN_MC!B343="","*",FN_MC!B343)</f>
        <v>*</v>
      </c>
      <c r="G444" s="109" t="str">
        <f>IF(FN_MC!D343="","*",FN_MC!D343)</f>
        <v>*</v>
      </c>
      <c r="H444" s="109" t="str">
        <f>IF(FN_MC!F343="","*",FN_MC!F343)</f>
        <v>*</v>
      </c>
      <c r="I444" s="109" t="str">
        <f>IF(FN_MC!H343="","*",FN_MC!H343)</f>
        <v>*</v>
      </c>
      <c r="J444" s="109" t="str">
        <f>IF(FN_MC!I343="","*",FN_MC!I343)</f>
        <v>*</v>
      </c>
      <c r="K444" s="109" t="str">
        <f>IF(FN_MC!M343="","*",FN_MC!M343)</f>
        <v>-</v>
      </c>
      <c r="L444" s="328" t="str">
        <f>IF(FN_MC!N343="","*",FN_MC!N343)</f>
        <v>-</v>
      </c>
      <c r="M444" s="110" t="str">
        <f>IF(FN_MC!J343="","*",FN_MC!J343)</f>
        <v>*</v>
      </c>
      <c r="N444" s="291" t="str">
        <f>IF(FN_MC!K343="","*",FN_MC!K343)</f>
        <v>*</v>
      </c>
      <c r="O444" s="291" t="str">
        <f>IF(FN_MC!L343="","*",FN_MC!L343)</f>
        <v>-</v>
      </c>
      <c r="P444" s="110"/>
      <c r="Q444" s="127" t="str">
        <f>IF(FN_MC!O343="","*",FN_MC!O343)</f>
        <v>*</v>
      </c>
      <c r="R444" s="127" t="str">
        <f>IF(FN_MC!P343="","*",FN_MC!P343)</f>
        <v>*</v>
      </c>
      <c r="S444" s="109" t="str">
        <f>IF(FN_MC!Q343="","*",CONCATENATE(FN_MC!Q343," ",FN_MC!R343))</f>
        <v>*</v>
      </c>
      <c r="T444" s="109" t="str">
        <f>IF(FN_MC!V343="","*",FN_MC!V343)</f>
        <v>*</v>
      </c>
      <c r="U444" s="109" t="str">
        <f>IF(FN_MC!W343="","*",FN_MC!W343)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IF(FN_MC!Y344="","*",FN_MC!Y344)</f>
        <v>*</v>
      </c>
      <c r="B445" s="108" t="str">
        <f>IF(FN_MC!X344="","*",FN_MC!X344)</f>
        <v>*</v>
      </c>
      <c r="C445" s="108" t="str">
        <f>IF(FN_MC!Z344="","*",FN_MC!Z344)</f>
        <v>*</v>
      </c>
      <c r="D445" s="109" t="str">
        <f>IF(FN_MC!S344="","*",FN_MC!S344)</f>
        <v>-</v>
      </c>
      <c r="E445" s="109" t="str">
        <f>IF(FN_MC!T344="","*",FN_MC!T344)</f>
        <v>-</v>
      </c>
      <c r="F445" s="109" t="str">
        <f>IF(FN_MC!B344="","*",FN_MC!B344)</f>
        <v>*</v>
      </c>
      <c r="G445" s="109" t="str">
        <f>IF(FN_MC!D344="","*",FN_MC!D344)</f>
        <v>*</v>
      </c>
      <c r="H445" s="109" t="str">
        <f>IF(FN_MC!F344="","*",FN_MC!F344)</f>
        <v>*</v>
      </c>
      <c r="I445" s="109" t="str">
        <f>IF(FN_MC!H344="","*",FN_MC!H344)</f>
        <v>*</v>
      </c>
      <c r="J445" s="109" t="str">
        <f>IF(FN_MC!I344="","*",FN_MC!I344)</f>
        <v>*</v>
      </c>
      <c r="K445" s="109" t="str">
        <f>IF(FN_MC!M344="","*",FN_MC!M344)</f>
        <v>-</v>
      </c>
      <c r="L445" s="328" t="str">
        <f>IF(FN_MC!N344="","*",FN_MC!N344)</f>
        <v>-</v>
      </c>
      <c r="M445" s="110" t="str">
        <f>IF(FN_MC!J344="","*",FN_MC!J344)</f>
        <v>*</v>
      </c>
      <c r="N445" s="291" t="str">
        <f>IF(FN_MC!K344="","*",FN_MC!K344)</f>
        <v>*</v>
      </c>
      <c r="O445" s="291" t="str">
        <f>IF(FN_MC!L344="","*",FN_MC!L344)</f>
        <v>*</v>
      </c>
      <c r="P445" s="110"/>
      <c r="Q445" s="127" t="str">
        <f>IF(FN_MC!O344="","*",FN_MC!O344)</f>
        <v>*</v>
      </c>
      <c r="R445" s="127" t="str">
        <f>IF(FN_MC!P344="","*",FN_MC!P344)</f>
        <v>*</v>
      </c>
      <c r="S445" s="109" t="str">
        <f>IF(FN_MC!Q344="","*",CONCATENATE(FN_MC!Q344," ",FN_MC!R344))</f>
        <v>*</v>
      </c>
      <c r="T445" s="109" t="str">
        <f>IF(FN_MC!V344="","*",FN_MC!V344)</f>
        <v>*</v>
      </c>
      <c r="U445" s="109" t="str">
        <f>IF(FN_MC!W344="","*",FN_MC!W344)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IF(FN_MC!Y345="","*",FN_MC!Y345)</f>
        <v>*</v>
      </c>
      <c r="B446" s="108" t="str">
        <f>IF(FN_MC!X345="","*",FN_MC!X345)</f>
        <v>*</v>
      </c>
      <c r="C446" s="108" t="str">
        <f>IF(FN_MC!Z345="","*",FN_MC!Z345)</f>
        <v>*</v>
      </c>
      <c r="D446" s="109" t="str">
        <f>IF(FN_MC!S345="","*",FN_MC!S345)</f>
        <v>-</v>
      </c>
      <c r="E446" s="109" t="str">
        <f>IF(FN_MC!T345="","*",FN_MC!T345)</f>
        <v>-</v>
      </c>
      <c r="F446" s="109" t="str">
        <f>IF(FN_MC!B345="","*",FN_MC!B345)</f>
        <v>*</v>
      </c>
      <c r="G446" s="109" t="str">
        <f>IF(FN_MC!D345="","*",FN_MC!D345)</f>
        <v>*</v>
      </c>
      <c r="H446" s="109" t="str">
        <f>IF(FN_MC!F345="","*",FN_MC!F345)</f>
        <v>*</v>
      </c>
      <c r="I446" s="109" t="str">
        <f>IF(FN_MC!H345="","*",FN_MC!H345)</f>
        <v>*</v>
      </c>
      <c r="J446" s="109" t="str">
        <f>IF(FN_MC!I345="","*",FN_MC!I345)</f>
        <v>*</v>
      </c>
      <c r="K446" s="109" t="str">
        <f>IF(FN_MC!M345="","*",FN_MC!M345)</f>
        <v>-</v>
      </c>
      <c r="L446" s="328" t="str">
        <f>IF(FN_MC!N345="","*",FN_MC!N345)</f>
        <v>-</v>
      </c>
      <c r="M446" s="110" t="str">
        <f>IF(FN_MC!J345="","*",FN_MC!J345)</f>
        <v>*</v>
      </c>
      <c r="N446" s="291" t="str">
        <f>IF(FN_MC!K345="","*",FN_MC!K345)</f>
        <v>*</v>
      </c>
      <c r="O446" s="291" t="str">
        <f>IF(FN_MC!L345="","*",FN_MC!L345)</f>
        <v>*</v>
      </c>
      <c r="P446" s="110"/>
      <c r="Q446" s="127" t="str">
        <f>IF(FN_MC!O345="","*",FN_MC!O345)</f>
        <v>*</v>
      </c>
      <c r="R446" s="127" t="str">
        <f>IF(FN_MC!P345="","*",FN_MC!P345)</f>
        <v>*</v>
      </c>
      <c r="S446" s="109" t="str">
        <f>IF(FN_MC!Q345="","*",CONCATENATE(FN_MC!Q345," ",FN_MC!R345))</f>
        <v>*</v>
      </c>
      <c r="T446" s="109" t="str">
        <f>IF(FN_MC!V345="","*",FN_MC!V345)</f>
        <v>*</v>
      </c>
      <c r="U446" s="109" t="str">
        <f>IF(FN_MC!W345="","*",FN_MC!W345)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IF(FN_MC!Y346="","*",FN_MC!Y346)</f>
        <v>*</v>
      </c>
      <c r="B447" s="108" t="str">
        <f>IF(FN_MC!X346="","*",FN_MC!X346)</f>
        <v>*</v>
      </c>
      <c r="C447" s="108" t="str">
        <f>IF(FN_MC!Z346="","*",FN_MC!Z346)</f>
        <v>*</v>
      </c>
      <c r="D447" s="109" t="str">
        <f>IF(FN_MC!S346="","*",FN_MC!S346)</f>
        <v>-</v>
      </c>
      <c r="E447" s="109" t="str">
        <f>IF(FN_MC!T346="","*",FN_MC!T346)</f>
        <v>-</v>
      </c>
      <c r="F447" s="109" t="str">
        <f>IF(FN_MC!B346="","*",FN_MC!B346)</f>
        <v>*</v>
      </c>
      <c r="G447" s="109" t="str">
        <f>IF(FN_MC!D346="","*",FN_MC!D346)</f>
        <v>*</v>
      </c>
      <c r="H447" s="109" t="str">
        <f>IF(FN_MC!F346="","*",FN_MC!F346)</f>
        <v>*</v>
      </c>
      <c r="I447" s="109" t="str">
        <f>IF(FN_MC!H346="","*",FN_MC!H346)</f>
        <v>*</v>
      </c>
      <c r="J447" s="109" t="str">
        <f>IF(FN_MC!I346="","*",FN_MC!I346)</f>
        <v>*</v>
      </c>
      <c r="K447" s="109" t="str">
        <f>IF(FN_MC!M346="","*",FN_MC!M346)</f>
        <v>-</v>
      </c>
      <c r="L447" s="328" t="str">
        <f>IF(FN_MC!N346="","*",FN_MC!N346)</f>
        <v>-</v>
      </c>
      <c r="M447" s="110" t="str">
        <f>IF(FN_MC!J346="","*",FN_MC!J346)</f>
        <v>*</v>
      </c>
      <c r="N447" s="291" t="str">
        <f>IF(FN_MC!K346="","*",FN_MC!K346)</f>
        <v>*</v>
      </c>
      <c r="O447" s="291" t="str">
        <f>IF(FN_MC!L346="","*",FN_MC!L346)</f>
        <v>*</v>
      </c>
      <c r="P447" s="110"/>
      <c r="Q447" s="127" t="str">
        <f>IF(FN_MC!O346="","*",FN_MC!O346)</f>
        <v>*</v>
      </c>
      <c r="R447" s="127" t="str">
        <f>IF(FN_MC!P346="","*",FN_MC!P346)</f>
        <v>*</v>
      </c>
      <c r="S447" s="109" t="str">
        <f>IF(FN_MC!Q346="","*",CONCATENATE(FN_MC!Q346," ",FN_MC!R346))</f>
        <v>*</v>
      </c>
      <c r="T447" s="109" t="str">
        <f>IF(FN_MC!V346="","*",FN_MC!V346)</f>
        <v>*</v>
      </c>
      <c r="U447" s="109" t="str">
        <f>IF(FN_MC!W346="","*",FN_MC!W346)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1640</v>
      </c>
    </row>
  </sheetData>
  <autoFilter ref="A2:Y3000" xr:uid="{D1126E52-FA3F-4EAC-A720-DDE9797BEFF6}">
    <filterColumn colId="5">
      <filters>
        <dateGroupItem year="2026" month="1" day="17" dateTimeGrouping="day"/>
        <dateGroupItem year="2026" month="1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1641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21" t="s">
        <v>1642</v>
      </c>
      <c r="C4" s="321" t="s">
        <v>1643</v>
      </c>
      <c r="D4" s="321" t="s">
        <v>1644</v>
      </c>
      <c r="E4" s="321" t="s">
        <v>1645</v>
      </c>
      <c r="F4" s="321" t="s">
        <v>545</v>
      </c>
      <c r="G4" s="321" t="s">
        <v>1646</v>
      </c>
      <c r="H4" s="187"/>
    </row>
    <row r="5" spans="1:8" ht="43.5">
      <c r="A5" s="187"/>
      <c r="B5" s="322" t="s">
        <v>1647</v>
      </c>
      <c r="C5" s="322">
        <v>309525</v>
      </c>
      <c r="D5" s="322" t="s">
        <v>1648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1649</v>
      </c>
      <c r="C6" s="322">
        <v>256875</v>
      </c>
      <c r="D6" s="322" t="s">
        <v>1650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1651</v>
      </c>
      <c r="C7" s="322">
        <v>257278</v>
      </c>
      <c r="D7" s="322" t="s">
        <v>1652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1653</v>
      </c>
      <c r="C8" s="322">
        <v>261794</v>
      </c>
      <c r="D8" s="322" t="s">
        <v>1654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1655</v>
      </c>
      <c r="C9" s="322">
        <v>257033</v>
      </c>
      <c r="D9" s="322" t="s">
        <v>1656</v>
      </c>
      <c r="E9" s="322" t="s">
        <v>240</v>
      </c>
      <c r="F9" s="322" t="s">
        <v>732</v>
      </c>
      <c r="G9" s="322" t="s">
        <v>1657</v>
      </c>
      <c r="H9" s="187"/>
    </row>
    <row r="10" spans="1:8" ht="43.5">
      <c r="A10" s="187"/>
      <c r="B10" s="322" t="s">
        <v>1658</v>
      </c>
      <c r="C10" s="322">
        <v>396578</v>
      </c>
      <c r="D10" s="322" t="s">
        <v>1659</v>
      </c>
      <c r="E10" s="322" t="s">
        <v>240</v>
      </c>
      <c r="F10" s="322" t="s">
        <v>732</v>
      </c>
      <c r="G10" s="322" t="s">
        <v>1657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H3046" sqref="H304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1660</v>
      </c>
      <c r="C2" s="95" t="s">
        <v>1162</v>
      </c>
      <c r="D2" s="95" t="s">
        <v>1164</v>
      </c>
      <c r="E2" s="95" t="s">
        <v>1661</v>
      </c>
      <c r="F2" s="95" t="s">
        <v>1662</v>
      </c>
      <c r="G2" s="95" t="s">
        <v>1663</v>
      </c>
      <c r="H2" s="95" t="s">
        <v>1664</v>
      </c>
      <c r="I2" s="95" t="s">
        <v>1665</v>
      </c>
      <c r="J2" s="95" t="s">
        <v>1666</v>
      </c>
      <c r="K2" s="130" t="s">
        <v>1667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TAL-TSF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TAL-TSF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>
        <f>IF(FN_MC!B246="","*",FN_MC!B246)</f>
        <v>46038</v>
      </c>
      <c r="D349" s="120" t="str">
        <f>IF(FN_MC!D246="","*",FN_MC!D246)</f>
        <v>ANISIO (TF-514)</v>
      </c>
      <c r="E349" s="120" t="str">
        <f>IF(FN_MC!H246="","*",FN_MC!H246)</f>
        <v>K12TEL1</v>
      </c>
      <c r="F349" s="136" t="str">
        <f>IF(FN_MC!M246="","*",FN_MC!M246)</f>
        <v>TRP-TAP</v>
      </c>
      <c r="G349" s="120" t="str">
        <f>IF(FN_MC!I246="","*",FN_MC!I246)</f>
        <v>-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>
        <f>IF(FN_MC!B248="","*",FN_MC!B248)</f>
        <v>46038</v>
      </c>
      <c r="D351" s="120" t="str">
        <f>IF(FN_MC!D248="","*",FN_MC!D248)</f>
        <v>E14</v>
      </c>
      <c r="E351" s="120" t="str">
        <f>IF(FN_MC!H248="","*",FN_MC!H248)</f>
        <v>PSS</v>
      </c>
      <c r="F351" s="136" t="str">
        <f>IF(FN_MC!M248="","*",FN_MC!M248)</f>
        <v>PSS-K28</v>
      </c>
      <c r="G351" s="120" t="str">
        <f>IF(FN_MC!I248="","*",FN_MC!I248)</f>
        <v>PSS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>
        <f>IF(FN_MC!B256="","*",FN_MC!B256)</f>
        <v>46039</v>
      </c>
      <c r="D359" s="120" t="str">
        <f>IF(FN_MC!D256="","*",FN_MC!D256)</f>
        <v>V86</v>
      </c>
      <c r="E359" s="120" t="str">
        <f>IF(FN_MC!H256="","*",FN_MC!H256)</f>
        <v>TSF1</v>
      </c>
      <c r="F359" s="136" t="str">
        <f>IF(FN_MC!M256="","*",FN_MC!M256)</f>
        <v>TSF</v>
      </c>
      <c r="G359" s="120" t="str">
        <f>IF(FN_MC!I256="","*",FN_MC!I256)</f>
        <v>TSF1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>
        <f>IF(FN_MC!B259="","*",FN_MC!B259)</f>
        <v>46039</v>
      </c>
      <c r="D362" s="120" t="str">
        <f>IF(FN_MC!D259="","*",FN_MC!D259)</f>
        <v>W70</v>
      </c>
      <c r="E362" s="120" t="str">
        <f>IF(FN_MC!H259="","*",FN_MC!H259)</f>
        <v>TGR2</v>
      </c>
      <c r="F362" s="136" t="str">
        <f>IF(FN_MC!M259="","*",FN_MC!M259)</f>
        <v>TGR</v>
      </c>
      <c r="G362" s="120" t="str">
        <f>IF(FN_MC!I259="","*",FN_MC!I259)</f>
        <v>TIQ</v>
      </c>
      <c r="H362" s="120" t="str">
        <f>IF(FN_MC!AB259="","*",FN_MC!AB259)</f>
        <v>ESCALA</v>
      </c>
      <c r="I362" s="120" t="str">
        <f>IF(FN_MC!AC259="","*",FN_MC!AC259)</f>
        <v>*</v>
      </c>
      <c r="J362" s="121">
        <f>IF(FN_MC!AA259="","*",FN_MC!AA259)</f>
        <v>2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*</v>
      </c>
      <c r="C365" s="120">
        <f>IF(FN_MC!B262="","*",FN_MC!B262)</f>
        <v>46039</v>
      </c>
      <c r="D365" s="120" t="str">
        <f>IF(FN_MC!D262="","*",FN_MC!D262)</f>
        <v>E46</v>
      </c>
      <c r="E365" s="120" t="str">
        <f>IF(FN_MC!H262="","*",FN_MC!H262)</f>
        <v>TIQ</v>
      </c>
      <c r="F365" s="136" t="str">
        <f>IF(FN_MC!M262="","*",FN_MC!M262)</f>
        <v>TEP</v>
      </c>
      <c r="G365" s="120" t="str">
        <f>IF(FN_MC!I262="","*",FN_MC!I262)</f>
        <v>TIQ</v>
      </c>
      <c r="H365" s="120" t="str">
        <f>IF(FN_MC!AB262="","*",FN_MC!AB262)</f>
        <v>ESCALA</v>
      </c>
      <c r="I365" s="120" t="str">
        <f>IF(FN_MC!AC262="","*",FN_MC!AC262)</f>
        <v>*</v>
      </c>
      <c r="J365" s="121">
        <f>IF(FN_MC!AA262="","*",FN_MC!AA262)</f>
        <v>2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>
        <f>IF(FN_MC!B265="","*",FN_MC!B265)</f>
        <v>46039</v>
      </c>
      <c r="D368" s="120" t="str">
        <f>IF(FN_MC!D265="","*",FN_MC!D265)</f>
        <v>ELSON (TF-526)</v>
      </c>
      <c r="E368" s="120" t="str">
        <f>IF(FN_MC!H265="","*",FN_MC!H265)</f>
        <v>THESUL</v>
      </c>
      <c r="F368" s="136" t="str">
        <f>IF(FN_MC!M265="","*",FN_MC!M265)</f>
        <v>TRC-THE</v>
      </c>
      <c r="G368" s="120" t="str">
        <f>IF(FN_MC!I265="","*",FN_MC!I265)</f>
        <v>-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>
        <f>IF(FN_MC!B268="","*",FN_MC!B268)</f>
        <v>46039</v>
      </c>
      <c r="D371" s="120" t="str">
        <f>IF(FN_MC!D268="","*",FN_MC!D268)</f>
        <v>MARCOS (TF-520)</v>
      </c>
      <c r="E371" s="120" t="str">
        <f>IF(FN_MC!H268="","*",FN_MC!H268)</f>
        <v>TIN2</v>
      </c>
      <c r="F371" s="136" t="str">
        <f>IF(FN_MC!M268="","*",FN_MC!M268)</f>
        <v>TIN</v>
      </c>
      <c r="G371" s="120" t="str">
        <f>IF(FN_MC!I268="","*",FN_MC!I268)</f>
        <v>-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e">
        <f>IF(FN_MC!#REF!="","*",FN_MC!#REF!)</f>
        <v>#REF!</v>
      </c>
      <c r="C373" s="120" t="e">
        <f>IF(FN_MC!#REF!="","*",FN_MC!#REF!)</f>
        <v>#REF!</v>
      </c>
      <c r="D373" s="120" t="e">
        <f>IF(FN_MC!#REF!="","*",FN_MC!#REF!)</f>
        <v>#REF!</v>
      </c>
      <c r="E373" s="120" t="e">
        <f>IF(FN_MC!#REF!="","*",FN_MC!#REF!)</f>
        <v>#REF!</v>
      </c>
      <c r="F373" s="136" t="e">
        <f>IF(FN_MC!#REF!="","*",FN_MC!#REF!)</f>
        <v>#REF!</v>
      </c>
      <c r="G373" s="120" t="e">
        <f>IF(FN_MC!#REF!="","*",FN_MC!#REF!)</f>
        <v>#REF!</v>
      </c>
      <c r="H373" s="120" t="e">
        <f>IF(FN_MC!#REF!="","*",FN_MC!#REF!)</f>
        <v>#REF!</v>
      </c>
      <c r="I373" s="120" t="e">
        <f>IF(FN_MC!#REF!="","*",FN_MC!#REF!)</f>
        <v>#REF!</v>
      </c>
      <c r="J373" s="121" t="e">
        <f>IF(FN_MC!#REF!="","*",FN_MC!#REF!)</f>
        <v>#REF!</v>
      </c>
      <c r="K373" s="133" t="e">
        <f>IF(FN_MC!#REF!="","*",FN_MC!#REF!)</f>
        <v>#REF!</v>
      </c>
    </row>
    <row r="374" spans="2:11" s="122" customFormat="1" hidden="1">
      <c r="B374" s="119" t="e">
        <f>IF(FN_MC!#REF!="","*",FN_MC!#REF!)</f>
        <v>#REF!</v>
      </c>
      <c r="C374" s="120" t="e">
        <f>IF(FN_MC!#REF!="","*",FN_MC!#REF!)</f>
        <v>#REF!</v>
      </c>
      <c r="D374" s="120" t="e">
        <f>IF(FN_MC!#REF!="","*",FN_MC!#REF!)</f>
        <v>#REF!</v>
      </c>
      <c r="E374" s="120" t="e">
        <f>IF(FN_MC!#REF!="","*",FN_MC!#REF!)</f>
        <v>#REF!</v>
      </c>
      <c r="F374" s="136" t="e">
        <f>IF(FN_MC!#REF!="","*",FN_MC!#REF!)</f>
        <v>#REF!</v>
      </c>
      <c r="G374" s="120" t="e">
        <f>IF(FN_MC!#REF!="","*",FN_MC!#REF!)</f>
        <v>#REF!</v>
      </c>
      <c r="H374" s="120" t="e">
        <f>IF(FN_MC!#REF!="","*",FN_MC!#REF!)</f>
        <v>#REF!</v>
      </c>
      <c r="I374" s="120" t="e">
        <f>IF(FN_MC!#REF!="","*",FN_MC!#REF!)</f>
        <v>#REF!</v>
      </c>
      <c r="J374" s="121" t="e">
        <f>IF(FN_MC!#REF!="","*",FN_MC!#REF!)</f>
        <v>#REF!</v>
      </c>
      <c r="K374" s="133" t="e">
        <f>IF(FN_MC!#REF!="","*",FN_MC!#REF!)</f>
        <v>#REF!</v>
      </c>
    </row>
    <row r="375" spans="2:11" s="122" customFormat="1" hidden="1">
      <c r="B375" s="119" t="e">
        <f>IF(FN_MC!#REF!="","*",FN_MC!#REF!)</f>
        <v>#REF!</v>
      </c>
      <c r="C375" s="120" t="e">
        <f>IF(FN_MC!#REF!="","*",FN_MC!#REF!)</f>
        <v>#REF!</v>
      </c>
      <c r="D375" s="120" t="e">
        <f>IF(FN_MC!#REF!="","*",FN_MC!#REF!)</f>
        <v>#REF!</v>
      </c>
      <c r="E375" s="120" t="e">
        <f>IF(FN_MC!#REF!="","*",FN_MC!#REF!)</f>
        <v>#REF!</v>
      </c>
      <c r="F375" s="136" t="e">
        <f>IF(FN_MC!#REF!="","*",FN_MC!#REF!)</f>
        <v>#REF!</v>
      </c>
      <c r="G375" s="120" t="e">
        <f>IF(FN_MC!#REF!="","*",FN_MC!#REF!)</f>
        <v>#REF!</v>
      </c>
      <c r="H375" s="120" t="e">
        <f>IF(FN_MC!#REF!="","*",FN_MC!#REF!)</f>
        <v>#REF!</v>
      </c>
      <c r="I375" s="120" t="e">
        <f>IF(FN_MC!#REF!="","*",FN_MC!#REF!)</f>
        <v>#REF!</v>
      </c>
      <c r="J375" s="121" t="e">
        <f>IF(FN_MC!#REF!="","*",FN_MC!#REF!)</f>
        <v>#REF!</v>
      </c>
      <c r="K375" s="133" t="e">
        <f>IF(FN_MC!#REF!="","*",FN_MC!#REF!)</f>
        <v>#REF!</v>
      </c>
    </row>
    <row r="376" spans="2:11" s="122" customFormat="1" hidden="1">
      <c r="B376" s="119" t="str">
        <f>IF(FN_MC!Y270="","*",FN_MC!Y270)</f>
        <v>*</v>
      </c>
      <c r="C376" s="120" t="str">
        <f>IF(FN_MC!B270="","*",FN_MC!B270)</f>
        <v>*</v>
      </c>
      <c r="D376" s="120" t="str">
        <f>IF(FN_MC!D270="","*",FN_MC!D270)</f>
        <v>*</v>
      </c>
      <c r="E376" s="120" t="str">
        <f>IF(FN_MC!H270="","*",FN_MC!H270)</f>
        <v>*</v>
      </c>
      <c r="F376" s="136" t="str">
        <f>IF(FN_MC!M270="","*",FN_MC!M270)</f>
        <v>-</v>
      </c>
      <c r="G376" s="120" t="str">
        <f>IF(FN_MC!I270="","*",FN_MC!I270)</f>
        <v>*</v>
      </c>
      <c r="H376" s="120" t="str">
        <f>IF(FN_MC!AB270="","*",FN_MC!AB270)</f>
        <v>*</v>
      </c>
      <c r="I376" s="120" t="str">
        <f>IF(FN_MC!AC270="","*",FN_MC!AC270)</f>
        <v>*</v>
      </c>
      <c r="J376" s="121" t="str">
        <f>IF(FN_MC!AA270="","*",FN_MC!AA270)</f>
        <v>*</v>
      </c>
      <c r="K376" s="133" t="str">
        <f>IF(FN_MC!AD270="","*",FN_MC!AD270)</f>
        <v>*</v>
      </c>
    </row>
    <row r="377" spans="2:11" s="122" customFormat="1" hidden="1">
      <c r="B377" s="119" t="str">
        <f>IF(FN_MC!Y271="","*",FN_MC!Y271)</f>
        <v>*</v>
      </c>
      <c r="C377" s="120" t="str">
        <f>IF(FN_MC!B271="","*",FN_MC!B271)</f>
        <v>*</v>
      </c>
      <c r="D377" s="120" t="str">
        <f>IF(FN_MC!D271="","*",FN_MC!D271)</f>
        <v>*</v>
      </c>
      <c r="E377" s="120" t="str">
        <f>IF(FN_MC!H271="","*",FN_MC!H271)</f>
        <v>*</v>
      </c>
      <c r="F377" s="136" t="str">
        <f>IF(FN_MC!M271="","*",FN_MC!M271)</f>
        <v>-</v>
      </c>
      <c r="G377" s="120" t="str">
        <f>IF(FN_MC!I271="","*",FN_MC!I271)</f>
        <v>*</v>
      </c>
      <c r="H377" s="120" t="str">
        <f>IF(FN_MC!AB271="","*",FN_MC!AB271)</f>
        <v>*</v>
      </c>
      <c r="I377" s="120" t="str">
        <f>IF(FN_MC!AC271="","*",FN_MC!AC271)</f>
        <v>*</v>
      </c>
      <c r="J377" s="121" t="str">
        <f>IF(FN_MC!AA271="","*",FN_MC!AA271)</f>
        <v>*</v>
      </c>
      <c r="K377" s="133" t="str">
        <f>IF(FN_MC!AD271="","*",FN_MC!AD271)</f>
        <v>*</v>
      </c>
    </row>
    <row r="378" spans="2:11" s="122" customFormat="1" hidden="1">
      <c r="B378" s="119" t="str">
        <f>IF(FN_MC!Y272="","*",FN_MC!Y272)</f>
        <v>*</v>
      </c>
      <c r="C378" s="120">
        <f>IF(FN_MC!B272="","*",FN_MC!B272)</f>
        <v>46040</v>
      </c>
      <c r="D378" s="120" t="str">
        <f>IF(FN_MC!D272="","*",FN_MC!D272)</f>
        <v>V86</v>
      </c>
      <c r="E378" s="120" t="str">
        <f>IF(FN_MC!H272="","*",FN_MC!H272)</f>
        <v>TSF1</v>
      </c>
      <c r="F378" s="136" t="str">
        <f>IF(FN_MC!M272="","*",FN_MC!M272)</f>
        <v>TSF-TRO</v>
      </c>
      <c r="G378" s="120" t="str">
        <f>IF(FN_MC!I272="","*",FN_MC!I272)</f>
        <v>TSF1</v>
      </c>
      <c r="H378" s="120" t="str">
        <f>IF(FN_MC!AB272="","*",FN_MC!AB272)</f>
        <v>*</v>
      </c>
      <c r="I378" s="120" t="str">
        <f>IF(FN_MC!AC272="","*",FN_MC!AC272)</f>
        <v>*</v>
      </c>
      <c r="J378" s="121" t="str">
        <f>IF(FN_MC!AA272="","*",FN_MC!AA272)</f>
        <v>*</v>
      </c>
      <c r="K378" s="133" t="str">
        <f>IF(FN_MC!AD272="","*",FN_MC!AD272)</f>
        <v>*</v>
      </c>
    </row>
    <row r="379" spans="2:11" s="122" customFormat="1" hidden="1">
      <c r="B379" s="119" t="str">
        <f>IF(FN_MC!Y273="","*",FN_MC!Y273)</f>
        <v>*</v>
      </c>
      <c r="C379" s="120" t="str">
        <f>IF(FN_MC!B273="","*",FN_MC!B273)</f>
        <v>*</v>
      </c>
      <c r="D379" s="120" t="str">
        <f>IF(FN_MC!D273="","*",FN_MC!D273)</f>
        <v>*</v>
      </c>
      <c r="E379" s="120" t="str">
        <f>IF(FN_MC!H273="","*",FN_MC!H273)</f>
        <v>*</v>
      </c>
      <c r="F379" s="136" t="str">
        <f>IF(FN_MC!M273="","*",FN_MC!M273)</f>
        <v>-</v>
      </c>
      <c r="G379" s="120" t="str">
        <f>IF(FN_MC!I273="","*",FN_MC!I273)</f>
        <v>*</v>
      </c>
      <c r="H379" s="120" t="str">
        <f>IF(FN_MC!AB273="","*",FN_MC!AB273)</f>
        <v>*</v>
      </c>
      <c r="I379" s="120" t="str">
        <f>IF(FN_MC!AC273="","*",FN_MC!AC273)</f>
        <v>*</v>
      </c>
      <c r="J379" s="121" t="str">
        <f>IF(FN_MC!AA273="","*",FN_MC!AA273)</f>
        <v>*</v>
      </c>
      <c r="K379" s="133" t="str">
        <f>IF(FN_MC!AD273="","*",FN_MC!AD273)</f>
        <v>*</v>
      </c>
    </row>
    <row r="380" spans="2:11" s="122" customFormat="1" hidden="1">
      <c r="B380" s="119" t="str">
        <f>IF(FN_MC!Y274="","*",FN_MC!Y274)</f>
        <v>*</v>
      </c>
      <c r="C380" s="120" t="str">
        <f>IF(FN_MC!B274="","*",FN_MC!B274)</f>
        <v>*</v>
      </c>
      <c r="D380" s="120" t="str">
        <f>IF(FN_MC!D274="","*",FN_MC!D274)</f>
        <v>W70</v>
      </c>
      <c r="E380" s="120" t="str">
        <f>IF(FN_MC!H274="","*",FN_MC!H274)</f>
        <v>TGR2</v>
      </c>
      <c r="F380" s="136" t="str">
        <f>IF(FN_MC!M274="","*",FN_MC!M274)</f>
        <v>TGR</v>
      </c>
      <c r="G380" s="120" t="str">
        <f>IF(FN_MC!I274="","*",FN_MC!I274)</f>
        <v>TIQ</v>
      </c>
      <c r="H380" s="120" t="str">
        <f>IF(FN_MC!AB274="","*",FN_MC!AB274)</f>
        <v>*</v>
      </c>
      <c r="I380" s="120" t="str">
        <f>IF(FN_MC!AC274="","*",FN_MC!AC274)</f>
        <v>*</v>
      </c>
      <c r="J380" s="121" t="str">
        <f>IF(FN_MC!AA274="","*",FN_MC!AA274)</f>
        <v>*</v>
      </c>
      <c r="K380" s="133" t="str">
        <f>IF(FN_MC!AD274="","*",FN_MC!AD274)</f>
        <v>*</v>
      </c>
    </row>
    <row r="381" spans="2:11" s="122" customFormat="1" hidden="1">
      <c r="B381" s="119" t="str">
        <f>IF(FN_MC!Y275="","*",FN_MC!Y275)</f>
        <v>*</v>
      </c>
      <c r="C381" s="120">
        <f>IF(FN_MC!B275="","*",FN_MC!B275)</f>
        <v>46040</v>
      </c>
      <c r="D381" s="120" t="str">
        <f>IF(FN_MC!D275="","*",FN_MC!D275)</f>
        <v>E46</v>
      </c>
      <c r="E381" s="120" t="str">
        <f>IF(FN_MC!H275="","*",FN_MC!H275)</f>
        <v>TIQ</v>
      </c>
      <c r="F381" s="136" t="str">
        <f>IF(FN_MC!M275="","*",FN_MC!M275)</f>
        <v>TBE-TRM</v>
      </c>
      <c r="G381" s="120" t="str">
        <f>IF(FN_MC!I275="","*",FN_MC!I275)</f>
        <v>TIQ</v>
      </c>
      <c r="H381" s="120" t="str">
        <f>IF(FN_MC!AB275="","*",FN_MC!AB275)</f>
        <v>*</v>
      </c>
      <c r="I381" s="120" t="str">
        <f>IF(FN_MC!AC275="","*",FN_MC!AC275)</f>
        <v>*</v>
      </c>
      <c r="J381" s="121" t="str">
        <f>IF(FN_MC!AA275="","*",FN_MC!AA275)</f>
        <v>*</v>
      </c>
      <c r="K381" s="133" t="str">
        <f>IF(FN_MC!AD275="","*",FN_MC!AD275)</f>
        <v>*</v>
      </c>
    </row>
    <row r="382" spans="2:11" s="122" customFormat="1" hidden="1">
      <c r="B382" s="119" t="str">
        <f>IF(FN_MC!Y276="","*",FN_MC!Y276)</f>
        <v>*</v>
      </c>
      <c r="C382" s="120" t="str">
        <f>IF(FN_MC!B276="","*",FN_MC!B276)</f>
        <v>*</v>
      </c>
      <c r="D382" s="120" t="str">
        <f>IF(FN_MC!D276="","*",FN_MC!D276)</f>
        <v>*</v>
      </c>
      <c r="E382" s="120" t="str">
        <f>IF(FN_MC!H276="","*",FN_MC!H276)</f>
        <v>*</v>
      </c>
      <c r="F382" s="136" t="str">
        <f>IF(FN_MC!M276="","*",FN_MC!M276)</f>
        <v>-</v>
      </c>
      <c r="G382" s="120" t="str">
        <f>IF(FN_MC!I276="","*",FN_MC!I276)</f>
        <v>*</v>
      </c>
      <c r="H382" s="120" t="str">
        <f>IF(FN_MC!AB276="","*",FN_MC!AB276)</f>
        <v>*</v>
      </c>
      <c r="I382" s="120" t="str">
        <f>IF(FN_MC!AC276="","*",FN_MC!AC276)</f>
        <v>*</v>
      </c>
      <c r="J382" s="121" t="str">
        <f>IF(FN_MC!AA276="","*",FN_MC!AA276)</f>
        <v>*</v>
      </c>
      <c r="K382" s="133" t="str">
        <f>IF(FN_MC!AD276="","*",FN_MC!AD276)</f>
        <v>*</v>
      </c>
    </row>
    <row r="383" spans="2:11" s="122" customFormat="1" hidden="1">
      <c r="B383" s="119" t="str">
        <f>IF(FN_MC!Y277="","*",FN_MC!Y277)</f>
        <v>*</v>
      </c>
      <c r="C383" s="120" t="str">
        <f>IF(FN_MC!B277="","*",FN_MC!B277)</f>
        <v>*</v>
      </c>
      <c r="D383" s="120" t="str">
        <f>IF(FN_MC!D277="","*",FN_MC!D277)</f>
        <v>*</v>
      </c>
      <c r="E383" s="120" t="str">
        <f>IF(FN_MC!H277="","*",FN_MC!H277)</f>
        <v>*</v>
      </c>
      <c r="F383" s="136" t="str">
        <f>IF(FN_MC!M277="","*",FN_MC!M277)</f>
        <v>-</v>
      </c>
      <c r="G383" s="120" t="str">
        <f>IF(FN_MC!I277="","*",FN_MC!I277)</f>
        <v>*</v>
      </c>
      <c r="H383" s="120" t="str">
        <f>IF(FN_MC!AB277="","*",FN_MC!AB277)</f>
        <v>*</v>
      </c>
      <c r="I383" s="120" t="str">
        <f>IF(FN_MC!AC277="","*",FN_MC!AC277)</f>
        <v>*</v>
      </c>
      <c r="J383" s="121" t="str">
        <f>IF(FN_MC!AA277="","*",FN_MC!AA277)</f>
        <v>*</v>
      </c>
      <c r="K383" s="133" t="str">
        <f>IF(FN_MC!AD277="","*",FN_MC!AD277)</f>
        <v>*</v>
      </c>
    </row>
    <row r="384" spans="2:11" s="122" customFormat="1" hidden="1">
      <c r="B384" s="119" t="str">
        <f>IF(FN_MC!Y278="","*",FN_MC!Y278)</f>
        <v>*</v>
      </c>
      <c r="C384" s="120" t="str">
        <f>IF(FN_MC!B278="","*",FN_MC!B278)</f>
        <v>*</v>
      </c>
      <c r="D384" s="120" t="str">
        <f>IF(FN_MC!D278="","*",FN_MC!D278)</f>
        <v>*</v>
      </c>
      <c r="E384" s="120" t="str">
        <f>IF(FN_MC!H278="","*",FN_MC!H278)</f>
        <v>*</v>
      </c>
      <c r="F384" s="136" t="str">
        <f>IF(FN_MC!M278="","*",FN_MC!M278)</f>
        <v>-</v>
      </c>
      <c r="G384" s="120" t="str">
        <f>IF(FN_MC!I278="","*",FN_MC!I278)</f>
        <v>*</v>
      </c>
      <c r="H384" s="120" t="str">
        <f>IF(FN_MC!AB278="","*",FN_MC!AB278)</f>
        <v>*</v>
      </c>
      <c r="I384" s="120" t="str">
        <f>IF(FN_MC!AC278="","*",FN_MC!AC278)</f>
        <v>*</v>
      </c>
      <c r="J384" s="121" t="str">
        <f>IF(FN_MC!AA278="","*",FN_MC!AA278)</f>
        <v>*</v>
      </c>
      <c r="K384" s="133" t="str">
        <f>IF(FN_MC!AD278="","*",FN_MC!AD278)</f>
        <v>*</v>
      </c>
    </row>
    <row r="385" spans="2:11" s="122" customFormat="1" hidden="1">
      <c r="B385" s="119" t="str">
        <f>IF(FN_MC!Y279="","*",FN_MC!Y279)</f>
        <v>*</v>
      </c>
      <c r="C385" s="120" t="str">
        <f>IF(FN_MC!B279="","*",FN_MC!B279)</f>
        <v>*</v>
      </c>
      <c r="D385" s="120" t="str">
        <f>IF(FN_MC!D279="","*",FN_MC!D279)</f>
        <v>*</v>
      </c>
      <c r="E385" s="120" t="str">
        <f>IF(FN_MC!H279="","*",FN_MC!H279)</f>
        <v>*</v>
      </c>
      <c r="F385" s="136" t="str">
        <f>IF(FN_MC!M279="","*",FN_MC!M279)</f>
        <v>-</v>
      </c>
      <c r="G385" s="120" t="str">
        <f>IF(FN_MC!I279="","*",FN_MC!I279)</f>
        <v>*</v>
      </c>
      <c r="H385" s="120" t="str">
        <f>IF(FN_MC!AB279="","*",FN_MC!AB279)</f>
        <v>*</v>
      </c>
      <c r="I385" s="120" t="str">
        <f>IF(FN_MC!AC279="","*",FN_MC!AC279)</f>
        <v>*</v>
      </c>
      <c r="J385" s="121" t="str">
        <f>IF(FN_MC!AA279="","*",FN_MC!AA279)</f>
        <v>*</v>
      </c>
      <c r="K385" s="133" t="str">
        <f>IF(FN_MC!AD279="","*",FN_MC!AD279)</f>
        <v>*</v>
      </c>
    </row>
    <row r="386" spans="2:11" s="122" customFormat="1" hidden="1">
      <c r="B386" s="119" t="str">
        <f>IF(FN_MC!Y280="","*",FN_MC!Y280)</f>
        <v>*</v>
      </c>
      <c r="C386" s="120" t="str">
        <f>IF(FN_MC!B280="","*",FN_MC!B280)</f>
        <v>*</v>
      </c>
      <c r="D386" s="120" t="str">
        <f>IF(FN_MC!D280="","*",FN_MC!D280)</f>
        <v>*</v>
      </c>
      <c r="E386" s="120" t="str">
        <f>IF(FN_MC!H280="","*",FN_MC!H280)</f>
        <v>*</v>
      </c>
      <c r="F386" s="136" t="str">
        <f>IF(FN_MC!M280="","*",FN_MC!M280)</f>
        <v>-</v>
      </c>
      <c r="G386" s="120" t="str">
        <f>IF(FN_MC!I280="","*",FN_MC!I280)</f>
        <v>*</v>
      </c>
      <c r="H386" s="120" t="str">
        <f>IF(FN_MC!AB280="","*",FN_MC!AB280)</f>
        <v>*</v>
      </c>
      <c r="I386" s="120" t="str">
        <f>IF(FN_MC!AC280="","*",FN_MC!AC280)</f>
        <v>*</v>
      </c>
      <c r="J386" s="121" t="str">
        <f>IF(FN_MC!AA280="","*",FN_MC!AA280)</f>
        <v>*</v>
      </c>
      <c r="K386" s="133" t="str">
        <f>IF(FN_MC!AD280="","*",FN_MC!AD280)</f>
        <v>*</v>
      </c>
    </row>
    <row r="387" spans="2:11" s="122" customFormat="1" hidden="1">
      <c r="B387" s="119" t="str">
        <f>IF(FN_MC!Y281="","*",FN_MC!Y281)</f>
        <v>*</v>
      </c>
      <c r="C387" s="120">
        <f>IF(FN_MC!B281="","*",FN_MC!B281)</f>
        <v>46041</v>
      </c>
      <c r="D387" s="120" t="str">
        <f>IF(FN_MC!D281="","*",FN_MC!D281)</f>
        <v>V86</v>
      </c>
      <c r="E387" s="120" t="str">
        <f>IF(FN_MC!H281="","*",FN_MC!H281)</f>
        <v>TSF1</v>
      </c>
      <c r="F387" s="136" t="str">
        <f>IF(FN_MC!M281="","*",FN_MC!M281)</f>
        <v>TAL</v>
      </c>
      <c r="G387" s="120" t="str">
        <f>IF(FN_MC!I281="","*",FN_MC!I281)</f>
        <v>TSF1</v>
      </c>
      <c r="H387" s="120" t="str">
        <f>IF(FN_MC!AB281="","*",FN_MC!AB281)</f>
        <v>*</v>
      </c>
      <c r="I387" s="120" t="str">
        <f>IF(FN_MC!AC281="","*",FN_MC!AC281)</f>
        <v>*</v>
      </c>
      <c r="J387" s="121" t="str">
        <f>IF(FN_MC!AA281="","*",FN_MC!AA281)</f>
        <v>*</v>
      </c>
      <c r="K387" s="133" t="str">
        <f>IF(FN_MC!AD281="","*",FN_MC!AD281)</f>
        <v>*</v>
      </c>
    </row>
    <row r="388" spans="2:11" s="122" customFormat="1" hidden="1">
      <c r="B388" s="119" t="str">
        <f>IF(FN_MC!Y282="","*",FN_MC!Y282)</f>
        <v>*</v>
      </c>
      <c r="C388" s="120" t="str">
        <f>IF(FN_MC!B282="","*",FN_MC!B282)</f>
        <v>*</v>
      </c>
      <c r="D388" s="120" t="str">
        <f>IF(FN_MC!D282="","*",FN_MC!D282)</f>
        <v>*</v>
      </c>
      <c r="E388" s="120" t="str">
        <f>IF(FN_MC!H282="","*",FN_MC!H282)</f>
        <v>*</v>
      </c>
      <c r="F388" s="136" t="str">
        <f>IF(FN_MC!M282="","*",FN_MC!M282)</f>
        <v>-</v>
      </c>
      <c r="G388" s="120" t="str">
        <f>IF(FN_MC!I282="","*",FN_MC!I282)</f>
        <v>*</v>
      </c>
      <c r="H388" s="120" t="str">
        <f>IF(FN_MC!AB282="","*",FN_MC!AB282)</f>
        <v>*</v>
      </c>
      <c r="I388" s="120" t="str">
        <f>IF(FN_MC!AC282="","*",FN_MC!AC282)</f>
        <v>*</v>
      </c>
      <c r="J388" s="121" t="str">
        <f>IF(FN_MC!AA282="","*",FN_MC!AA282)</f>
        <v>*</v>
      </c>
      <c r="K388" s="133" t="str">
        <f>IF(FN_MC!AD282="","*",FN_MC!AD282)</f>
        <v>*</v>
      </c>
    </row>
    <row r="389" spans="2:11" s="122" customFormat="1" hidden="1">
      <c r="B389" s="119" t="str">
        <f>IF(FN_MC!Y283="","*",FN_MC!Y283)</f>
        <v>*</v>
      </c>
      <c r="C389" s="120" t="str">
        <f>IF(FN_MC!B283="","*",FN_MC!B283)</f>
        <v>*</v>
      </c>
      <c r="D389" s="120" t="str">
        <f>IF(FN_MC!D283="","*",FN_MC!D283)</f>
        <v>*</v>
      </c>
      <c r="E389" s="120" t="str">
        <f>IF(FN_MC!H283="","*",FN_MC!H283)</f>
        <v>*</v>
      </c>
      <c r="F389" s="136" t="str">
        <f>IF(FN_MC!M283="","*",FN_MC!M283)</f>
        <v>-</v>
      </c>
      <c r="G389" s="120" t="str">
        <f>IF(FN_MC!I283="","*",FN_MC!I283)</f>
        <v>*</v>
      </c>
      <c r="H389" s="120" t="str">
        <f>IF(FN_MC!AB283="","*",FN_MC!AB283)</f>
        <v>*</v>
      </c>
      <c r="I389" s="120" t="str">
        <f>IF(FN_MC!AC283="","*",FN_MC!AC283)</f>
        <v>*</v>
      </c>
      <c r="J389" s="121" t="str">
        <f>IF(FN_MC!AA283="","*",FN_MC!AA283)</f>
        <v>*</v>
      </c>
      <c r="K389" s="133" t="str">
        <f>IF(FN_MC!AD283="","*",FN_MC!AD283)</f>
        <v>*</v>
      </c>
    </row>
    <row r="390" spans="2:11" s="122" customFormat="1" hidden="1">
      <c r="B390" s="119" t="str">
        <f>IF(FN_MC!Y284="","*",FN_MC!Y284)</f>
        <v>*</v>
      </c>
      <c r="C390" s="120">
        <f>IF(FN_MC!B284="","*",FN_MC!B284)</f>
        <v>46041</v>
      </c>
      <c r="D390" s="120" t="str">
        <f>IF(FN_MC!D284="","*",FN_MC!D284)</f>
        <v>W70</v>
      </c>
      <c r="E390" s="120" t="str">
        <f>IF(FN_MC!H284="","*",FN_MC!H284)</f>
        <v>TIQ</v>
      </c>
      <c r="F390" s="136" t="str">
        <f>IF(FN_MC!M284="","*",FN_MC!M284)</f>
        <v>TAL-TSF</v>
      </c>
      <c r="G390" s="120" t="str">
        <f>IF(FN_MC!I284="","*",FN_MC!I284)</f>
        <v>TGR</v>
      </c>
      <c r="H390" s="120" t="str">
        <f>IF(FN_MC!AB284="","*",FN_MC!AB284)</f>
        <v>*</v>
      </c>
      <c r="I390" s="120" t="str">
        <f>IF(FN_MC!AC284="","*",FN_MC!AC284)</f>
        <v>*</v>
      </c>
      <c r="J390" s="121" t="str">
        <f>IF(FN_MC!AA284="","*",FN_MC!AA284)</f>
        <v>*</v>
      </c>
      <c r="K390" s="133" t="str">
        <f>IF(FN_MC!AD284="","*",FN_MC!AD284)</f>
        <v>*</v>
      </c>
    </row>
    <row r="391" spans="2:11" s="122" customFormat="1" hidden="1">
      <c r="B391" s="119" t="str">
        <f>IF(FN_MC!Y285="","*",FN_MC!Y285)</f>
        <v>*</v>
      </c>
      <c r="C391" s="120" t="str">
        <f>IF(FN_MC!B285="","*",FN_MC!B285)</f>
        <v>*</v>
      </c>
      <c r="D391" s="120" t="str">
        <f>IF(FN_MC!D285="","*",FN_MC!D285)</f>
        <v>*</v>
      </c>
      <c r="E391" s="120" t="str">
        <f>IF(FN_MC!H285="","*",FN_MC!H285)</f>
        <v>*</v>
      </c>
      <c r="F391" s="136" t="str">
        <f>IF(FN_MC!M285="","*",FN_MC!M285)</f>
        <v>-</v>
      </c>
      <c r="G391" s="120" t="str">
        <f>IF(FN_MC!I285="","*",FN_MC!I285)</f>
        <v>*</v>
      </c>
      <c r="H391" s="120" t="str">
        <f>IF(FN_MC!AB285="","*",FN_MC!AB285)</f>
        <v>*</v>
      </c>
      <c r="I391" s="120" t="str">
        <f>IF(FN_MC!AC285="","*",FN_MC!AC285)</f>
        <v>*</v>
      </c>
      <c r="J391" s="121" t="str">
        <f>IF(FN_MC!AA285="","*",FN_MC!AA285)</f>
        <v>*</v>
      </c>
      <c r="K391" s="133" t="str">
        <f>IF(FN_MC!AD285="","*",FN_MC!AD285)</f>
        <v>*</v>
      </c>
    </row>
    <row r="392" spans="2:11" s="122" customFormat="1" hidden="1">
      <c r="B392" s="119" t="str">
        <f>IF(FN_MC!Y286="","*",FN_MC!Y286)</f>
        <v>*</v>
      </c>
      <c r="C392" s="120" t="str">
        <f>IF(FN_MC!B286="","*",FN_MC!B286)</f>
        <v>*</v>
      </c>
      <c r="D392" s="120" t="str">
        <f>IF(FN_MC!D286="","*",FN_MC!D286)</f>
        <v>*</v>
      </c>
      <c r="E392" s="120" t="str">
        <f>IF(FN_MC!H286="","*",FN_MC!H286)</f>
        <v>*</v>
      </c>
      <c r="F392" s="136" t="str">
        <f>IF(FN_MC!M286="","*",FN_MC!M286)</f>
        <v>-</v>
      </c>
      <c r="G392" s="120" t="str">
        <f>IF(FN_MC!I286="","*",FN_MC!I286)</f>
        <v>*</v>
      </c>
      <c r="H392" s="120" t="str">
        <f>IF(FN_MC!AB286="","*",FN_MC!AB286)</f>
        <v>*</v>
      </c>
      <c r="I392" s="120" t="str">
        <f>IF(FN_MC!AC286="","*",FN_MC!AC286)</f>
        <v>*</v>
      </c>
      <c r="J392" s="121" t="str">
        <f>IF(FN_MC!AA286="","*",FN_MC!AA286)</f>
        <v>*</v>
      </c>
      <c r="K392" s="133" t="str">
        <f>IF(FN_MC!AD286="","*",FN_MC!AD286)</f>
        <v>*</v>
      </c>
    </row>
    <row r="393" spans="2:11" s="122" customFormat="1" hidden="1">
      <c r="B393" s="119" t="str">
        <f>IF(FN_MC!Y287="","*",FN_MC!Y287)</f>
        <v>*</v>
      </c>
      <c r="C393" s="120">
        <f>IF(FN_MC!B287="","*",FN_MC!B287)</f>
        <v>46041</v>
      </c>
      <c r="D393" s="120" t="str">
        <f>IF(FN_MC!D287="","*",FN_MC!D287)</f>
        <v>E46</v>
      </c>
      <c r="E393" s="120" t="str">
        <f>IF(FN_MC!H287="","*",FN_MC!H287)</f>
        <v>TIQ</v>
      </c>
      <c r="F393" s="136" t="str">
        <f>IF(FN_MC!M287="","*",FN_MC!M287)</f>
        <v>TBE-TRM</v>
      </c>
      <c r="G393" s="120" t="str">
        <f>IF(FN_MC!I287="","*",FN_MC!I287)</f>
        <v>TIQ</v>
      </c>
      <c r="H393" s="120" t="str">
        <f>IF(FN_MC!AB287="","*",FN_MC!AB287)</f>
        <v>*</v>
      </c>
      <c r="I393" s="120" t="str">
        <f>IF(FN_MC!AC287="","*",FN_MC!AC287)</f>
        <v>*</v>
      </c>
      <c r="J393" s="121" t="str">
        <f>IF(FN_MC!AA287="","*",FN_MC!AA287)</f>
        <v>*</v>
      </c>
      <c r="K393" s="133" t="str">
        <f>IF(FN_MC!AD287="","*",FN_MC!AD287)</f>
        <v>*</v>
      </c>
    </row>
    <row r="394" spans="2:11" s="122" customFormat="1" hidden="1">
      <c r="B394" s="119" t="str">
        <f>IF(FN_MC!Y288="","*",FN_MC!Y288)</f>
        <v>*</v>
      </c>
      <c r="C394" s="120" t="str">
        <f>IF(FN_MC!B288="","*",FN_MC!B288)</f>
        <v>*</v>
      </c>
      <c r="D394" s="120" t="str">
        <f>IF(FN_MC!D288="","*",FN_MC!D288)</f>
        <v>*</v>
      </c>
      <c r="E394" s="120" t="str">
        <f>IF(FN_MC!H288="","*",FN_MC!H288)</f>
        <v>*</v>
      </c>
      <c r="F394" s="136" t="str">
        <f>IF(FN_MC!M288="","*",FN_MC!M288)</f>
        <v>-</v>
      </c>
      <c r="G394" s="120" t="str">
        <f>IF(FN_MC!I288="","*",FN_MC!I288)</f>
        <v>*</v>
      </c>
      <c r="H394" s="120" t="str">
        <f>IF(FN_MC!AB288="","*",FN_MC!AB288)</f>
        <v>*</v>
      </c>
      <c r="I394" s="120" t="str">
        <f>IF(FN_MC!AC288="","*",FN_MC!AC288)</f>
        <v>*</v>
      </c>
      <c r="J394" s="121" t="str">
        <f>IF(FN_MC!AA288="","*",FN_MC!AA288)</f>
        <v>*</v>
      </c>
      <c r="K394" s="133" t="str">
        <f>IF(FN_MC!AD288="","*",FN_MC!AD288)</f>
        <v>*</v>
      </c>
    </row>
    <row r="395" spans="2:11" s="122" customFormat="1" hidden="1">
      <c r="B395" s="119" t="str">
        <f>IF(FN_MC!Y289="","*",FN_MC!Y289)</f>
        <v>*</v>
      </c>
      <c r="C395" s="120">
        <f>IF(FN_MC!B289="","*",FN_MC!B289)</f>
        <v>46041</v>
      </c>
      <c r="D395" s="120" t="str">
        <f>IF(FN_MC!D289="","*",FN_MC!D289)</f>
        <v>ELSON (TF-526)</v>
      </c>
      <c r="E395" s="120" t="str">
        <f>IF(FN_MC!H289="","*",FN_MC!H289)</f>
        <v>THESUL</v>
      </c>
      <c r="F395" s="136" t="str">
        <f>IF(FN_MC!M289="","*",FN_MC!M289)</f>
        <v>TRC-THE</v>
      </c>
      <c r="G395" s="120" t="str">
        <f>IF(FN_MC!I289="","*",FN_MC!I289)</f>
        <v>-</v>
      </c>
      <c r="H395" s="120" t="str">
        <f>IF(FN_MC!AB289="","*",FN_MC!AB289)</f>
        <v>*</v>
      </c>
      <c r="I395" s="120" t="str">
        <f>IF(FN_MC!AC289="","*",FN_MC!AC289)</f>
        <v>*</v>
      </c>
      <c r="J395" s="121" t="str">
        <f>IF(FN_MC!AA289="","*",FN_MC!AA289)</f>
        <v>*</v>
      </c>
      <c r="K395" s="133" t="str">
        <f>IF(FN_MC!AD289="","*",FN_MC!AD289)</f>
        <v>*</v>
      </c>
    </row>
    <row r="396" spans="2:11" s="122" customFormat="1" hidden="1">
      <c r="B396" s="119" t="str">
        <f>IF(FN_MC!Y290="","*",FN_MC!Y290)</f>
        <v>*</v>
      </c>
      <c r="C396" s="120">
        <f>IF(FN_MC!B290="","*",FN_MC!B290)</f>
        <v>46041</v>
      </c>
      <c r="D396" s="120" t="str">
        <f>IF(FN_MC!D290="","*",FN_MC!D290)</f>
        <v>W50</v>
      </c>
      <c r="E396" s="120" t="str">
        <f>IF(FN_MC!H290="","*",FN_MC!H290)</f>
        <v>TCS</v>
      </c>
      <c r="F396" s="136" t="str">
        <f>IF(FN_MC!M290="","*",FN_MC!M290)</f>
        <v>TRC</v>
      </c>
      <c r="G396" s="120" t="str">
        <f>IF(FN_MC!I290="","*",FN_MC!I290)</f>
        <v>TCS</v>
      </c>
      <c r="H396" s="120" t="str">
        <f>IF(FN_MC!AB290="","*",FN_MC!AB290)</f>
        <v>FIXO</v>
      </c>
      <c r="I396" s="120" t="str">
        <f>IF(FN_MC!AC290="","*",FN_MC!AC290)</f>
        <v>*</v>
      </c>
      <c r="J396" s="121" t="str">
        <f>IF(FN_MC!AA290="","*",FN_MC!AA290)</f>
        <v>2 (Maicon e Eder)</v>
      </c>
      <c r="K396" s="133" t="str">
        <f>IF(FN_MC!AD290="","*",FN_MC!AD290)</f>
        <v>*</v>
      </c>
    </row>
    <row r="397" spans="2:11" s="122" customFormat="1" hidden="1">
      <c r="B397" s="119" t="str">
        <f>IF(FN_MC!Y291="","*",FN_MC!Y291)</f>
        <v>*</v>
      </c>
      <c r="C397" s="120" t="str">
        <f>IF(FN_MC!B291="","*",FN_MC!B291)</f>
        <v>*</v>
      </c>
      <c r="D397" s="120" t="str">
        <f>IF(FN_MC!D291="","*",FN_MC!D291)</f>
        <v>A60</v>
      </c>
      <c r="E397" s="120" t="str">
        <f>IF(FN_MC!H291="","*",FN_MC!H291)</f>
        <v>TCS2</v>
      </c>
      <c r="F397" s="136" t="str">
        <f>IF(FN_MC!M291="","*",FN_MC!M291)</f>
        <v>TCS-TMI</v>
      </c>
      <c r="G397" s="120" t="str">
        <f>IF(FN_MC!I291="","*",FN_MC!I291)</f>
        <v>TMI</v>
      </c>
      <c r="H397" s="120" t="str">
        <f>IF(FN_MC!AB291="","*",FN_MC!AB291)</f>
        <v>*</v>
      </c>
      <c r="I397" s="120" t="str">
        <f>IF(FN_MC!AC291="","*",FN_MC!AC291)</f>
        <v>*</v>
      </c>
      <c r="J397" s="121" t="str">
        <f>IF(FN_MC!AA291="","*",FN_MC!AA291)</f>
        <v>*</v>
      </c>
      <c r="K397" s="133" t="str">
        <f>IF(FN_MC!AD291="","*",FN_MC!AD291)</f>
        <v>*</v>
      </c>
    </row>
    <row r="398" spans="2:11" s="122" customFormat="1" hidden="1">
      <c r="B398" s="119" t="str">
        <f>IF(FN_MC!Y292="","*",FN_MC!Y292)</f>
        <v>*</v>
      </c>
      <c r="C398" s="120" t="str">
        <f>IF(FN_MC!B292="","*",FN_MC!B292)</f>
        <v>*</v>
      </c>
      <c r="D398" s="120" t="str">
        <f>IF(FN_MC!D292="","*",FN_MC!D292)</f>
        <v>MARCOS (TF-520)</v>
      </c>
      <c r="E398" s="120" t="str">
        <f>IF(FN_MC!H292="","*",FN_MC!H292)</f>
        <v>TCS2</v>
      </c>
      <c r="F398" s="136" t="str">
        <f>IF(FN_MC!M292="","*",FN_MC!M292)</f>
        <v>TCS</v>
      </c>
      <c r="G398" s="120" t="str">
        <f>IF(FN_MC!I292="","*",FN_MC!I292)</f>
        <v>-</v>
      </c>
      <c r="H398" s="120" t="str">
        <f>IF(FN_MC!AB292="","*",FN_MC!AB292)</f>
        <v>*</v>
      </c>
      <c r="I398" s="120" t="str">
        <f>IF(FN_MC!AC292="","*",FN_MC!AC292)</f>
        <v>*</v>
      </c>
      <c r="J398" s="121" t="str">
        <f>IF(FN_MC!AA292="","*",FN_MC!AA292)</f>
        <v>*</v>
      </c>
      <c r="K398" s="133" t="str">
        <f>IF(FN_MC!AD292="","*",FN_MC!AD292)</f>
        <v>*</v>
      </c>
    </row>
    <row r="399" spans="2:11" s="122" customFormat="1" hidden="1">
      <c r="B399" s="119" t="str">
        <f>IF(FN_MC!Y293="","*",FN_MC!Y293)</f>
        <v>*</v>
      </c>
      <c r="C399" s="120" t="str">
        <f>IF(FN_MC!B293="","*",FN_MC!B293)</f>
        <v>*</v>
      </c>
      <c r="D399" s="120" t="str">
        <f>IF(FN_MC!D293="","*",FN_MC!D293)</f>
        <v>*</v>
      </c>
      <c r="E399" s="120" t="str">
        <f>IF(FN_MC!H293="","*",FN_MC!H293)</f>
        <v>*</v>
      </c>
      <c r="F399" s="136" t="str">
        <f>IF(FN_MC!M293="","*",FN_MC!M293)</f>
        <v>-</v>
      </c>
      <c r="G399" s="120" t="str">
        <f>IF(FN_MC!I293="","*",FN_MC!I293)</f>
        <v>*</v>
      </c>
      <c r="H399" s="120" t="str">
        <f>IF(FN_MC!AB293="","*",FN_MC!AB293)</f>
        <v>*</v>
      </c>
      <c r="I399" s="120" t="str">
        <f>IF(FN_MC!AC293="","*",FN_MC!AC293)</f>
        <v>*</v>
      </c>
      <c r="J399" s="121" t="str">
        <f>IF(FN_MC!AA293="","*",FN_MC!AA293)</f>
        <v>*</v>
      </c>
      <c r="K399" s="133" t="str">
        <f>IF(FN_MC!AD293="","*",FN_MC!AD293)</f>
        <v>*</v>
      </c>
    </row>
    <row r="400" spans="2:11" s="122" customFormat="1" hidden="1">
      <c r="B400" s="119" t="str">
        <f>IF(FN_MC!Y294="","*",FN_MC!Y294)</f>
        <v>*</v>
      </c>
      <c r="C400" s="120" t="str">
        <f>IF(FN_MC!B294="","*",FN_MC!B294)</f>
        <v>*</v>
      </c>
      <c r="D400" s="120" t="str">
        <f>IF(FN_MC!D294="","*",FN_MC!D294)</f>
        <v>V66</v>
      </c>
      <c r="E400" s="120" t="str">
        <f>IF(FN_MC!H294="","*",FN_MC!H294)</f>
        <v>TID</v>
      </c>
      <c r="F400" s="136" t="str">
        <f>IF(FN_MC!M294="","*",FN_MC!M294)</f>
        <v>TCE-TID</v>
      </c>
      <c r="G400" s="120" t="str">
        <f>IF(FN_MC!I294="","*",FN_MC!I294)</f>
        <v>TID</v>
      </c>
      <c r="H400" s="120" t="str">
        <f>IF(FN_MC!AB294="","*",FN_MC!AB294)</f>
        <v>*</v>
      </c>
      <c r="I400" s="120" t="str">
        <f>IF(FN_MC!AC294="","*",FN_MC!AC294)</f>
        <v>*</v>
      </c>
      <c r="J400" s="121" t="str">
        <f>IF(FN_MC!AA294="","*",FN_MC!AA294)</f>
        <v>*</v>
      </c>
      <c r="K400" s="133" t="str">
        <f>IF(FN_MC!AD294="","*",FN_MC!AD294)</f>
        <v>*</v>
      </c>
    </row>
    <row r="401" spans="2:11" s="122" customFormat="1" hidden="1">
      <c r="B401" s="119" t="str">
        <f>IF(FN_MC!Y295="","*",FN_MC!Y295)</f>
        <v>*</v>
      </c>
      <c r="C401" s="120" t="str">
        <f>IF(FN_MC!B295="","*",FN_MC!B295)</f>
        <v>*</v>
      </c>
      <c r="D401" s="120" t="str">
        <f>IF(FN_MC!D295="","*",FN_MC!D295)</f>
        <v>*</v>
      </c>
      <c r="E401" s="120" t="str">
        <f>IF(FN_MC!H295="","*",FN_MC!H295)</f>
        <v>*</v>
      </c>
      <c r="F401" s="136" t="str">
        <f>IF(FN_MC!M295="","*",FN_MC!M295)</f>
        <v>-</v>
      </c>
      <c r="G401" s="120" t="str">
        <f>IF(FN_MC!I295="","*",FN_MC!I295)</f>
        <v>*</v>
      </c>
      <c r="H401" s="120" t="str">
        <f>IF(FN_MC!AB295="","*",FN_MC!AB295)</f>
        <v>*</v>
      </c>
      <c r="I401" s="120" t="str">
        <f>IF(FN_MC!AC295="","*",FN_MC!AC295)</f>
        <v>*</v>
      </c>
      <c r="J401" s="121" t="str">
        <f>IF(FN_MC!AA295="","*",FN_MC!AA295)</f>
        <v>*</v>
      </c>
      <c r="K401" s="133" t="str">
        <f>IF(FN_MC!AD295="","*",FN_MC!AD295)</f>
        <v>*</v>
      </c>
    </row>
    <row r="402" spans="2:11" s="122" customFormat="1" hidden="1">
      <c r="B402" s="119" t="str">
        <f>IF(FN_MC!Y296="","*",FN_MC!Y296)</f>
        <v>*</v>
      </c>
      <c r="C402" s="120" t="str">
        <f>IF(FN_MC!B296="","*",FN_MC!B296)</f>
        <v>*</v>
      </c>
      <c r="D402" s="120" t="str">
        <f>IF(FN_MC!D296="","*",FN_MC!D296)</f>
        <v>*</v>
      </c>
      <c r="E402" s="120" t="str">
        <f>IF(FN_MC!H296="","*",FN_MC!H296)</f>
        <v>*</v>
      </c>
      <c r="F402" s="136" t="str">
        <f>IF(FN_MC!M296="","*",FN_MC!M296)</f>
        <v>-</v>
      </c>
      <c r="G402" s="120" t="str">
        <f>IF(FN_MC!I296="","*",FN_MC!I296)</f>
        <v>*</v>
      </c>
      <c r="H402" s="120" t="str">
        <f>IF(FN_MC!AB296="","*",FN_MC!AB296)</f>
        <v>*</v>
      </c>
      <c r="I402" s="120" t="str">
        <f>IF(FN_MC!AC296="","*",FN_MC!AC296)</f>
        <v>*</v>
      </c>
      <c r="J402" s="121" t="str">
        <f>IF(FN_MC!AA296="","*",FN_MC!AA296)</f>
        <v>*</v>
      </c>
      <c r="K402" s="133" t="str">
        <f>IF(FN_MC!AD296="","*",FN_MC!AD296)</f>
        <v>*</v>
      </c>
    </row>
    <row r="403" spans="2:11" s="122" customFormat="1" hidden="1">
      <c r="B403" s="119" t="str">
        <f>IF(FN_MC!Y297="","*",FN_MC!Y297)</f>
        <v>*</v>
      </c>
      <c r="C403" s="120" t="str">
        <f>IF(FN_MC!B297="","*",FN_MC!B297)</f>
        <v>*</v>
      </c>
      <c r="D403" s="120" t="str">
        <f>IF(FN_MC!D297="","*",FN_MC!D297)</f>
        <v>*</v>
      </c>
      <c r="E403" s="120" t="str">
        <f>IF(FN_MC!H297="","*",FN_MC!H297)</f>
        <v>*</v>
      </c>
      <c r="F403" s="136" t="str">
        <f>IF(FN_MC!M297="","*",FN_MC!M297)</f>
        <v>-</v>
      </c>
      <c r="G403" s="120" t="str">
        <f>IF(FN_MC!I297="","*",FN_MC!I297)</f>
        <v>*</v>
      </c>
      <c r="H403" s="120" t="str">
        <f>IF(FN_MC!AB297="","*",FN_MC!AB297)</f>
        <v>*</v>
      </c>
      <c r="I403" s="120" t="str">
        <f>IF(FN_MC!AC297="","*",FN_MC!AC297)</f>
        <v>*</v>
      </c>
      <c r="J403" s="121" t="str">
        <f>IF(FN_MC!AA297="","*",FN_MC!AA297)</f>
        <v>*</v>
      </c>
      <c r="K403" s="133" t="str">
        <f>IF(FN_MC!AD297="","*",FN_MC!AD297)</f>
        <v>*</v>
      </c>
    </row>
    <row r="404" spans="2:11" s="122" customFormat="1" hidden="1">
      <c r="B404" s="119" t="str">
        <f>IF(FN_MC!Y298="","*",FN_MC!Y298)</f>
        <v>*</v>
      </c>
      <c r="C404" s="120" t="str">
        <f>IF(FN_MC!B298="","*",FN_MC!B298)</f>
        <v>*</v>
      </c>
      <c r="D404" s="120" t="str">
        <f>IF(FN_MC!D298="","*",FN_MC!D298)</f>
        <v>*</v>
      </c>
      <c r="E404" s="120" t="str">
        <f>IF(FN_MC!H298="","*",FN_MC!H298)</f>
        <v>*</v>
      </c>
      <c r="F404" s="136" t="str">
        <f>IF(FN_MC!M298="","*",FN_MC!M298)</f>
        <v>-</v>
      </c>
      <c r="G404" s="120" t="str">
        <f>IF(FN_MC!I298="","*",FN_MC!I298)</f>
        <v>*</v>
      </c>
      <c r="H404" s="120" t="str">
        <f>IF(FN_MC!AB298="","*",FN_MC!AB298)</f>
        <v>*</v>
      </c>
      <c r="I404" s="120" t="str">
        <f>IF(FN_MC!AC298="","*",FN_MC!AC298)</f>
        <v>*</v>
      </c>
      <c r="J404" s="121" t="str">
        <f>IF(FN_MC!AA298="","*",FN_MC!AA298)</f>
        <v>*</v>
      </c>
      <c r="K404" s="133" t="str">
        <f>IF(FN_MC!AD298="","*",FN_MC!AD298)</f>
        <v>*</v>
      </c>
    </row>
    <row r="405" spans="2:11" s="122" customFormat="1" hidden="1">
      <c r="B405" s="119" t="str">
        <f>IF(FN_MC!Y299="","*",FN_MC!Y299)</f>
        <v>*</v>
      </c>
      <c r="C405" s="120" t="str">
        <f>IF(FN_MC!B299="","*",FN_MC!B299)</f>
        <v>*</v>
      </c>
      <c r="D405" s="120" t="str">
        <f>IF(FN_MC!D299="","*",FN_MC!D299)</f>
        <v>*</v>
      </c>
      <c r="E405" s="120" t="str">
        <f>IF(FN_MC!H299="","*",FN_MC!H299)</f>
        <v>*</v>
      </c>
      <c r="F405" s="136" t="str">
        <f>IF(FN_MC!M299="","*",FN_MC!M299)</f>
        <v>-</v>
      </c>
      <c r="G405" s="120" t="str">
        <f>IF(FN_MC!I299="","*",FN_MC!I299)</f>
        <v>*</v>
      </c>
      <c r="H405" s="120" t="str">
        <f>IF(FN_MC!AB299="","*",FN_MC!AB299)</f>
        <v>*</v>
      </c>
      <c r="I405" s="120" t="str">
        <f>IF(FN_MC!AC299="","*",FN_MC!AC299)</f>
        <v>*</v>
      </c>
      <c r="J405" s="121" t="str">
        <f>IF(FN_MC!AA299="","*",FN_MC!AA299)</f>
        <v>*</v>
      </c>
      <c r="K405" s="133" t="str">
        <f>IF(FN_MC!AD299="","*",FN_MC!AD299)</f>
        <v>*</v>
      </c>
    </row>
    <row r="406" spans="2:11" s="122" customFormat="1" hidden="1">
      <c r="B406" s="119" t="str">
        <f>IF(FN_MC!Y300="","*",FN_MC!Y300)</f>
        <v>*</v>
      </c>
      <c r="C406" s="120" t="str">
        <f>IF(FN_MC!B300="","*",FN_MC!B300)</f>
        <v>*</v>
      </c>
      <c r="D406" s="120" t="str">
        <f>IF(FN_MC!D300="","*",FN_MC!D300)</f>
        <v>*</v>
      </c>
      <c r="E406" s="120" t="str">
        <f>IF(FN_MC!H300="","*",FN_MC!H300)</f>
        <v>*</v>
      </c>
      <c r="F406" s="136" t="str">
        <f>IF(FN_MC!M300="","*",FN_MC!M300)</f>
        <v>-</v>
      </c>
      <c r="G406" s="120" t="str">
        <f>IF(FN_MC!I300="","*",FN_MC!I300)</f>
        <v>*</v>
      </c>
      <c r="H406" s="120" t="str">
        <f>IF(FN_MC!AB300="","*",FN_MC!AB300)</f>
        <v>*</v>
      </c>
      <c r="I406" s="120" t="str">
        <f>IF(FN_MC!AC300="","*",FN_MC!AC300)</f>
        <v>*</v>
      </c>
      <c r="J406" s="121" t="str">
        <f>IF(FN_MC!AA300="","*",FN_MC!AA300)</f>
        <v>*</v>
      </c>
      <c r="K406" s="133" t="str">
        <f>IF(FN_MC!AD300="","*",FN_MC!AD300)</f>
        <v>*</v>
      </c>
    </row>
    <row r="407" spans="2:11" s="122" customFormat="1" hidden="1">
      <c r="B407" s="119" t="str">
        <f>IF(FN_MC!Y301="","*",FN_MC!Y301)</f>
        <v>*</v>
      </c>
      <c r="C407" s="120" t="str">
        <f>IF(FN_MC!B301="","*",FN_MC!B301)</f>
        <v>*</v>
      </c>
      <c r="D407" s="120" t="str">
        <f>IF(FN_MC!D301="","*",FN_MC!D301)</f>
        <v>*</v>
      </c>
      <c r="E407" s="120" t="str">
        <f>IF(FN_MC!H301="","*",FN_MC!H301)</f>
        <v>*</v>
      </c>
      <c r="F407" s="136" t="str">
        <f>IF(FN_MC!M301="","*",FN_MC!M301)</f>
        <v>-</v>
      </c>
      <c r="G407" s="120" t="str">
        <f>IF(FN_MC!I301="","*",FN_MC!I301)</f>
        <v>*</v>
      </c>
      <c r="H407" s="120" t="str">
        <f>IF(FN_MC!AB301="","*",FN_MC!AB301)</f>
        <v>*</v>
      </c>
      <c r="I407" s="120" t="str">
        <f>IF(FN_MC!AC301="","*",FN_MC!AC301)</f>
        <v>*</v>
      </c>
      <c r="J407" s="121" t="str">
        <f>IF(FN_MC!AA301="","*",FN_MC!AA301)</f>
        <v>*</v>
      </c>
      <c r="K407" s="133" t="str">
        <f>IF(FN_MC!AD301="","*",FN_MC!AD301)</f>
        <v>*</v>
      </c>
    </row>
    <row r="408" spans="2:11" s="122" customFormat="1" hidden="1">
      <c r="B408" s="119" t="str">
        <f>IF(FN_MC!Y302="","*",FN_MC!Y302)</f>
        <v>*</v>
      </c>
      <c r="C408" s="120" t="str">
        <f>IF(FN_MC!B302="","*",FN_MC!B302)</f>
        <v>*</v>
      </c>
      <c r="D408" s="120" t="str">
        <f>IF(FN_MC!D302="","*",FN_MC!D302)</f>
        <v>*</v>
      </c>
      <c r="E408" s="120" t="str">
        <f>IF(FN_MC!H302="","*",FN_MC!H302)</f>
        <v>*</v>
      </c>
      <c r="F408" s="136" t="str">
        <f>IF(FN_MC!M302="","*",FN_MC!M302)</f>
        <v>-</v>
      </c>
      <c r="G408" s="120" t="str">
        <f>IF(FN_MC!I302="","*",FN_MC!I302)</f>
        <v>*</v>
      </c>
      <c r="H408" s="120" t="str">
        <f>IF(FN_MC!AB302="","*",FN_MC!AB302)</f>
        <v>*</v>
      </c>
      <c r="I408" s="120" t="str">
        <f>IF(FN_MC!AC302="","*",FN_MC!AC302)</f>
        <v>*</v>
      </c>
      <c r="J408" s="121" t="str">
        <f>IF(FN_MC!AA302="","*",FN_MC!AA302)</f>
        <v>*</v>
      </c>
      <c r="K408" s="133" t="str">
        <f>IF(FN_MC!AD302="","*",FN_MC!AD302)</f>
        <v>*</v>
      </c>
    </row>
    <row r="409" spans="2:11" s="122" customFormat="1" hidden="1">
      <c r="B409" s="119" t="str">
        <f>IF(FN_MC!Y303="","*",FN_MC!Y303)</f>
        <v>*</v>
      </c>
      <c r="C409" s="120" t="str">
        <f>IF(FN_MC!B303="","*",FN_MC!B303)</f>
        <v>*</v>
      </c>
      <c r="D409" s="120" t="str">
        <f>IF(FN_MC!D303="","*",FN_MC!D303)</f>
        <v>*</v>
      </c>
      <c r="E409" s="120" t="str">
        <f>IF(FN_MC!H303="","*",FN_MC!H303)</f>
        <v>*</v>
      </c>
      <c r="F409" s="136" t="str">
        <f>IF(FN_MC!M303="","*",FN_MC!M303)</f>
        <v>-</v>
      </c>
      <c r="G409" s="120" t="str">
        <f>IF(FN_MC!I303="","*",FN_MC!I303)</f>
        <v>*</v>
      </c>
      <c r="H409" s="120" t="str">
        <f>IF(FN_MC!AB303="","*",FN_MC!AB303)</f>
        <v>*</v>
      </c>
      <c r="I409" s="120" t="str">
        <f>IF(FN_MC!AC303="","*",FN_MC!AC303)</f>
        <v>*</v>
      </c>
      <c r="J409" s="121" t="str">
        <f>IF(FN_MC!AA303="","*",FN_MC!AA303)</f>
        <v>*</v>
      </c>
      <c r="K409" s="133" t="str">
        <f>IF(FN_MC!AD303="","*",FN_MC!AD303)</f>
        <v>*</v>
      </c>
    </row>
    <row r="410" spans="2:11" s="122" customFormat="1" hidden="1">
      <c r="B410" s="119" t="str">
        <f>IF(FN_MC!Y304="","*",FN_MC!Y304)</f>
        <v>*</v>
      </c>
      <c r="C410" s="120" t="str">
        <f>IF(FN_MC!B304="","*",FN_MC!B304)</f>
        <v>*</v>
      </c>
      <c r="D410" s="120" t="str">
        <f>IF(FN_MC!D304="","*",FN_MC!D304)</f>
        <v>*</v>
      </c>
      <c r="E410" s="120" t="str">
        <f>IF(FN_MC!H304="","*",FN_MC!H304)</f>
        <v>*</v>
      </c>
      <c r="F410" s="136" t="str">
        <f>IF(FN_MC!M304="","*",FN_MC!M304)</f>
        <v>-</v>
      </c>
      <c r="G410" s="120" t="str">
        <f>IF(FN_MC!I304="","*",FN_MC!I304)</f>
        <v>*</v>
      </c>
      <c r="H410" s="120" t="str">
        <f>IF(FN_MC!AB304="","*",FN_MC!AB304)</f>
        <v>*</v>
      </c>
      <c r="I410" s="120" t="str">
        <f>IF(FN_MC!AC304="","*",FN_MC!AC304)</f>
        <v>*</v>
      </c>
      <c r="J410" s="121" t="str">
        <f>IF(FN_MC!AA304="","*",FN_MC!AA304)</f>
        <v>*</v>
      </c>
      <c r="K410" s="133" t="str">
        <f>IF(FN_MC!AD304="","*",FN_MC!AD304)</f>
        <v>*</v>
      </c>
    </row>
    <row r="411" spans="2:11" s="122" customFormat="1" hidden="1">
      <c r="B411" s="119" t="str">
        <f>IF(FN_MC!Y305="","*",FN_MC!Y305)</f>
        <v>*</v>
      </c>
      <c r="C411" s="120" t="str">
        <f>IF(FN_MC!B305="","*",FN_MC!B305)</f>
        <v>*</v>
      </c>
      <c r="D411" s="120" t="str">
        <f>IF(FN_MC!D305="","*",FN_MC!D305)</f>
        <v>*</v>
      </c>
      <c r="E411" s="120" t="str">
        <f>IF(FN_MC!H305="","*",FN_MC!H305)</f>
        <v>*</v>
      </c>
      <c r="F411" s="136" t="str">
        <f>IF(FN_MC!M305="","*",FN_MC!M305)</f>
        <v>-</v>
      </c>
      <c r="G411" s="120" t="str">
        <f>IF(FN_MC!I305="","*",FN_MC!I305)</f>
        <v>*</v>
      </c>
      <c r="H411" s="120" t="str">
        <f>IF(FN_MC!AB305="","*",FN_MC!AB305)</f>
        <v>*</v>
      </c>
      <c r="I411" s="120" t="str">
        <f>IF(FN_MC!AC305="","*",FN_MC!AC305)</f>
        <v>*</v>
      </c>
      <c r="J411" s="121" t="str">
        <f>IF(FN_MC!AA305="","*",FN_MC!AA305)</f>
        <v>*</v>
      </c>
      <c r="K411" s="133" t="str">
        <f>IF(FN_MC!AD305="","*",FN_MC!AD305)</f>
        <v>*</v>
      </c>
    </row>
    <row r="412" spans="2:11" s="122" customFormat="1" hidden="1">
      <c r="B412" s="119" t="str">
        <f>IF(FN_MC!Y306="","*",FN_MC!Y306)</f>
        <v>*</v>
      </c>
      <c r="C412" s="120" t="str">
        <f>IF(FN_MC!B306="","*",FN_MC!B306)</f>
        <v>*</v>
      </c>
      <c r="D412" s="120" t="str">
        <f>IF(FN_MC!D306="","*",FN_MC!D306)</f>
        <v>*</v>
      </c>
      <c r="E412" s="120" t="str">
        <f>IF(FN_MC!H306="","*",FN_MC!H306)</f>
        <v>*</v>
      </c>
      <c r="F412" s="136" t="str">
        <f>IF(FN_MC!M306="","*",FN_MC!M306)</f>
        <v>-</v>
      </c>
      <c r="G412" s="120" t="str">
        <f>IF(FN_MC!I306="","*",FN_MC!I306)</f>
        <v>*</v>
      </c>
      <c r="H412" s="120" t="str">
        <f>IF(FN_MC!AB306="","*",FN_MC!AB306)</f>
        <v>*</v>
      </c>
      <c r="I412" s="120" t="str">
        <f>IF(FN_MC!AC306="","*",FN_MC!AC306)</f>
        <v>*</v>
      </c>
      <c r="J412" s="121" t="str">
        <f>IF(FN_MC!AA306="","*",FN_MC!AA306)</f>
        <v>*</v>
      </c>
      <c r="K412" s="133" t="str">
        <f>IF(FN_MC!AD306="","*",FN_MC!AD306)</f>
        <v>*</v>
      </c>
    </row>
    <row r="413" spans="2:11" s="122" customFormat="1" hidden="1">
      <c r="B413" s="119" t="str">
        <f>IF(FN_MC!Y307="","*",FN_MC!Y307)</f>
        <v>*</v>
      </c>
      <c r="C413" s="120" t="str">
        <f>IF(FN_MC!B307="","*",FN_MC!B307)</f>
        <v>*</v>
      </c>
      <c r="D413" s="120" t="str">
        <f>IF(FN_MC!D307="","*",FN_MC!D307)</f>
        <v>*</v>
      </c>
      <c r="E413" s="120" t="str">
        <f>IF(FN_MC!H307="","*",FN_MC!H307)</f>
        <v>*</v>
      </c>
      <c r="F413" s="136" t="str">
        <f>IF(FN_MC!M307="","*",FN_MC!M307)</f>
        <v>-</v>
      </c>
      <c r="G413" s="120" t="str">
        <f>IF(FN_MC!I307="","*",FN_MC!I307)</f>
        <v>*</v>
      </c>
      <c r="H413" s="120" t="str">
        <f>IF(FN_MC!AB307="","*",FN_MC!AB307)</f>
        <v>*</v>
      </c>
      <c r="I413" s="120" t="str">
        <f>IF(FN_MC!AC307="","*",FN_MC!AC307)</f>
        <v>*</v>
      </c>
      <c r="J413" s="121" t="str">
        <f>IF(FN_MC!AA307="","*",FN_MC!AA307)</f>
        <v>*</v>
      </c>
      <c r="K413" s="133" t="str">
        <f>IF(FN_MC!AD307="","*",FN_MC!AD307)</f>
        <v>*</v>
      </c>
    </row>
    <row r="414" spans="2:11" s="122" customFormat="1" hidden="1">
      <c r="B414" s="119" t="str">
        <f>IF(FN_MC!Y308="","*",FN_MC!Y308)</f>
        <v>*</v>
      </c>
      <c r="C414" s="120" t="str">
        <f>IF(FN_MC!B308="","*",FN_MC!B308)</f>
        <v>*</v>
      </c>
      <c r="D414" s="120" t="str">
        <f>IF(FN_MC!D308="","*",FN_MC!D308)</f>
        <v>*</v>
      </c>
      <c r="E414" s="120" t="str">
        <f>IF(FN_MC!H308="","*",FN_MC!H308)</f>
        <v>*</v>
      </c>
      <c r="F414" s="136" t="str">
        <f>IF(FN_MC!M308="","*",FN_MC!M308)</f>
        <v>-</v>
      </c>
      <c r="G414" s="120" t="str">
        <f>IF(FN_MC!I308="","*",FN_MC!I308)</f>
        <v>*</v>
      </c>
      <c r="H414" s="120" t="str">
        <f>IF(FN_MC!AB308="","*",FN_MC!AB308)</f>
        <v>*</v>
      </c>
      <c r="I414" s="120" t="str">
        <f>IF(FN_MC!AC308="","*",FN_MC!AC308)</f>
        <v>*</v>
      </c>
      <c r="J414" s="121" t="str">
        <f>IF(FN_MC!AA308="","*",FN_MC!AA308)</f>
        <v>*</v>
      </c>
      <c r="K414" s="133" t="str">
        <f>IF(FN_MC!AD308="","*",FN_MC!AD308)</f>
        <v>*</v>
      </c>
    </row>
    <row r="415" spans="2:11" s="122" customFormat="1" hidden="1">
      <c r="B415" s="119" t="str">
        <f>IF(FN_MC!Y309="","*",FN_MC!Y309)</f>
        <v>*</v>
      </c>
      <c r="C415" s="120" t="str">
        <f>IF(FN_MC!B309="","*",FN_MC!B309)</f>
        <v>*</v>
      </c>
      <c r="D415" s="120" t="str">
        <f>IF(FN_MC!D309="","*",FN_MC!D309)</f>
        <v>*</v>
      </c>
      <c r="E415" s="120" t="str">
        <f>IF(FN_MC!H309="","*",FN_MC!H309)</f>
        <v>*</v>
      </c>
      <c r="F415" s="136" t="str">
        <f>IF(FN_MC!M309="","*",FN_MC!M309)</f>
        <v>-</v>
      </c>
      <c r="G415" s="120" t="str">
        <f>IF(FN_MC!I309="","*",FN_MC!I309)</f>
        <v>*</v>
      </c>
      <c r="H415" s="120" t="str">
        <f>IF(FN_MC!AB309="","*",FN_MC!AB309)</f>
        <v>*</v>
      </c>
      <c r="I415" s="120" t="str">
        <f>IF(FN_MC!AC309="","*",FN_MC!AC309)</f>
        <v>*</v>
      </c>
      <c r="J415" s="121" t="str">
        <f>IF(FN_MC!AA309="","*",FN_MC!AA309)</f>
        <v>*</v>
      </c>
      <c r="K415" s="133" t="str">
        <f>IF(FN_MC!AD309="","*",FN_MC!AD309)</f>
        <v>*</v>
      </c>
    </row>
    <row r="416" spans="2:11" s="122" customFormat="1" hidden="1">
      <c r="B416" s="119" t="str">
        <f>IF(FN_MC!Y310="","*",FN_MC!Y310)</f>
        <v>*</v>
      </c>
      <c r="C416" s="120" t="str">
        <f>IF(FN_MC!B310="","*",FN_MC!B310)</f>
        <v>*</v>
      </c>
      <c r="D416" s="120" t="str">
        <f>IF(FN_MC!D310="","*",FN_MC!D310)</f>
        <v>*</v>
      </c>
      <c r="E416" s="120" t="str">
        <f>IF(FN_MC!H310="","*",FN_MC!H310)</f>
        <v>*</v>
      </c>
      <c r="F416" s="136" t="str">
        <f>IF(FN_MC!M310="","*",FN_MC!M310)</f>
        <v>-</v>
      </c>
      <c r="G416" s="120" t="str">
        <f>IF(FN_MC!I310="","*",FN_MC!I310)</f>
        <v>*</v>
      </c>
      <c r="H416" s="120" t="str">
        <f>IF(FN_MC!AB310="","*",FN_MC!AB310)</f>
        <v>*</v>
      </c>
      <c r="I416" s="120" t="str">
        <f>IF(FN_MC!AC310="","*",FN_MC!AC310)</f>
        <v>*</v>
      </c>
      <c r="J416" s="121" t="str">
        <f>IF(FN_MC!AA310="","*",FN_MC!AA310)</f>
        <v>*</v>
      </c>
      <c r="K416" s="133" t="str">
        <f>IF(FN_MC!AD310="","*",FN_MC!AD310)</f>
        <v>*</v>
      </c>
    </row>
    <row r="417" spans="2:11" s="122" customFormat="1" hidden="1">
      <c r="B417" s="119" t="str">
        <f>IF(FN_MC!Y311="","*",FN_MC!Y311)</f>
        <v>*</v>
      </c>
      <c r="C417" s="120" t="str">
        <f>IF(FN_MC!B311="","*",FN_MC!B311)</f>
        <v>*</v>
      </c>
      <c r="D417" s="120" t="str">
        <f>IF(FN_MC!D311="","*",FN_MC!D311)</f>
        <v>*</v>
      </c>
      <c r="E417" s="120" t="str">
        <f>IF(FN_MC!H311="","*",FN_MC!H311)</f>
        <v>*</v>
      </c>
      <c r="F417" s="136" t="str">
        <f>IF(FN_MC!M311="","*",FN_MC!M311)</f>
        <v>-</v>
      </c>
      <c r="G417" s="120" t="str">
        <f>IF(FN_MC!I311="","*",FN_MC!I311)</f>
        <v>*</v>
      </c>
      <c r="H417" s="120" t="str">
        <f>IF(FN_MC!AB311="","*",FN_MC!AB311)</f>
        <v>*</v>
      </c>
      <c r="I417" s="120" t="str">
        <f>IF(FN_MC!AC311="","*",FN_MC!AC311)</f>
        <v>*</v>
      </c>
      <c r="J417" s="121" t="str">
        <f>IF(FN_MC!AA311="","*",FN_MC!AA311)</f>
        <v>*</v>
      </c>
      <c r="K417" s="133" t="str">
        <f>IF(FN_MC!AD311="","*",FN_MC!AD311)</f>
        <v>*</v>
      </c>
    </row>
    <row r="418" spans="2:11" s="122" customFormat="1" hidden="1">
      <c r="B418" s="119" t="str">
        <f>IF(FN_MC!Y312="","*",FN_MC!Y312)</f>
        <v>*</v>
      </c>
      <c r="C418" s="120" t="str">
        <f>IF(FN_MC!B312="","*",FN_MC!B312)</f>
        <v>*</v>
      </c>
      <c r="D418" s="120" t="str">
        <f>IF(FN_MC!D312="","*",FN_MC!D312)</f>
        <v>*</v>
      </c>
      <c r="E418" s="120" t="str">
        <f>IF(FN_MC!H312="","*",FN_MC!H312)</f>
        <v>*</v>
      </c>
      <c r="F418" s="136" t="str">
        <f>IF(FN_MC!M312="","*",FN_MC!M312)</f>
        <v>-</v>
      </c>
      <c r="G418" s="120" t="str">
        <f>IF(FN_MC!I312="","*",FN_MC!I312)</f>
        <v>*</v>
      </c>
      <c r="H418" s="120" t="str">
        <f>IF(FN_MC!AB312="","*",FN_MC!AB312)</f>
        <v>*</v>
      </c>
      <c r="I418" s="120" t="str">
        <f>IF(FN_MC!AC312="","*",FN_MC!AC312)</f>
        <v>*</v>
      </c>
      <c r="J418" s="121" t="str">
        <f>IF(FN_MC!AA312="","*",FN_MC!AA312)</f>
        <v>*</v>
      </c>
      <c r="K418" s="133" t="str">
        <f>IF(FN_MC!AD312="","*",FN_MC!AD312)</f>
        <v>*</v>
      </c>
    </row>
    <row r="419" spans="2:11" s="122" customFormat="1" hidden="1">
      <c r="B419" s="119" t="str">
        <f>IF(FN_MC!Y313="","*",FN_MC!Y313)</f>
        <v>*</v>
      </c>
      <c r="C419" s="120" t="str">
        <f>IF(FN_MC!B313="","*",FN_MC!B313)</f>
        <v>*</v>
      </c>
      <c r="D419" s="120" t="str">
        <f>IF(FN_MC!D313="","*",FN_MC!D313)</f>
        <v>*</v>
      </c>
      <c r="E419" s="120" t="str">
        <f>IF(FN_MC!H313="","*",FN_MC!H313)</f>
        <v>*</v>
      </c>
      <c r="F419" s="136" t="str">
        <f>IF(FN_MC!M313="","*",FN_MC!M313)</f>
        <v>-</v>
      </c>
      <c r="G419" s="120" t="str">
        <f>IF(FN_MC!I313="","*",FN_MC!I313)</f>
        <v>*</v>
      </c>
      <c r="H419" s="120" t="str">
        <f>IF(FN_MC!AB313="","*",FN_MC!AB313)</f>
        <v>*</v>
      </c>
      <c r="I419" s="120" t="str">
        <f>IF(FN_MC!AC313="","*",FN_MC!AC313)</f>
        <v>*</v>
      </c>
      <c r="J419" s="121" t="str">
        <f>IF(FN_MC!AA313="","*",FN_MC!AA313)</f>
        <v>*</v>
      </c>
      <c r="K419" s="133" t="str">
        <f>IF(FN_MC!AD313="","*",FN_MC!AD313)</f>
        <v>*</v>
      </c>
    </row>
    <row r="420" spans="2:11" s="122" customFormat="1" hidden="1">
      <c r="B420" s="119" t="str">
        <f>IF(FN_MC!Y314="","*",FN_MC!Y314)</f>
        <v>*</v>
      </c>
      <c r="C420" s="120" t="str">
        <f>IF(FN_MC!B314="","*",FN_MC!B314)</f>
        <v>*</v>
      </c>
      <c r="D420" s="120" t="str">
        <f>IF(FN_MC!D314="","*",FN_MC!D314)</f>
        <v>*</v>
      </c>
      <c r="E420" s="120" t="str">
        <f>IF(FN_MC!H314="","*",FN_MC!H314)</f>
        <v>*</v>
      </c>
      <c r="F420" s="136" t="str">
        <f>IF(FN_MC!M314="","*",FN_MC!M314)</f>
        <v>-</v>
      </c>
      <c r="G420" s="120" t="str">
        <f>IF(FN_MC!I314="","*",FN_MC!I314)</f>
        <v>*</v>
      </c>
      <c r="H420" s="120" t="str">
        <f>IF(FN_MC!AB314="","*",FN_MC!AB314)</f>
        <v>*</v>
      </c>
      <c r="I420" s="120" t="str">
        <f>IF(FN_MC!AC314="","*",FN_MC!AC314)</f>
        <v>*</v>
      </c>
      <c r="J420" s="121" t="str">
        <f>IF(FN_MC!AA314="","*",FN_MC!AA314)</f>
        <v>*</v>
      </c>
      <c r="K420" s="133" t="str">
        <f>IF(FN_MC!AD314="","*",FN_MC!AD314)</f>
        <v>*</v>
      </c>
    </row>
    <row r="421" spans="2:11" s="122" customFormat="1" hidden="1">
      <c r="B421" s="119" t="str">
        <f>IF(FN_MC!Y315="","*",FN_MC!Y315)</f>
        <v>*</v>
      </c>
      <c r="C421" s="120" t="str">
        <f>IF(FN_MC!B315="","*",FN_MC!B315)</f>
        <v>*</v>
      </c>
      <c r="D421" s="120" t="str">
        <f>IF(FN_MC!D315="","*",FN_MC!D315)</f>
        <v>*</v>
      </c>
      <c r="E421" s="120" t="str">
        <f>IF(FN_MC!H315="","*",FN_MC!H315)</f>
        <v>*</v>
      </c>
      <c r="F421" s="136" t="str">
        <f>IF(FN_MC!M315="","*",FN_MC!M315)</f>
        <v>-</v>
      </c>
      <c r="G421" s="120" t="str">
        <f>IF(FN_MC!I315="","*",FN_MC!I315)</f>
        <v>*</v>
      </c>
      <c r="H421" s="120" t="str">
        <f>IF(FN_MC!AB315="","*",FN_MC!AB315)</f>
        <v>*</v>
      </c>
      <c r="I421" s="120" t="str">
        <f>IF(FN_MC!AC315="","*",FN_MC!AC315)</f>
        <v>*</v>
      </c>
      <c r="J421" s="121" t="str">
        <f>IF(FN_MC!AA315="","*",FN_MC!AA315)</f>
        <v>*</v>
      </c>
      <c r="K421" s="133" t="str">
        <f>IF(FN_MC!AD315="","*",FN_MC!AD315)</f>
        <v>*</v>
      </c>
    </row>
    <row r="422" spans="2:11" s="122" customFormat="1" hidden="1">
      <c r="B422" s="119" t="str">
        <f>IF(FN_MC!Y316="","*",FN_MC!Y316)</f>
        <v>*</v>
      </c>
      <c r="C422" s="120" t="str">
        <f>IF(FN_MC!B316="","*",FN_MC!B316)</f>
        <v>*</v>
      </c>
      <c r="D422" s="120" t="str">
        <f>IF(FN_MC!D316="","*",FN_MC!D316)</f>
        <v>*</v>
      </c>
      <c r="E422" s="120" t="str">
        <f>IF(FN_MC!H316="","*",FN_MC!H316)</f>
        <v>*</v>
      </c>
      <c r="F422" s="136" t="str">
        <f>IF(FN_MC!M316="","*",FN_MC!M316)</f>
        <v>-</v>
      </c>
      <c r="G422" s="120" t="str">
        <f>IF(FN_MC!I316="","*",FN_MC!I316)</f>
        <v>*</v>
      </c>
      <c r="H422" s="120" t="str">
        <f>IF(FN_MC!AB316="","*",FN_MC!AB316)</f>
        <v>*</v>
      </c>
      <c r="I422" s="120" t="str">
        <f>IF(FN_MC!AC316="","*",FN_MC!AC316)</f>
        <v>*</v>
      </c>
      <c r="J422" s="121" t="str">
        <f>IF(FN_MC!AA316="","*",FN_MC!AA316)</f>
        <v>*</v>
      </c>
      <c r="K422" s="133" t="str">
        <f>IF(FN_MC!AD316="","*",FN_MC!AD316)</f>
        <v>*</v>
      </c>
    </row>
    <row r="423" spans="2:11" s="122" customFormat="1" hidden="1">
      <c r="B423" s="119" t="str">
        <f>IF(FN_MC!Y317="","*",FN_MC!Y317)</f>
        <v>*</v>
      </c>
      <c r="C423" s="120" t="str">
        <f>IF(FN_MC!B317="","*",FN_MC!B317)</f>
        <v>*</v>
      </c>
      <c r="D423" s="120" t="str">
        <f>IF(FN_MC!D317="","*",FN_MC!D317)</f>
        <v>*</v>
      </c>
      <c r="E423" s="120" t="str">
        <f>IF(FN_MC!H317="","*",FN_MC!H317)</f>
        <v>*</v>
      </c>
      <c r="F423" s="136" t="str">
        <f>IF(FN_MC!M317="","*",FN_MC!M317)</f>
        <v>-</v>
      </c>
      <c r="G423" s="120" t="str">
        <f>IF(FN_MC!I317="","*",FN_MC!I317)</f>
        <v>*</v>
      </c>
      <c r="H423" s="120" t="str">
        <f>IF(FN_MC!AB317="","*",FN_MC!AB317)</f>
        <v>*</v>
      </c>
      <c r="I423" s="120" t="str">
        <f>IF(FN_MC!AC317="","*",FN_MC!AC317)</f>
        <v>*</v>
      </c>
      <c r="J423" s="121" t="str">
        <f>IF(FN_MC!AA317="","*",FN_MC!AA317)</f>
        <v>*</v>
      </c>
      <c r="K423" s="133" t="str">
        <f>IF(FN_MC!AD317="","*",FN_MC!AD317)</f>
        <v>*</v>
      </c>
    </row>
    <row r="424" spans="2:11" s="122" customFormat="1" hidden="1">
      <c r="B424" s="119" t="str">
        <f>IF(FN_MC!Y318="","*",FN_MC!Y318)</f>
        <v>*</v>
      </c>
      <c r="C424" s="120" t="str">
        <f>IF(FN_MC!B318="","*",FN_MC!B318)</f>
        <v>*</v>
      </c>
      <c r="D424" s="120" t="str">
        <f>IF(FN_MC!D318="","*",FN_MC!D318)</f>
        <v>*</v>
      </c>
      <c r="E424" s="120" t="str">
        <f>IF(FN_MC!H318="","*",FN_MC!H318)</f>
        <v>*</v>
      </c>
      <c r="F424" s="136" t="str">
        <f>IF(FN_MC!M318="","*",FN_MC!M318)</f>
        <v>-</v>
      </c>
      <c r="G424" s="120" t="str">
        <f>IF(FN_MC!I318="","*",FN_MC!I318)</f>
        <v>*</v>
      </c>
      <c r="H424" s="120" t="str">
        <f>IF(FN_MC!AB318="","*",FN_MC!AB318)</f>
        <v>*</v>
      </c>
      <c r="I424" s="120" t="str">
        <f>IF(FN_MC!AC318="","*",FN_MC!AC318)</f>
        <v>*</v>
      </c>
      <c r="J424" s="121" t="str">
        <f>IF(FN_MC!AA318="","*",FN_MC!AA318)</f>
        <v>*</v>
      </c>
      <c r="K424" s="133" t="str">
        <f>IF(FN_MC!AD318="","*",FN_MC!AD318)</f>
        <v>*</v>
      </c>
    </row>
    <row r="425" spans="2:11" s="122" customFormat="1" hidden="1">
      <c r="B425" s="119" t="str">
        <f>IF(FN_MC!Y319="","*",FN_MC!Y319)</f>
        <v>*</v>
      </c>
      <c r="C425" s="120" t="str">
        <f>IF(FN_MC!B319="","*",FN_MC!B319)</f>
        <v>*</v>
      </c>
      <c r="D425" s="120" t="str">
        <f>IF(FN_MC!D319="","*",FN_MC!D319)</f>
        <v>*</v>
      </c>
      <c r="E425" s="120" t="str">
        <f>IF(FN_MC!H319="","*",FN_MC!H319)</f>
        <v>*</v>
      </c>
      <c r="F425" s="136" t="str">
        <f>IF(FN_MC!M319="","*",FN_MC!M319)</f>
        <v>-</v>
      </c>
      <c r="G425" s="120" t="str">
        <f>IF(FN_MC!I319="","*",FN_MC!I319)</f>
        <v>*</v>
      </c>
      <c r="H425" s="120" t="str">
        <f>IF(FN_MC!AB319="","*",FN_MC!AB319)</f>
        <v>*</v>
      </c>
      <c r="I425" s="120" t="str">
        <f>IF(FN_MC!AC319="","*",FN_MC!AC319)</f>
        <v>*</v>
      </c>
      <c r="J425" s="121" t="str">
        <f>IF(FN_MC!AA319="","*",FN_MC!AA319)</f>
        <v>*</v>
      </c>
      <c r="K425" s="133" t="str">
        <f>IF(FN_MC!AD319="","*",FN_MC!AD319)</f>
        <v>*</v>
      </c>
    </row>
    <row r="426" spans="2:11" s="122" customFormat="1" hidden="1">
      <c r="B426" s="119" t="str">
        <f>IF(FN_MC!Y320="","*",FN_MC!Y320)</f>
        <v>*</v>
      </c>
      <c r="C426" s="120" t="str">
        <f>IF(FN_MC!B320="","*",FN_MC!B320)</f>
        <v>*</v>
      </c>
      <c r="D426" s="120" t="str">
        <f>IF(FN_MC!D320="","*",FN_MC!D320)</f>
        <v>*</v>
      </c>
      <c r="E426" s="120" t="str">
        <f>IF(FN_MC!H320="","*",FN_MC!H320)</f>
        <v>*</v>
      </c>
      <c r="F426" s="136" t="str">
        <f>IF(FN_MC!M320="","*",FN_MC!M320)</f>
        <v>-</v>
      </c>
      <c r="G426" s="120" t="str">
        <f>IF(FN_MC!I320="","*",FN_MC!I320)</f>
        <v>*</v>
      </c>
      <c r="H426" s="120" t="str">
        <f>IF(FN_MC!AB320="","*",FN_MC!AB320)</f>
        <v>*</v>
      </c>
      <c r="I426" s="120" t="str">
        <f>IF(FN_MC!AC320="","*",FN_MC!AC320)</f>
        <v>*</v>
      </c>
      <c r="J426" s="121" t="str">
        <f>IF(FN_MC!AA320="","*",FN_MC!AA320)</f>
        <v>*</v>
      </c>
      <c r="K426" s="133" t="str">
        <f>IF(FN_MC!AD320="","*",FN_MC!AD320)</f>
        <v>*</v>
      </c>
    </row>
    <row r="427" spans="2:11" s="122" customFormat="1" hidden="1">
      <c r="B427" s="119" t="str">
        <f>IF(FN_MC!Y321="","*",FN_MC!Y321)</f>
        <v>*</v>
      </c>
      <c r="C427" s="120" t="str">
        <f>IF(FN_MC!B321="","*",FN_MC!B321)</f>
        <v>*</v>
      </c>
      <c r="D427" s="120" t="str">
        <f>IF(FN_MC!D321="","*",FN_MC!D321)</f>
        <v>*</v>
      </c>
      <c r="E427" s="120" t="str">
        <f>IF(FN_MC!H321="","*",FN_MC!H321)</f>
        <v>*</v>
      </c>
      <c r="F427" s="136" t="str">
        <f>IF(FN_MC!M321="","*",FN_MC!M321)</f>
        <v>-</v>
      </c>
      <c r="G427" s="120" t="str">
        <f>IF(FN_MC!I321="","*",FN_MC!I321)</f>
        <v>*</v>
      </c>
      <c r="H427" s="120" t="str">
        <f>IF(FN_MC!AB321="","*",FN_MC!AB321)</f>
        <v>*</v>
      </c>
      <c r="I427" s="120" t="str">
        <f>IF(FN_MC!AC321="","*",FN_MC!AC321)</f>
        <v>*</v>
      </c>
      <c r="J427" s="121" t="str">
        <f>IF(FN_MC!AA321="","*",FN_MC!AA321)</f>
        <v>*</v>
      </c>
      <c r="K427" s="133" t="str">
        <f>IF(FN_MC!AD321="","*",FN_MC!AD321)</f>
        <v>*</v>
      </c>
    </row>
    <row r="428" spans="2:11" s="122" customFormat="1" hidden="1">
      <c r="B428" s="119" t="str">
        <f>IF(FN_MC!Y322="","*",FN_MC!Y322)</f>
        <v>*</v>
      </c>
      <c r="C428" s="120" t="str">
        <f>IF(FN_MC!B322="","*",FN_MC!B322)</f>
        <v>*</v>
      </c>
      <c r="D428" s="120" t="str">
        <f>IF(FN_MC!D322="","*",FN_MC!D322)</f>
        <v>*</v>
      </c>
      <c r="E428" s="120" t="str">
        <f>IF(FN_MC!H322="","*",FN_MC!H322)</f>
        <v>*</v>
      </c>
      <c r="F428" s="136" t="str">
        <f>IF(FN_MC!M322="","*",FN_MC!M322)</f>
        <v>-</v>
      </c>
      <c r="G428" s="120" t="str">
        <f>IF(FN_MC!I322="","*",FN_MC!I322)</f>
        <v>*</v>
      </c>
      <c r="H428" s="120" t="str">
        <f>IF(FN_MC!AB322="","*",FN_MC!AB322)</f>
        <v>*</v>
      </c>
      <c r="I428" s="120" t="str">
        <f>IF(FN_MC!AC322="","*",FN_MC!AC322)</f>
        <v>*</v>
      </c>
      <c r="J428" s="121" t="str">
        <f>IF(FN_MC!AA322="","*",FN_MC!AA322)</f>
        <v>*</v>
      </c>
      <c r="K428" s="133" t="str">
        <f>IF(FN_MC!AD322="","*",FN_MC!AD322)</f>
        <v>*</v>
      </c>
    </row>
    <row r="429" spans="2:11" s="122" customFormat="1" hidden="1">
      <c r="B429" s="119" t="str">
        <f>IF(FN_MC!Y323="","*",FN_MC!Y323)</f>
        <v>*</v>
      </c>
      <c r="C429" s="120" t="str">
        <f>IF(FN_MC!B323="","*",FN_MC!B323)</f>
        <v>*</v>
      </c>
      <c r="D429" s="120" t="str">
        <f>IF(FN_MC!D323="","*",FN_MC!D323)</f>
        <v>*</v>
      </c>
      <c r="E429" s="120" t="str">
        <f>IF(FN_MC!H323="","*",FN_MC!H323)</f>
        <v>*</v>
      </c>
      <c r="F429" s="136" t="str">
        <f>IF(FN_MC!M323="","*",FN_MC!M323)</f>
        <v>-</v>
      </c>
      <c r="G429" s="120" t="str">
        <f>IF(FN_MC!I323="","*",FN_MC!I323)</f>
        <v>*</v>
      </c>
      <c r="H429" s="120" t="str">
        <f>IF(FN_MC!AB323="","*",FN_MC!AB323)</f>
        <v>*</v>
      </c>
      <c r="I429" s="120" t="str">
        <f>IF(FN_MC!AC323="","*",FN_MC!AC323)</f>
        <v>*</v>
      </c>
      <c r="J429" s="121" t="str">
        <f>IF(FN_MC!AA323="","*",FN_MC!AA323)</f>
        <v>*</v>
      </c>
      <c r="K429" s="133" t="str">
        <f>IF(FN_MC!AD323="","*",FN_MC!AD323)</f>
        <v>*</v>
      </c>
    </row>
    <row r="430" spans="2:11" s="122" customFormat="1" hidden="1">
      <c r="B430" s="119" t="str">
        <f>IF(FN_MC!Y324="","*",FN_MC!Y324)</f>
        <v>*</v>
      </c>
      <c r="C430" s="120" t="str">
        <f>IF(FN_MC!B324="","*",FN_MC!B324)</f>
        <v>*</v>
      </c>
      <c r="D430" s="120" t="str">
        <f>IF(FN_MC!D324="","*",FN_MC!D324)</f>
        <v>*</v>
      </c>
      <c r="E430" s="120" t="str">
        <f>IF(FN_MC!H324="","*",FN_MC!H324)</f>
        <v>*</v>
      </c>
      <c r="F430" s="136" t="str">
        <f>IF(FN_MC!M324="","*",FN_MC!M324)</f>
        <v>-</v>
      </c>
      <c r="G430" s="120" t="str">
        <f>IF(FN_MC!I324="","*",FN_MC!I324)</f>
        <v>*</v>
      </c>
      <c r="H430" s="120" t="str">
        <f>IF(FN_MC!AB324="","*",FN_MC!AB324)</f>
        <v>*</v>
      </c>
      <c r="I430" s="120" t="str">
        <f>IF(FN_MC!AC324="","*",FN_MC!AC324)</f>
        <v>*</v>
      </c>
      <c r="J430" s="121" t="str">
        <f>IF(FN_MC!AA324="","*",FN_MC!AA324)</f>
        <v>*</v>
      </c>
      <c r="K430" s="133" t="str">
        <f>IF(FN_MC!AD324="","*",FN_MC!AD324)</f>
        <v>*</v>
      </c>
    </row>
    <row r="431" spans="2:11" s="122" customFormat="1" hidden="1">
      <c r="B431" s="119" t="str">
        <f>IF(FN_MC!Y325="","*",FN_MC!Y325)</f>
        <v>*</v>
      </c>
      <c r="C431" s="120" t="str">
        <f>IF(FN_MC!B325="","*",FN_MC!B325)</f>
        <v>*</v>
      </c>
      <c r="D431" s="120" t="str">
        <f>IF(FN_MC!D325="","*",FN_MC!D325)</f>
        <v>*</v>
      </c>
      <c r="E431" s="120" t="str">
        <f>IF(FN_MC!H325="","*",FN_MC!H325)</f>
        <v>*</v>
      </c>
      <c r="F431" s="136" t="str">
        <f>IF(FN_MC!M325="","*",FN_MC!M325)</f>
        <v>-</v>
      </c>
      <c r="G431" s="120" t="str">
        <f>IF(FN_MC!I325="","*",FN_MC!I325)</f>
        <v>*</v>
      </c>
      <c r="H431" s="120" t="str">
        <f>IF(FN_MC!AB325="","*",FN_MC!AB325)</f>
        <v>*</v>
      </c>
      <c r="I431" s="120" t="str">
        <f>IF(FN_MC!AC325="","*",FN_MC!AC325)</f>
        <v>*</v>
      </c>
      <c r="J431" s="121" t="str">
        <f>IF(FN_MC!AA325="","*",FN_MC!AA325)</f>
        <v>*</v>
      </c>
      <c r="K431" s="133" t="str">
        <f>IF(FN_MC!AD325="","*",FN_MC!AD325)</f>
        <v>*</v>
      </c>
    </row>
    <row r="432" spans="2:11" s="122" customFormat="1" hidden="1">
      <c r="B432" s="119" t="str">
        <f>IF(FN_MC!Y326="","*",FN_MC!Y326)</f>
        <v>*</v>
      </c>
      <c r="C432" s="120" t="str">
        <f>IF(FN_MC!B326="","*",FN_MC!B326)</f>
        <v>*</v>
      </c>
      <c r="D432" s="120" t="str">
        <f>IF(FN_MC!D326="","*",FN_MC!D326)</f>
        <v>*</v>
      </c>
      <c r="E432" s="120" t="str">
        <f>IF(FN_MC!H326="","*",FN_MC!H326)</f>
        <v>*</v>
      </c>
      <c r="F432" s="136" t="str">
        <f>IF(FN_MC!M326="","*",FN_MC!M326)</f>
        <v>-</v>
      </c>
      <c r="G432" s="120" t="str">
        <f>IF(FN_MC!I326="","*",FN_MC!I326)</f>
        <v>*</v>
      </c>
      <c r="H432" s="120" t="str">
        <f>IF(FN_MC!AB326="","*",FN_MC!AB326)</f>
        <v>*</v>
      </c>
      <c r="I432" s="120" t="str">
        <f>IF(FN_MC!AC326="","*",FN_MC!AC326)</f>
        <v>*</v>
      </c>
      <c r="J432" s="121" t="str">
        <f>IF(FN_MC!AA326="","*",FN_MC!AA326)</f>
        <v>*</v>
      </c>
      <c r="K432" s="133" t="str">
        <f>IF(FN_MC!AD326="","*",FN_MC!AD326)</f>
        <v>*</v>
      </c>
    </row>
    <row r="433" spans="2:11" s="122" customFormat="1" hidden="1">
      <c r="B433" s="119" t="str">
        <f>IF(FN_MC!Y327="","*",FN_MC!Y327)</f>
        <v>*</v>
      </c>
      <c r="C433" s="120" t="str">
        <f>IF(FN_MC!B327="","*",FN_MC!B327)</f>
        <v>*</v>
      </c>
      <c r="D433" s="120" t="str">
        <f>IF(FN_MC!D327="","*",FN_MC!D327)</f>
        <v>*</v>
      </c>
      <c r="E433" s="120" t="str">
        <f>IF(FN_MC!H327="","*",FN_MC!H327)</f>
        <v>*</v>
      </c>
      <c r="F433" s="136" t="str">
        <f>IF(FN_MC!M327="","*",FN_MC!M327)</f>
        <v>-</v>
      </c>
      <c r="G433" s="120" t="str">
        <f>IF(FN_MC!I327="","*",FN_MC!I327)</f>
        <v>*</v>
      </c>
      <c r="H433" s="120" t="str">
        <f>IF(FN_MC!AB327="","*",FN_MC!AB327)</f>
        <v>*</v>
      </c>
      <c r="I433" s="120" t="str">
        <f>IF(FN_MC!AC327="","*",FN_MC!AC327)</f>
        <v>*</v>
      </c>
      <c r="J433" s="121" t="str">
        <f>IF(FN_MC!AA327="","*",FN_MC!AA327)</f>
        <v>*</v>
      </c>
      <c r="K433" s="133" t="str">
        <f>IF(FN_MC!AD327="","*",FN_MC!AD327)</f>
        <v>*</v>
      </c>
    </row>
    <row r="434" spans="2:11" s="122" customFormat="1" hidden="1">
      <c r="B434" s="119" t="str">
        <f>IF(FN_MC!Y328="","*",FN_MC!Y328)</f>
        <v>*</v>
      </c>
      <c r="C434" s="120" t="str">
        <f>IF(FN_MC!B328="","*",FN_MC!B328)</f>
        <v>*</v>
      </c>
      <c r="D434" s="120" t="str">
        <f>IF(FN_MC!D328="","*",FN_MC!D328)</f>
        <v>*</v>
      </c>
      <c r="E434" s="120" t="str">
        <f>IF(FN_MC!H328="","*",FN_MC!H328)</f>
        <v>*</v>
      </c>
      <c r="F434" s="136" t="str">
        <f>IF(FN_MC!M328="","*",FN_MC!M328)</f>
        <v>-</v>
      </c>
      <c r="G434" s="120" t="str">
        <f>IF(FN_MC!I328="","*",FN_MC!I328)</f>
        <v>*</v>
      </c>
      <c r="H434" s="120" t="str">
        <f>IF(FN_MC!AB328="","*",FN_MC!AB328)</f>
        <v>*</v>
      </c>
      <c r="I434" s="120" t="str">
        <f>IF(FN_MC!AC328="","*",FN_MC!AC328)</f>
        <v>*</v>
      </c>
      <c r="J434" s="121" t="str">
        <f>IF(FN_MC!AA328="","*",FN_MC!AA328)</f>
        <v>*</v>
      </c>
      <c r="K434" s="133" t="str">
        <f>IF(FN_MC!AD328="","*",FN_MC!AD328)</f>
        <v>*</v>
      </c>
    </row>
    <row r="435" spans="2:11" s="122" customFormat="1" hidden="1">
      <c r="B435" s="119" t="str">
        <f>IF(FN_MC!Y329="","*",FN_MC!Y329)</f>
        <v>*</v>
      </c>
      <c r="C435" s="120" t="str">
        <f>IF(FN_MC!B329="","*",FN_MC!B329)</f>
        <v>*</v>
      </c>
      <c r="D435" s="120" t="str">
        <f>IF(FN_MC!D329="","*",FN_MC!D329)</f>
        <v>*</v>
      </c>
      <c r="E435" s="120" t="str">
        <f>IF(FN_MC!H329="","*",FN_MC!H329)</f>
        <v>*</v>
      </c>
      <c r="F435" s="136" t="str">
        <f>IF(FN_MC!M329="","*",FN_MC!M329)</f>
        <v>-</v>
      </c>
      <c r="G435" s="120" t="str">
        <f>IF(FN_MC!I329="","*",FN_MC!I329)</f>
        <v>*</v>
      </c>
      <c r="H435" s="120" t="str">
        <f>IF(FN_MC!AB329="","*",FN_MC!AB329)</f>
        <v>*</v>
      </c>
      <c r="I435" s="120" t="str">
        <f>IF(FN_MC!AC329="","*",FN_MC!AC329)</f>
        <v>*</v>
      </c>
      <c r="J435" s="121" t="str">
        <f>IF(FN_MC!AA329="","*",FN_MC!AA329)</f>
        <v>*</v>
      </c>
      <c r="K435" s="133" t="str">
        <f>IF(FN_MC!AD329="","*",FN_MC!AD329)</f>
        <v>*</v>
      </c>
    </row>
    <row r="436" spans="2:11" s="122" customFormat="1" hidden="1">
      <c r="B436" s="119" t="str">
        <f>IF(FN_MC!Y330="","*",FN_MC!Y330)</f>
        <v>*</v>
      </c>
      <c r="C436" s="120" t="str">
        <f>IF(FN_MC!B330="","*",FN_MC!B330)</f>
        <v>*</v>
      </c>
      <c r="D436" s="120" t="str">
        <f>IF(FN_MC!D330="","*",FN_MC!D330)</f>
        <v>*</v>
      </c>
      <c r="E436" s="120" t="str">
        <f>IF(FN_MC!H330="","*",FN_MC!H330)</f>
        <v>*</v>
      </c>
      <c r="F436" s="136" t="str">
        <f>IF(FN_MC!M330="","*",FN_MC!M330)</f>
        <v>-</v>
      </c>
      <c r="G436" s="120" t="str">
        <f>IF(FN_MC!I330="","*",FN_MC!I330)</f>
        <v>*</v>
      </c>
      <c r="H436" s="120" t="str">
        <f>IF(FN_MC!AB330="","*",FN_MC!AB330)</f>
        <v>*</v>
      </c>
      <c r="I436" s="120" t="str">
        <f>IF(FN_MC!AC330="","*",FN_MC!AC330)</f>
        <v>*</v>
      </c>
      <c r="J436" s="121" t="str">
        <f>IF(FN_MC!AA330="","*",FN_MC!AA330)</f>
        <v>*</v>
      </c>
      <c r="K436" s="133" t="str">
        <f>IF(FN_MC!AD330="","*",FN_MC!AD330)</f>
        <v>*</v>
      </c>
    </row>
    <row r="437" spans="2:11" s="122" customFormat="1" hidden="1">
      <c r="B437" s="119" t="str">
        <f>IF(FN_MC!Y331="","*",FN_MC!Y331)</f>
        <v>*</v>
      </c>
      <c r="C437" s="120" t="str">
        <f>IF(FN_MC!B331="","*",FN_MC!B331)</f>
        <v>*</v>
      </c>
      <c r="D437" s="120" t="str">
        <f>IF(FN_MC!D331="","*",FN_MC!D331)</f>
        <v>*</v>
      </c>
      <c r="E437" s="120" t="str">
        <f>IF(FN_MC!H331="","*",FN_MC!H331)</f>
        <v>*</v>
      </c>
      <c r="F437" s="136" t="str">
        <f>IF(FN_MC!M331="","*",FN_MC!M331)</f>
        <v>-</v>
      </c>
      <c r="G437" s="120" t="str">
        <f>IF(FN_MC!I331="","*",FN_MC!I331)</f>
        <v>*</v>
      </c>
      <c r="H437" s="120" t="str">
        <f>IF(FN_MC!AB331="","*",FN_MC!AB331)</f>
        <v>*</v>
      </c>
      <c r="I437" s="120" t="str">
        <f>IF(FN_MC!AC331="","*",FN_MC!AC331)</f>
        <v>*</v>
      </c>
      <c r="J437" s="121" t="str">
        <f>IF(FN_MC!AA331="","*",FN_MC!AA331)</f>
        <v>*</v>
      </c>
      <c r="K437" s="133" t="str">
        <f>IF(FN_MC!AD331="","*",FN_MC!AD331)</f>
        <v>*</v>
      </c>
    </row>
    <row r="438" spans="2:11" s="122" customFormat="1" hidden="1">
      <c r="B438" s="119" t="str">
        <f>IF(FN_MC!Y332="","*",FN_MC!Y332)</f>
        <v>*</v>
      </c>
      <c r="C438" s="120" t="str">
        <f>IF(FN_MC!B332="","*",FN_MC!B332)</f>
        <v>*</v>
      </c>
      <c r="D438" s="120" t="str">
        <f>IF(FN_MC!D332="","*",FN_MC!D332)</f>
        <v>*</v>
      </c>
      <c r="E438" s="120" t="str">
        <f>IF(FN_MC!H332="","*",FN_MC!H332)</f>
        <v>*</v>
      </c>
      <c r="F438" s="136" t="str">
        <f>IF(FN_MC!M332="","*",FN_MC!M332)</f>
        <v>-</v>
      </c>
      <c r="G438" s="120" t="str">
        <f>IF(FN_MC!I332="","*",FN_MC!I332)</f>
        <v>*</v>
      </c>
      <c r="H438" s="120" t="str">
        <f>IF(FN_MC!AB332="","*",FN_MC!AB332)</f>
        <v>*</v>
      </c>
      <c r="I438" s="120" t="str">
        <f>IF(FN_MC!AC332="","*",FN_MC!AC332)</f>
        <v>*</v>
      </c>
      <c r="J438" s="121" t="str">
        <f>IF(FN_MC!AA332="","*",FN_MC!AA332)</f>
        <v>*</v>
      </c>
      <c r="K438" s="133" t="str">
        <f>IF(FN_MC!AD332="","*",FN_MC!AD332)</f>
        <v>*</v>
      </c>
    </row>
    <row r="439" spans="2:11" s="122" customFormat="1" hidden="1">
      <c r="B439" s="119" t="str">
        <f>IF(FN_MC!Y333="","*",FN_MC!Y333)</f>
        <v>*</v>
      </c>
      <c r="C439" s="120" t="str">
        <f>IF(FN_MC!B333="","*",FN_MC!B333)</f>
        <v>*</v>
      </c>
      <c r="D439" s="120" t="str">
        <f>IF(FN_MC!D333="","*",FN_MC!D333)</f>
        <v>*</v>
      </c>
      <c r="E439" s="120" t="str">
        <f>IF(FN_MC!H333="","*",FN_MC!H333)</f>
        <v>*</v>
      </c>
      <c r="F439" s="136" t="str">
        <f>IF(FN_MC!M333="","*",FN_MC!M333)</f>
        <v>-</v>
      </c>
      <c r="G439" s="120" t="str">
        <f>IF(FN_MC!I333="","*",FN_MC!I333)</f>
        <v>*</v>
      </c>
      <c r="H439" s="120" t="str">
        <f>IF(FN_MC!AB333="","*",FN_MC!AB333)</f>
        <v>*</v>
      </c>
      <c r="I439" s="120" t="str">
        <f>IF(FN_MC!AC333="","*",FN_MC!AC333)</f>
        <v>*</v>
      </c>
      <c r="J439" s="121" t="str">
        <f>IF(FN_MC!AA333="","*",FN_MC!AA333)</f>
        <v>*</v>
      </c>
      <c r="K439" s="133" t="str">
        <f>IF(FN_MC!AD333="","*",FN_MC!AD333)</f>
        <v>*</v>
      </c>
    </row>
    <row r="440" spans="2:11" s="122" customFormat="1" hidden="1">
      <c r="B440" s="119" t="str">
        <f>IF(FN_MC!Y334="","*",FN_MC!Y334)</f>
        <v>*</v>
      </c>
      <c r="C440" s="120" t="str">
        <f>IF(FN_MC!B334="","*",FN_MC!B334)</f>
        <v>*</v>
      </c>
      <c r="D440" s="120" t="str">
        <f>IF(FN_MC!D334="","*",FN_MC!D334)</f>
        <v>*</v>
      </c>
      <c r="E440" s="120" t="str">
        <f>IF(FN_MC!H334="","*",FN_MC!H334)</f>
        <v>*</v>
      </c>
      <c r="F440" s="136" t="str">
        <f>IF(FN_MC!M334="","*",FN_MC!M334)</f>
        <v>-</v>
      </c>
      <c r="G440" s="120" t="str">
        <f>IF(FN_MC!I334="","*",FN_MC!I334)</f>
        <v>*</v>
      </c>
      <c r="H440" s="120" t="str">
        <f>IF(FN_MC!AB334="","*",FN_MC!AB334)</f>
        <v>*</v>
      </c>
      <c r="I440" s="120" t="str">
        <f>IF(FN_MC!AC334="","*",FN_MC!AC334)</f>
        <v>*</v>
      </c>
      <c r="J440" s="121" t="str">
        <f>IF(FN_MC!AA334="","*",FN_MC!AA334)</f>
        <v>*</v>
      </c>
      <c r="K440" s="133" t="str">
        <f>IF(FN_MC!AD334="","*",FN_MC!AD334)</f>
        <v>*</v>
      </c>
    </row>
    <row r="441" spans="2:11" s="122" customFormat="1" hidden="1">
      <c r="B441" s="119" t="str">
        <f>IF(FN_MC!Y335="","*",FN_MC!Y335)</f>
        <v>*</v>
      </c>
      <c r="C441" s="120" t="str">
        <f>IF(FN_MC!B335="","*",FN_MC!B335)</f>
        <v>*</v>
      </c>
      <c r="D441" s="120" t="str">
        <f>IF(FN_MC!D335="","*",FN_MC!D335)</f>
        <v>*</v>
      </c>
      <c r="E441" s="120" t="str">
        <f>IF(FN_MC!H335="","*",FN_MC!H335)</f>
        <v>*</v>
      </c>
      <c r="F441" s="136" t="str">
        <f>IF(FN_MC!M335="","*",FN_MC!M335)</f>
        <v>-</v>
      </c>
      <c r="G441" s="120" t="str">
        <f>IF(FN_MC!I335="","*",FN_MC!I335)</f>
        <v>*</v>
      </c>
      <c r="H441" s="120" t="str">
        <f>IF(FN_MC!AB335="","*",FN_MC!AB335)</f>
        <v>*</v>
      </c>
      <c r="I441" s="120" t="str">
        <f>IF(FN_MC!AC335="","*",FN_MC!AC335)</f>
        <v>*</v>
      </c>
      <c r="J441" s="121" t="str">
        <f>IF(FN_MC!AA335="","*",FN_MC!AA335)</f>
        <v>*</v>
      </c>
      <c r="K441" s="133" t="str">
        <f>IF(FN_MC!AD335="","*",FN_MC!AD335)</f>
        <v>*</v>
      </c>
    </row>
    <row r="442" spans="2:11" s="122" customFormat="1" hidden="1">
      <c r="B442" s="119" t="str">
        <f>IF(FN_MC!Y336="","*",FN_MC!Y336)</f>
        <v>*</v>
      </c>
      <c r="C442" s="120" t="str">
        <f>IF(FN_MC!B336="","*",FN_MC!B336)</f>
        <v>*</v>
      </c>
      <c r="D442" s="120" t="str">
        <f>IF(FN_MC!D336="","*",FN_MC!D336)</f>
        <v>*</v>
      </c>
      <c r="E442" s="120" t="str">
        <f>IF(FN_MC!H336="","*",FN_MC!H336)</f>
        <v>*</v>
      </c>
      <c r="F442" s="136" t="str">
        <f>IF(FN_MC!M336="","*",FN_MC!M336)</f>
        <v>-</v>
      </c>
      <c r="G442" s="120" t="str">
        <f>IF(FN_MC!I336="","*",FN_MC!I336)</f>
        <v>*</v>
      </c>
      <c r="H442" s="120" t="str">
        <f>IF(FN_MC!AB336="","*",FN_MC!AB336)</f>
        <v>*</v>
      </c>
      <c r="I442" s="120" t="str">
        <f>IF(FN_MC!AC336="","*",FN_MC!AC336)</f>
        <v>*</v>
      </c>
      <c r="J442" s="121" t="str">
        <f>IF(FN_MC!AA336="","*",FN_MC!AA336)</f>
        <v>*</v>
      </c>
      <c r="K442" s="133" t="str">
        <f>IF(FN_MC!AD336="","*",FN_MC!AD336)</f>
        <v>*</v>
      </c>
    </row>
    <row r="443" spans="2:11" s="122" customFormat="1" hidden="1">
      <c r="B443" s="119" t="str">
        <f>IF(FN_MC!Y337="","*",FN_MC!Y337)</f>
        <v>*</v>
      </c>
      <c r="C443" s="120" t="str">
        <f>IF(FN_MC!B337="","*",FN_MC!B337)</f>
        <v>*</v>
      </c>
      <c r="D443" s="120" t="str">
        <f>IF(FN_MC!D337="","*",FN_MC!D337)</f>
        <v>*</v>
      </c>
      <c r="E443" s="120" t="str">
        <f>IF(FN_MC!H337="","*",FN_MC!H337)</f>
        <v>*</v>
      </c>
      <c r="F443" s="136" t="str">
        <f>IF(FN_MC!M337="","*",FN_MC!M337)</f>
        <v>-</v>
      </c>
      <c r="G443" s="120" t="str">
        <f>IF(FN_MC!I337="","*",FN_MC!I337)</f>
        <v>*</v>
      </c>
      <c r="H443" s="120" t="str">
        <f>IF(FN_MC!AB337="","*",FN_MC!AB337)</f>
        <v>*</v>
      </c>
      <c r="I443" s="120" t="str">
        <f>IF(FN_MC!AC337="","*",FN_MC!AC337)</f>
        <v>*</v>
      </c>
      <c r="J443" s="121" t="str">
        <f>IF(FN_MC!AA337="","*",FN_MC!AA337)</f>
        <v>*</v>
      </c>
      <c r="K443" s="133" t="str">
        <f>IF(FN_MC!AD337="","*",FN_MC!AD337)</f>
        <v>*</v>
      </c>
    </row>
    <row r="444" spans="2:11" s="122" customFormat="1" hidden="1">
      <c r="B444" s="119" t="str">
        <f>IF(FN_MC!Y338="","*",FN_MC!Y338)</f>
        <v>*</v>
      </c>
      <c r="C444" s="120" t="str">
        <f>IF(FN_MC!B338="","*",FN_MC!B338)</f>
        <v>*</v>
      </c>
      <c r="D444" s="120" t="str">
        <f>IF(FN_MC!D338="","*",FN_MC!D338)</f>
        <v>*</v>
      </c>
      <c r="E444" s="120" t="str">
        <f>IF(FN_MC!H338="","*",FN_MC!H338)</f>
        <v>*</v>
      </c>
      <c r="F444" s="136" t="str">
        <f>IF(FN_MC!M338="","*",FN_MC!M338)</f>
        <v>-</v>
      </c>
      <c r="G444" s="120" t="str">
        <f>IF(FN_MC!I338="","*",FN_MC!I338)</f>
        <v>*</v>
      </c>
      <c r="H444" s="120" t="str">
        <f>IF(FN_MC!AB338="","*",FN_MC!AB338)</f>
        <v>*</v>
      </c>
      <c r="I444" s="120" t="str">
        <f>IF(FN_MC!AC338="","*",FN_MC!AC338)</f>
        <v>*</v>
      </c>
      <c r="J444" s="121" t="str">
        <f>IF(FN_MC!AA338="","*",FN_MC!AA338)</f>
        <v>*</v>
      </c>
      <c r="K444" s="133" t="str">
        <f>IF(FN_MC!AD338="","*",FN_MC!AD338)</f>
        <v>*</v>
      </c>
    </row>
    <row r="445" spans="2:11" s="122" customFormat="1" hidden="1">
      <c r="B445" s="119" t="str">
        <f>IF(FN_MC!Y339="","*",FN_MC!Y339)</f>
        <v>*</v>
      </c>
      <c r="C445" s="120" t="str">
        <f>IF(FN_MC!B339="","*",FN_MC!B339)</f>
        <v>*</v>
      </c>
      <c r="D445" s="120" t="str">
        <f>IF(FN_MC!D339="","*",FN_MC!D339)</f>
        <v>*</v>
      </c>
      <c r="E445" s="120" t="str">
        <f>IF(FN_MC!H339="","*",FN_MC!H339)</f>
        <v>*</v>
      </c>
      <c r="F445" s="136" t="str">
        <f>IF(FN_MC!M339="","*",FN_MC!M339)</f>
        <v>-</v>
      </c>
      <c r="G445" s="120" t="str">
        <f>IF(FN_MC!I339="","*",FN_MC!I339)</f>
        <v>*</v>
      </c>
      <c r="H445" s="120" t="str">
        <f>IF(FN_MC!AB339="","*",FN_MC!AB339)</f>
        <v>*</v>
      </c>
      <c r="I445" s="120" t="str">
        <f>IF(FN_MC!AC339="","*",FN_MC!AC339)</f>
        <v>*</v>
      </c>
      <c r="J445" s="121" t="str">
        <f>IF(FN_MC!AA339="","*",FN_MC!AA339)</f>
        <v>*</v>
      </c>
      <c r="K445" s="133" t="str">
        <f>IF(FN_MC!AD339="","*",FN_MC!AD339)</f>
        <v>*</v>
      </c>
    </row>
    <row r="446" spans="2:11" s="122" customFormat="1" hidden="1">
      <c r="B446" s="119" t="str">
        <f>IF(FN_MC!Y340="","*",FN_MC!Y340)</f>
        <v>*</v>
      </c>
      <c r="C446" s="120" t="str">
        <f>IF(FN_MC!B340="","*",FN_MC!B340)</f>
        <v>*</v>
      </c>
      <c r="D446" s="120" t="str">
        <f>IF(FN_MC!D340="","*",FN_MC!D340)</f>
        <v>*</v>
      </c>
      <c r="E446" s="120" t="str">
        <f>IF(FN_MC!H340="","*",FN_MC!H340)</f>
        <v>*</v>
      </c>
      <c r="F446" s="136" t="str">
        <f>IF(FN_MC!M340="","*",FN_MC!M340)</f>
        <v>-</v>
      </c>
      <c r="G446" s="120" t="str">
        <f>IF(FN_MC!I340="","*",FN_MC!I340)</f>
        <v>*</v>
      </c>
      <c r="H446" s="120" t="str">
        <f>IF(FN_MC!AB340="","*",FN_MC!AB340)</f>
        <v>*</v>
      </c>
      <c r="I446" s="120" t="str">
        <f>IF(FN_MC!AC340="","*",FN_MC!AC340)</f>
        <v>*</v>
      </c>
      <c r="J446" s="121" t="str">
        <f>IF(FN_MC!AA340="","*",FN_MC!AA340)</f>
        <v>*</v>
      </c>
      <c r="K446" s="133" t="str">
        <f>IF(FN_MC!AD340="","*",FN_MC!AD340)</f>
        <v>*</v>
      </c>
    </row>
    <row r="447" spans="2:11" s="122" customFormat="1" hidden="1">
      <c r="B447" s="119" t="str">
        <f>IF(FN_MC!Y341="","*",FN_MC!Y341)</f>
        <v>*</v>
      </c>
      <c r="C447" s="120" t="str">
        <f>IF(FN_MC!B341="","*",FN_MC!B341)</f>
        <v>*</v>
      </c>
      <c r="D447" s="120" t="str">
        <f>IF(FN_MC!D341="","*",FN_MC!D341)</f>
        <v>*</v>
      </c>
      <c r="E447" s="120" t="str">
        <f>IF(FN_MC!H341="","*",FN_MC!H341)</f>
        <v>*</v>
      </c>
      <c r="F447" s="136" t="str">
        <f>IF(FN_MC!M341="","*",FN_MC!M341)</f>
        <v>-</v>
      </c>
      <c r="G447" s="120" t="str">
        <f>IF(FN_MC!I341="","*",FN_MC!I341)</f>
        <v>*</v>
      </c>
      <c r="H447" s="120" t="str">
        <f>IF(FN_MC!AB341="","*",FN_MC!AB341)</f>
        <v>*</v>
      </c>
      <c r="I447" s="120" t="str">
        <f>IF(FN_MC!AC341="","*",FN_MC!AC341)</f>
        <v>*</v>
      </c>
      <c r="J447" s="121" t="str">
        <f>IF(FN_MC!AA341="","*",FN_MC!AA341)</f>
        <v>*</v>
      </c>
      <c r="K447" s="133" t="str">
        <f>IF(FN_MC!AD341="","*",FN_MC!AD341)</f>
        <v>*</v>
      </c>
    </row>
    <row r="448" spans="2:11" s="122" customFormat="1" hidden="1">
      <c r="B448" s="119" t="str">
        <f>IF(FN_MC!Y342="","*",FN_MC!Y342)</f>
        <v>*</v>
      </c>
      <c r="C448" s="120" t="str">
        <f>IF(FN_MC!B342="","*",FN_MC!B342)</f>
        <v>*</v>
      </c>
      <c r="D448" s="120" t="str">
        <f>IF(FN_MC!D342="","*",FN_MC!D342)</f>
        <v>*</v>
      </c>
      <c r="E448" s="120" t="str">
        <f>IF(FN_MC!H342="","*",FN_MC!H342)</f>
        <v>*</v>
      </c>
      <c r="F448" s="136" t="str">
        <f>IF(FN_MC!M342="","*",FN_MC!M342)</f>
        <v>-</v>
      </c>
      <c r="G448" s="120" t="str">
        <f>IF(FN_MC!I342="","*",FN_MC!I342)</f>
        <v>*</v>
      </c>
      <c r="H448" s="120" t="str">
        <f>IF(FN_MC!AB342="","*",FN_MC!AB342)</f>
        <v>*</v>
      </c>
      <c r="I448" s="120" t="str">
        <f>IF(FN_MC!AC342="","*",FN_MC!AC342)</f>
        <v>*</v>
      </c>
      <c r="J448" s="121" t="str">
        <f>IF(FN_MC!AA342="","*",FN_MC!AA342)</f>
        <v>*</v>
      </c>
      <c r="K448" s="133" t="str">
        <f>IF(FN_MC!AD342="","*",FN_MC!AD342)</f>
        <v>*</v>
      </c>
    </row>
    <row r="449" spans="2:11" s="122" customFormat="1" hidden="1">
      <c r="B449" s="119" t="str">
        <f>IF(FN_MC!Y343="","*",FN_MC!Y343)</f>
        <v>*</v>
      </c>
      <c r="C449" s="120" t="str">
        <f>IF(FN_MC!B343="","*",FN_MC!B343)</f>
        <v>*</v>
      </c>
      <c r="D449" s="120" t="str">
        <f>IF(FN_MC!D343="","*",FN_MC!D343)</f>
        <v>*</v>
      </c>
      <c r="E449" s="120" t="str">
        <f>IF(FN_MC!H343="","*",FN_MC!H343)</f>
        <v>*</v>
      </c>
      <c r="F449" s="136" t="str">
        <f>IF(FN_MC!M343="","*",FN_MC!M343)</f>
        <v>-</v>
      </c>
      <c r="G449" s="120" t="str">
        <f>IF(FN_MC!I343="","*",FN_MC!I343)</f>
        <v>*</v>
      </c>
      <c r="H449" s="120" t="str">
        <f>IF(FN_MC!AB343="","*",FN_MC!AB343)</f>
        <v>*</v>
      </c>
      <c r="I449" s="120" t="str">
        <f>IF(FN_MC!AC343="","*",FN_MC!AC343)</f>
        <v>*</v>
      </c>
      <c r="J449" s="121" t="str">
        <f>IF(FN_MC!AA343="","*",FN_MC!AA343)</f>
        <v>*</v>
      </c>
      <c r="K449" s="133" t="str">
        <f>IF(FN_MC!AD343="","*",FN_MC!AD343)</f>
        <v>*</v>
      </c>
    </row>
    <row r="450" spans="2:11" s="122" customFormat="1" hidden="1">
      <c r="B450" s="119" t="str">
        <f>IF(FN_MC!Y344="","*",FN_MC!Y344)</f>
        <v>*</v>
      </c>
      <c r="C450" s="120" t="str">
        <f>IF(FN_MC!B344="","*",FN_MC!B344)</f>
        <v>*</v>
      </c>
      <c r="D450" s="120" t="str">
        <f>IF(FN_MC!D344="","*",FN_MC!D344)</f>
        <v>*</v>
      </c>
      <c r="E450" s="120" t="str">
        <f>IF(FN_MC!H344="","*",FN_MC!H344)</f>
        <v>*</v>
      </c>
      <c r="F450" s="136" t="str">
        <f>IF(FN_MC!M344="","*",FN_MC!M344)</f>
        <v>-</v>
      </c>
      <c r="G450" s="120" t="str">
        <f>IF(FN_MC!I344="","*",FN_MC!I344)</f>
        <v>*</v>
      </c>
      <c r="H450" s="120" t="str">
        <f>IF(FN_MC!AB344="","*",FN_MC!AB344)</f>
        <v>*</v>
      </c>
      <c r="I450" s="120" t="str">
        <f>IF(FN_MC!AC344="","*",FN_MC!AC344)</f>
        <v>*</v>
      </c>
      <c r="J450" s="121" t="str">
        <f>IF(FN_MC!AA344="","*",FN_MC!AA344)</f>
        <v>*</v>
      </c>
      <c r="K450" s="133" t="str">
        <f>IF(FN_MC!AD344="","*",FN_MC!AD344)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2" t="s">
        <v>1668</v>
      </c>
      <c r="D5" s="393"/>
      <c r="E5" s="393"/>
      <c r="F5" s="393"/>
      <c r="G5" s="393"/>
      <c r="H5" s="393"/>
      <c r="I5" s="393"/>
      <c r="J5" s="394"/>
      <c r="K5" s="395" t="s">
        <v>1669</v>
      </c>
      <c r="L5" s="396"/>
      <c r="M5" s="396"/>
      <c r="N5" s="396"/>
      <c r="O5" s="397" t="s">
        <v>1670</v>
      </c>
      <c r="P5" s="398"/>
      <c r="Q5" s="399"/>
    </row>
    <row r="6" spans="1:17" s="93" customFormat="1" ht="15.75" customHeight="1">
      <c r="A6" s="87" t="s">
        <v>1638</v>
      </c>
      <c r="B6" s="94" t="s">
        <v>1637</v>
      </c>
      <c r="C6" s="95" t="s">
        <v>1177</v>
      </c>
      <c r="D6" s="96" t="s">
        <v>1178</v>
      </c>
      <c r="E6" s="95" t="s">
        <v>1671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1672</v>
      </c>
      <c r="M6" s="138" t="s">
        <v>30</v>
      </c>
      <c r="N6" s="139" t="s">
        <v>1172</v>
      </c>
      <c r="O6" s="241" t="s">
        <v>1215</v>
      </c>
      <c r="P6" s="152"/>
      <c r="Q6" s="188" t="s">
        <v>1673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TAL-TSF</v>
      </c>
      <c r="H329" s="149">
        <f>IF(FN_MC!K230="","*",FN_MC!K230)</f>
        <v>716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TAL-TSF</v>
      </c>
      <c r="M329" s="140">
        <f>IF(FN_MC!AP230="","*",FN_MC!AP230)</f>
        <v>716</v>
      </c>
      <c r="N329" s="140" t="str">
        <f>IF(FN_MC!AM230="","*",FN_MC!AM230)</f>
        <v>TAL-TSF</v>
      </c>
      <c r="O329" s="169">
        <f>FN_MC!BH230</f>
        <v>1</v>
      </c>
      <c r="P329" s="90"/>
      <c r="Q329" s="144" t="str">
        <f>IF($A$2=1,IF(FN_MC!BJ230="","*",FN_MC!BJ230),IF(FN_MC!BK230="","*",FN_MC!BK230))</f>
        <v>Em intervalo as 12:08h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1</v>
      </c>
      <c r="P331" s="90"/>
      <c r="Q331" s="144" t="str">
        <f>IF($A$2=1,IF(FN_MC!BJ232="","*",FN_MC!BJ232),IF(FN_MC!BK232="","*",FN_MC!BK232))</f>
        <v xml:space="preserve">MC1 as 12:38h -  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1</v>
      </c>
      <c r="P339" s="90"/>
      <c r="Q339" s="144" t="str">
        <f>IF($A$2=1,IF(FN_MC!BJ240="","*",FN_MC!BJ240),IF(FN_MC!BK240="","*",FN_MC!BK240))</f>
        <v>Em intervalo as 12:49h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0</v>
      </c>
      <c r="P347" s="90"/>
      <c r="Q347" s="144" t="str">
        <f>IF($A$2=1,IF(FN_MC!BJ248="","*",FN_MC!BJ248),IF(FN_MC!BK248="","*",FN_MC!BK248))</f>
        <v>Previsão de MC1 as 00:30h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eqiupamento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1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>
        <f>IF(FN_MC!B256="","*",FN_MC!B256)</f>
        <v>46039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300.95600000000002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300.95600000000002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>
        <f>IF(FN_MC!B284="","*",FN_MC!B284)</f>
        <v>46041</v>
      </c>
      <c r="B373" s="98" t="str">
        <f>IF(FN_MC!X284="","*",FN_MC!X284)</f>
        <v>*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0.41666666666666669</v>
      </c>
      <c r="J373" s="131" t="str">
        <f>IF(FN_MC!P284="","*",FN_MC!P284)</f>
        <v>03;00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*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532.79999999999995</v>
      </c>
      <c r="I376" s="131">
        <f>IF(FN_MC!O287="","*",FN_MC!O287)</f>
        <v>0.41666666666666669</v>
      </c>
      <c r="J376" s="131">
        <f>IF(FN_MC!P287="","*",FN_MC!P287)</f>
        <v>0.125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532.79999999999995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*</v>
      </c>
    </row>
    <row r="377" spans="1:17" hidden="1">
      <c r="A377" s="97" t="str">
        <f>IF(FN_MC!B288="","*",FN_MC!B288)</f>
        <v>*</v>
      </c>
      <c r="B377" s="98" t="str">
        <f>IF(FN_MC!X288="","*",FN_MC!X288)</f>
        <v>*</v>
      </c>
      <c r="C377" s="99" t="str">
        <f>IF(FN_MC!S288="","*",FN_MC!S288)</f>
        <v>-</v>
      </c>
      <c r="D377" s="99" t="str">
        <f>IF(FN_MC!T288="","*",FN_MC!T288)</f>
        <v>-</v>
      </c>
      <c r="E377" s="99" t="str">
        <f>IF(FN_MC!D288="","*",FN_MC!D288)</f>
        <v>*</v>
      </c>
      <c r="F377" s="99" t="str">
        <f>IF(FN_MC!H288="","*",FN_MC!H288)</f>
        <v>*</v>
      </c>
      <c r="G377" s="99" t="str">
        <f>IF(FN_MC!M288="","*",FN_MC!M288)</f>
        <v>-</v>
      </c>
      <c r="H377" s="149" t="str">
        <f>IF(FN_MC!K288="","*",FN_MC!K288)</f>
        <v>*</v>
      </c>
      <c r="I377" s="131" t="str">
        <f>IF(FN_MC!O288="","*",FN_MC!O288)</f>
        <v>*</v>
      </c>
      <c r="J377" s="131" t="str">
        <f>IF(FN_MC!P288="","*",FN_MC!P288)</f>
        <v>*</v>
      </c>
      <c r="K377" s="140" t="str">
        <f>IF(FN_MC!AK288="","*",FN_MC!AK288)</f>
        <v>-</v>
      </c>
      <c r="L377" s="140" t="str">
        <f>IF(FN_MC!AM288="","*",FN_MC!AM288)</f>
        <v>-</v>
      </c>
      <c r="M377" s="140" t="str">
        <f>IF(FN_MC!AP288="","*",FN_MC!AP288)</f>
        <v>-</v>
      </c>
      <c r="N377" s="140" t="str">
        <f>IF(FN_MC!AM288="","*",FN_MC!AM288)</f>
        <v>-</v>
      </c>
      <c r="O377" s="169" t="str">
        <f>IF(FN_MC!BH288="","*",FN_MC!BH288)</f>
        <v>*</v>
      </c>
      <c r="P377" s="90"/>
      <c r="Q377" s="144" t="str">
        <f>IF($A$2=1,IF(FN_MC!BJ288="","*",FN_MC!BJ288),IF(FN_MC!BK288="","*",FN_MC!BK288))</f>
        <v>*</v>
      </c>
    </row>
    <row r="378" spans="1:17" hidden="1">
      <c r="A378" s="97">
        <f>IF(FN_MC!B289="","*",FN_MC!B289)</f>
        <v>46041</v>
      </c>
      <c r="B378" s="98" t="str">
        <f>IF(FN_MC!X289="","*",FN_MC!X289)</f>
        <v>*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*</v>
      </c>
    </row>
    <row r="379" spans="1:17" hidden="1">
      <c r="A379" s="97">
        <f>IF(FN_MC!B290="","*",FN_MC!B290)</f>
        <v>46041</v>
      </c>
      <c r="B379" s="98" t="str">
        <f>IF(FN_MC!X290="","*",FN_MC!X290)</f>
        <v>*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*</v>
      </c>
    </row>
    <row r="380" spans="1:17" hidden="1">
      <c r="A380" s="97" t="str">
        <f>IF(FN_MC!B292="","*",FN_MC!B292)</f>
        <v>*</v>
      </c>
      <c r="B380" s="98" t="str">
        <f>IF(FN_MC!X292="","*",FN_MC!X292)</f>
        <v>*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 t="str">
        <f>IF(FN_MC!BH292="","*",FN_MC!BH292)</f>
        <v>*</v>
      </c>
      <c r="P380" s="90"/>
      <c r="Q380" s="144" t="str">
        <f>IF($A$2=1,IF(FN_MC!BJ292="","*",FN_MC!BJ292),IF(FN_MC!BK292="","*",FN_MC!BK292))</f>
        <v>*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 t="str">
        <f>IF(FN_MC!B295="","*",FN_MC!B295)</f>
        <v>*</v>
      </c>
      <c r="B383" s="98" t="str">
        <f>IF(FN_MC!X295="","*",FN_MC!X295)</f>
        <v>*</v>
      </c>
      <c r="C383" s="99" t="str">
        <f>IF(FN_MC!S295="","*",FN_MC!S295)</f>
        <v>-</v>
      </c>
      <c r="D383" s="99" t="str">
        <f>IF(FN_MC!T295="","*",FN_MC!T295)</f>
        <v>-</v>
      </c>
      <c r="E383" s="99" t="str">
        <f>IF(FN_MC!D295="","*",FN_MC!D295)</f>
        <v>*</v>
      </c>
      <c r="F383" s="99" t="str">
        <f>IF(FN_MC!H295="","*",FN_MC!H295)</f>
        <v>*</v>
      </c>
      <c r="G383" s="99" t="str">
        <f>IF(FN_MC!M295="","*",FN_MC!M295)</f>
        <v>-</v>
      </c>
      <c r="H383" s="149" t="str">
        <f>IF(FN_MC!K295="","*",FN_MC!K295)</f>
        <v>*</v>
      </c>
      <c r="I383" s="131" t="str">
        <f>IF(FN_MC!O295="","*",FN_MC!O295)</f>
        <v>*</v>
      </c>
      <c r="J383" s="131" t="str">
        <f>IF(FN_MC!P295="","*",FN_MC!P295)</f>
        <v>*</v>
      </c>
      <c r="K383" s="140" t="str">
        <f>IF(FN_MC!AK295="","*",FN_MC!AK295)</f>
        <v>-</v>
      </c>
      <c r="L383" s="140" t="str">
        <f>IF(FN_MC!AM295="","*",FN_MC!AM295)</f>
        <v>-</v>
      </c>
      <c r="M383" s="140" t="str">
        <f>IF(FN_MC!AP295="","*",FN_MC!AP295)</f>
        <v>-</v>
      </c>
      <c r="N383" s="140" t="str">
        <f>IF(FN_MC!AM295="","*",FN_MC!AM295)</f>
        <v>-</v>
      </c>
      <c r="O383" s="169" t="str">
        <f>IF(FN_MC!BH295="","*",FN_MC!BH295)</f>
        <v>*</v>
      </c>
      <c r="P383" s="90"/>
      <c r="Q383" s="144" t="str">
        <f>IF($A$2=1,IF(FN_MC!BJ295="","*",FN_MC!BJ295),IF(FN_MC!BK295="","*",FN_MC!BK295))</f>
        <v>*</v>
      </c>
    </row>
    <row r="384" spans="1:17" hidden="1">
      <c r="A384" s="97" t="str">
        <f>IF(FN_MC!B296="","*",FN_MC!B296)</f>
        <v>*</v>
      </c>
      <c r="B384" s="98" t="str">
        <f>IF(FN_MC!X296="","*",FN_MC!X296)</f>
        <v>*</v>
      </c>
      <c r="C384" s="99" t="str">
        <f>IF(FN_MC!S296="","*",FN_MC!S296)</f>
        <v>-</v>
      </c>
      <c r="D384" s="99" t="str">
        <f>IF(FN_MC!T296="","*",FN_MC!T296)</f>
        <v>-</v>
      </c>
      <c r="E384" s="99" t="str">
        <f>IF(FN_MC!D296="","*",FN_MC!D296)</f>
        <v>*</v>
      </c>
      <c r="F384" s="99" t="str">
        <f>IF(FN_MC!H296="","*",FN_MC!H296)</f>
        <v>*</v>
      </c>
      <c r="G384" s="99" t="str">
        <f>IF(FN_MC!M296="","*",FN_MC!M296)</f>
        <v>-</v>
      </c>
      <c r="H384" s="149" t="str">
        <f>IF(FN_MC!K296="","*",FN_MC!K296)</f>
        <v>*</v>
      </c>
      <c r="I384" s="131" t="str">
        <f>IF(FN_MC!O296="","*",FN_MC!O296)</f>
        <v>*</v>
      </c>
      <c r="J384" s="131" t="str">
        <f>IF(FN_MC!P296="","*",FN_MC!P296)</f>
        <v>*</v>
      </c>
      <c r="K384" s="140" t="str">
        <f>IF(FN_MC!AK296="","*",FN_MC!AK296)</f>
        <v>-</v>
      </c>
      <c r="L384" s="140" t="str">
        <f>IF(FN_MC!AM296="","*",FN_MC!AM296)</f>
        <v>-</v>
      </c>
      <c r="M384" s="140" t="str">
        <f>IF(FN_MC!AP296="","*",FN_MC!AP296)</f>
        <v>-</v>
      </c>
      <c r="N384" s="140" t="str">
        <f>IF(FN_MC!AM296="","*",FN_MC!AM296)</f>
        <v>-</v>
      </c>
      <c r="O384" s="169" t="str">
        <f>IF(FN_MC!BH296="","*",FN_MC!BH296)</f>
        <v>*</v>
      </c>
      <c r="P384" s="90"/>
      <c r="Q384" s="144" t="str">
        <f>IF($A$2=1,IF(FN_MC!BJ296="","*",FN_MC!BJ296),IF(FN_MC!BK296="","*",FN_MC!BK296))</f>
        <v>*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 t="str">
        <f>IF(FN_MC!B298="","*",FN_MC!B298)</f>
        <v>*</v>
      </c>
      <c r="B386" s="98" t="str">
        <f>IF(FN_MC!X298="","*",FN_MC!X298)</f>
        <v>*</v>
      </c>
      <c r="C386" s="99" t="str">
        <f>IF(FN_MC!S298="","*",FN_MC!S298)</f>
        <v>-</v>
      </c>
      <c r="D386" s="99" t="str">
        <f>IF(FN_MC!T298="","*",FN_MC!T298)</f>
        <v>-</v>
      </c>
      <c r="E386" s="99" t="str">
        <f>IF(FN_MC!D298="","*",FN_MC!D298)</f>
        <v>*</v>
      </c>
      <c r="F386" s="99" t="str">
        <f>IF(FN_MC!H298="","*",FN_MC!H298)</f>
        <v>*</v>
      </c>
      <c r="G386" s="99" t="str">
        <f>IF(FN_MC!M298="","*",FN_MC!M298)</f>
        <v>-</v>
      </c>
      <c r="H386" s="149" t="str">
        <f>IF(FN_MC!K298="","*",FN_MC!K298)</f>
        <v>*</v>
      </c>
      <c r="I386" s="131" t="str">
        <f>IF(FN_MC!O298="","*",FN_MC!O298)</f>
        <v>*</v>
      </c>
      <c r="J386" s="131" t="str">
        <f>IF(FN_MC!P298="","*",FN_MC!P298)</f>
        <v>*</v>
      </c>
      <c r="K386" s="140" t="str">
        <f>IF(FN_MC!AK298="","*",FN_MC!AK298)</f>
        <v>-</v>
      </c>
      <c r="L386" s="140" t="str">
        <f>IF(FN_MC!AM298="","*",FN_MC!AM298)</f>
        <v>-</v>
      </c>
      <c r="M386" s="140" t="str">
        <f>IF(FN_MC!AP298="","*",FN_MC!AP298)</f>
        <v>-</v>
      </c>
      <c r="N386" s="140" t="str">
        <f>IF(FN_MC!AM298="","*",FN_MC!AM298)</f>
        <v>-</v>
      </c>
      <c r="O386" s="169" t="str">
        <f>IF(FN_MC!BH298="","*",FN_MC!BH298)</f>
        <v>*</v>
      </c>
      <c r="P386" s="90"/>
      <c r="Q386" s="144" t="str">
        <f>IF($A$2=1,IF(FN_MC!BJ298="","*",FN_MC!BJ298),IF(FN_MC!BK298="","*",FN_MC!BK298))</f>
        <v>*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*</v>
      </c>
      <c r="C389" s="99" t="str">
        <f>IF(FN_MC!S301="","*",FN_MC!S301)</f>
        <v>-</v>
      </c>
      <c r="D389" s="99" t="str">
        <f>IF(FN_MC!T301="","*",FN_MC!T301)</f>
        <v>-</v>
      </c>
      <c r="E389" s="99" t="str">
        <f>IF(FN_MC!D301="","*",FN_MC!D301)</f>
        <v>*</v>
      </c>
      <c r="F389" s="99" t="str">
        <f>IF(FN_MC!H301="","*",FN_MC!H301)</f>
        <v>*</v>
      </c>
      <c r="G389" s="99" t="str">
        <f>IF(FN_MC!M301="","*",FN_MC!M301)</f>
        <v>-</v>
      </c>
      <c r="H389" s="149" t="str">
        <f>IF(FN_MC!K301="","*",FN_MC!K301)</f>
        <v>*</v>
      </c>
      <c r="I389" s="131" t="str">
        <f>IF(FN_MC!O301="","*",FN_MC!O301)</f>
        <v>*</v>
      </c>
      <c r="J389" s="131" t="str">
        <f>IF(FN_MC!P301="","*",FN_MC!P301)</f>
        <v>*</v>
      </c>
      <c r="K389" s="140" t="str">
        <f>IF(FN_MC!AK301="","*",FN_MC!AK301)</f>
        <v>-</v>
      </c>
      <c r="L389" s="140" t="str">
        <f>IF(FN_MC!AM301="","*",FN_MC!AM301)</f>
        <v>-</v>
      </c>
      <c r="M389" s="140" t="str">
        <f>IF(FN_MC!AP301="","*",FN_MC!AP301)</f>
        <v>-</v>
      </c>
      <c r="N389" s="140" t="str">
        <f>IF(FN_MC!AM301="","*",FN_MC!AM301)</f>
        <v>-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str">
        <f>IF($A$2=1,IF(FN_MC!BJ498="","*",FN_MC!BJ498),IF(FN_MC!BK498="","*",FN_MC!BK498))</f>
        <v>*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1673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2026-01-16T18:09:48Z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