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30" documentId="8_{B6337239-1A00-434D-AAD0-422EA1FEB5AE}" xr6:coauthVersionLast="47" xr6:coauthVersionMax="47" xr10:uidLastSave="{321230CE-62EE-4880-B3F7-94DC1D030F7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<sst xmlns="http://schemas.openxmlformats.org/spreadsheetml/2006/main" count="11253" uniqueCount="2072">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</sst>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1"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94" activePane="bottomRight" state="frozen"/>
      <selection pane="bottomRight" activeCell="AS394" sqref="AS39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hidden="1">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hidden="1">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hidden="1">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hidden="1">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hidden="1">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hidden="1">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hidden="1">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hidden="1">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hidden="1">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hidden="1">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hidden="1">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hidden="1">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hidden="1">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hidden="1">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v>6.9444444444444447E-4</v>
      </c>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t="s">
        <v>981</v>
      </c>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850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v>0.66319444444444442</v>
      </c>
      <c r="AU404" s="43"/>
      <c r="AV404" s="43"/>
      <c r="AW404" s="43"/>
      <c r="AX404" s="43"/>
      <c r="AY404" s="12">
        <f>IF(D404="","*",IFERROR(IF(ISODD(COUNT(AS404:AX404)),"ERRO",SUM((AT404-AS404),(AV404-AU404),(AX404-AW404))),"ERRO"))</f>
        <v>0.18402777777777773</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t="s">
        <v>981</v>
      </c>
      <c r="BN404" s="18" t="s">
        <v>981</v>
      </c>
      <c r="BO404" s="173" t="s">
        <v>981</v>
      </c>
      <c r="BP404" s="22"/>
      <c r="BQ404" s="13" t="str">
        <f>IF(AND(BR404&lt;1,BS404&lt;1),"Produção e Intervalo",IF(BR404&lt;1,"Intervalo",IF(BS404&lt;1,"Produção","Aderente")))</f>
        <v>Aderente</v>
      </c>
      <c r="BR404" s="23">
        <f>IF(OR(B404="",F404=""),"*",AY404/P404)</f>
        <v>4.4166666666666661</v>
      </c>
      <c r="BS404" s="23">
        <f>IF(OR(B404="",F404=""),"*",BA404/Q404)</f>
        <v>1</v>
      </c>
      <c r="BT404" s="244" t="str">
        <f t="shared" si="8"/>
        <v>OKOK</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45962</v>
      </c>
      <c r="W2" s="109">
        <f ca="1">V2-1</f>
        <v>45961</v>
      </c>
      <c r="X2" s="109">
        <f ca="1">W2-1</f>
        <v>45960</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0</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t="str">
        <f ca="1">_xlfn.XLOOKUP(G6&amp;$V$2,BS_CONTROLE[CHAVE],BS_CONTROLE[Quantidade_11],"-")</f>
        <v>-</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t="str">
        <f ca="1">_xlfn.XLOOKUP(G8&amp;$V$2,BS_CONTROLE[CHAVE],BS_CONTROLE[Quantidade_11],"-")</f>
        <v>-</v>
      </c>
      <c r="W8" s="118">
        <f ca="1">_xlfn.XLOOKUP(G8&amp;$W$2,BS_CONTROLE[CHAVE],BS_CONTROLE[Quantidade_11],"-")</f>
        <v>0</v>
      </c>
      <c r="X8" s="118">
        <f ca="1">_xlfn.XLOOKUP(G8&amp;$X$2,BS_CONTROLE[CHAVE],BS_CONTROLE[Quantidade_11],"-")</f>
        <v>530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0</v>
      </c>
      <c r="X12" s="118">
        <f ca="1">_xlfn.XLOOKUP(G12&amp;$X$2,BS_CONTROLE[CHAVE],BS_CONTROLE[Quantidade_11],"-")</f>
        <v>3</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f ca="1">_xlfn.XLOOKUP(G13&amp;$W$2,BS_CONTROLE[CHAVE],BS_CONTROLE[Quantidade_11],"-")</f>
        <v>0</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f ca="1">_xlfn.XLOOKUP(G17&amp;$W$2,BS_CONTROLE[CHAVE],BS_CONTROLE[Quantidade_11],"-")</f>
        <v>0</v>
      </c>
      <c r="X17" s="118">
        <f ca="1">_xlfn.XLOOKUP(G17&amp;$X$2,BS_CONTROLE[CHAVE],BS_CONTROLE[Quantidade_11],"-")</f>
        <v>0</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t="str">
        <f ca="1">_xlfn.XLOOKUP(G18&amp;$V$2,BS_CONTROLE[CHAVE],BS_CONTROLE[Quantidade_11],"-")</f>
        <v>-</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f ca="1">_xlfn.XLOOKUP(G20&amp;$W$2,BS_CONTROLE[CHAVE],BS_CONTROLE[Quantidade_11],"-")</f>
        <v>0</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0</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0</v>
      </c>
      <c r="X24" s="118">
        <f ca="1">_xlfn.XLOOKUP(G24&amp;$X$2,BS_CONTROLE[CHAVE],BS_CONTROLE[Quantidade_11],"-")</f>
        <v>3</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0</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f ca="1">_xlfn.XLOOKUP(G30&amp;$W$2,BS_CONTROLE[CHAVE],BS_CONTROLE[Quantidade_11],"-")</f>
        <v>0</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t="str">
        <f ca="1">_xlfn.XLOOKUP(G31&amp;$V$2,BS_CONTROLE[CHAVE],BS_CONTROLE[Quantidade_11],"-")</f>
        <v>-</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t="str">
        <f ca="1">_xlfn.XLOOKUP(G33&amp;$V$2,BS_CONTROLE[CHAVE],BS_CONTROLE[Quantidade_11],"-")</f>
        <v>-</v>
      </c>
      <c r="W33" s="118">
        <f ca="1">_xlfn.XLOOKUP(G33&amp;$W$2,BS_CONTROLE[CHAVE],BS_CONTROLE[Quantidade_11],"-")</f>
        <v>0</v>
      </c>
      <c r="X33" s="118">
        <f ca="1">_xlfn.XLOOKUP(G33&amp;$X$2,BS_CONTROLE[CHAVE],BS_CONTROLE[Quantidade_11],"-")</f>
        <v>530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0</v>
      </c>
      <c r="X37" s="118">
        <f ca="1">_xlfn.XLOOKUP(G37&amp;$X$2,BS_CONTROLE[CHAVE],BS_CONTROLE[Quantidade_11],"-")</f>
        <v>3</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t="str">
        <f ca="1">_xlfn.XLOOKUP(G39&amp;$V$2,BS_CONTROLE[CHAVE],BS_CONTROLE[Quantidade_11],"-")</f>
        <v>-</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0</v>
      </c>
      <c r="X45" s="118">
        <f ca="1">_xlfn.XLOOKUP(G45&amp;$X$2,BS_CONTROLE[CHAVE],BS_CONTROLE[Quantidade_11],"-")</f>
        <v>3</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f ca="1">_xlfn.XLOOKUP(G50&amp;$W$2,BS_CONTROLE[CHAVE],BS_CONTROLE[Quantidade_11],"-")</f>
        <v>0</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f ca="1">_xlfn.XLOOKUP(G52&amp;$W$2,BS_CONTROLE[CHAVE],BS_CONTROLE[Quantidade_11],"-")</f>
        <v>0</v>
      </c>
      <c r="X52" s="118">
        <f ca="1">_xlfn.XLOOKUP(G52&amp;$X$2,BS_CONTROLE[CHAVE],BS_CONTROLE[Quantidade_11],"-")</f>
        <v>0</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t="str">
        <f ca="1">_xlfn.XLOOKUP(G53&amp;$V$2,BS_CONTROLE[CHAVE],BS_CONTROLE[Quantidade_11],"-")</f>
        <v>-</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f ca="1">_xlfn.XLOOKUP(G59&amp;$X$2,BS_CONTROLE[CHAVE],BS_CONTROLE[Quantidade_11],"-")</f>
        <v>0</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t="str">
        <f ca="1">_xlfn.XLOOKUP(G61&amp;$V$2,BS_CONTROLE[CHAVE],BS_CONTROLE[Quantidade_11],"-")</f>
        <v>-</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t="str">
        <f ca="1">_xlfn.XLOOKUP(G62&amp;$V$2,BS_CONTROLE[CHAVE],BS_CONTROLE[Quantidade_11],"-")</f>
        <v>-</v>
      </c>
      <c r="W62" s="118">
        <f ca="1">_xlfn.XLOOKUP(G62&amp;$W$2,BS_CONTROLE[CHAVE],BS_CONTROLE[Quantidade_11],"-")</f>
        <v>0</v>
      </c>
      <c r="X62" s="118">
        <f ca="1">_xlfn.XLOOKUP(G62&amp;$X$2,BS_CONTROLE[CHAVE],BS_CONTROLE[Quantidade_11],"-")</f>
        <v>530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f ca="1">_xlfn.XLOOKUP(G64&amp;$W$2,BS_CONTROLE[CHAVE],BS_CONTROLE[Quantidade_11],"-")</f>
        <v>850</v>
      </c>
      <c r="X64" s="118">
        <f ca="1">_xlfn.XLOOKUP(G64&amp;$X$2,BS_CONTROLE[CHAVE],BS_CONTROLE[Quantidade_11],"-")</f>
        <v>800</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f ca="1">_xlfn.XLOOKUP(G66&amp;$W$2,BS_CONTROLE[CHAVE],BS_CONTROLE[Quantidade_11],"-")</f>
        <v>0</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f ca="1">_xlfn.XLOOKUP(G67&amp;$W$2,BS_CONTROLE[CHAVE],BS_CONTROLE[Quantidade_11],"-")</f>
        <v>0</v>
      </c>
      <c r="X67" s="118">
        <f ca="1">_xlfn.XLOOKUP(G67&amp;$X$2,BS_CONTROLE[CHAVE],BS_CONTROLE[Quantidade_11],"-")</f>
        <v>0</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t="str">
        <f ca="1">_xlfn.XLOOKUP(G68&amp;$X$2,BS_CONTROLE[CHAVE],BS_CONTROLE[Quantidade_11],"-")</f>
        <v>-</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t="str">
        <f ca="1">_xlfn.XLOOKUP(G69&amp;$V$2,BS_CONTROLE[CHAVE],BS_CONTROLE[Quantidade_11],"-")</f>
        <v>-</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t="str">
        <f ca="1">_xlfn.XLOOKUP(G70&amp;$V$2,BS_CONTROLE[CHAVE],BS_CONTROLE[Quantidade_11],"-")</f>
        <v>-</v>
      </c>
      <c r="W70" s="118">
        <f ca="1">_xlfn.XLOOKUP(G70&amp;$W$2,BS_CONTROLE[CHAVE],BS_CONTROLE[Quantidade_11],"-")</f>
        <v>0</v>
      </c>
      <c r="X70" s="118">
        <f ca="1">_xlfn.XLOOKUP(G70&amp;$X$2,BS_CONTROLE[CHAVE],BS_CONTROLE[Quantidade_11],"-")</f>
        <v>530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f ca="1">_xlfn.XLOOKUP(G75&amp;$W$2,BS_CONTROLE[CHAVE],BS_CONTROLE[Quantidade_11],"-")</f>
        <v>850</v>
      </c>
      <c r="X75" s="118">
        <f ca="1">_xlfn.XLOOKUP(G75&amp;$X$2,BS_CONTROLE[CHAVE],BS_CONTROLE[Quantidade_11],"-")</f>
        <v>800</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f ca="1">_xlfn.XLOOKUP(G78&amp;$X$2,BS_CONTROLE[CHAVE],BS_CONTROLE[Quantidade_11],"-")</f>
        <v>0</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t="str">
        <f ca="1">_xlfn.XLOOKUP(G79&amp;$X$2,BS_CONTROLE[CHAVE],BS_CONTROLE[Quantidade_11],"-")</f>
        <v>-</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t="str">
        <f ca="1">_xlfn.XLOOKUP(G80&amp;$V$2,BS_CONTROLE[CHAVE],BS_CONTROLE[Quantidade_11],"-")</f>
        <v>-</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t="str">
        <f ca="1">_xlfn.XLOOKUP(G81&amp;$W$2,BS_CONTROLE[CHAVE],BS_CONTROLE[Quantidade_11],"-")</f>
        <v>-</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f ca="1">_xlfn.XLOOKUP(G85&amp;$W$2,BS_CONTROLE[CHAVE],BS_CONTROLE[Quantidade_11],"-")</f>
        <v>850</v>
      </c>
      <c r="X85" s="118">
        <f ca="1">_xlfn.XLOOKUP(G85&amp;$X$2,BS_CONTROLE[CHAVE],BS_CONTROLE[Quantidade_11],"-")</f>
        <v>800</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f ca="1">_xlfn.XLOOKUP(G88&amp;$X$2,BS_CONTROLE[CHAVE],BS_CONTROLE[Quantidade_11],"-")</f>
        <v>0</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f ca="1">_xlfn.XLOOKUP(G89&amp;$W$2,BS_CONTROLE[CHAVE],BS_CONTROLE[Quantidade_11],"-")</f>
        <v>0</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t="str">
        <f ca="1">_xlfn.XLOOKUP(G90&amp;$X$2,BS_CONTROLE[CHAVE],BS_CONTROLE[Quantidade_11],"-")</f>
        <v>-</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t="str">
        <f ca="1">_xlfn.XLOOKUP(G91&amp;$V$2,BS_CONTROLE[CHAVE],BS_CONTROLE[Quantidade_11],"-")</f>
        <v>-</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t="str">
        <f ca="1">_xlfn.XLOOKUP(G92&amp;$V$2,BS_CONTROLE[CHAVE],BS_CONTROLE[Quantidade_11],"-")</f>
        <v>-</v>
      </c>
      <c r="W92" s="118">
        <f ca="1">_xlfn.XLOOKUP(G92&amp;$W$2,BS_CONTROLE[CHAVE],BS_CONTROLE[Quantidade_11],"-")</f>
        <v>0</v>
      </c>
      <c r="X92" s="118">
        <f ca="1">_xlfn.XLOOKUP(G92&amp;$X$2,BS_CONTROLE[CHAVE],BS_CONTROLE[Quantidade_11],"-")</f>
        <v>530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t="str">
        <f ca="1">_xlfn.XLOOKUP(G93&amp;$W$2,BS_CONTROLE[CHAVE],BS_CONTROLE[Quantidade_11],"-")</f>
        <v>-</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t="str">
        <f ca="1">_xlfn.XLOOKUP(G96&amp;$V$2,BS_CONTROLE[CHAVE],BS_CONTROLE[Quantidade_11],"-")</f>
        <v>-</v>
      </c>
      <c r="W96" s="118" t="str">
        <f ca="1">_xlfn.XLOOKUP(G96&amp;$W$2,BS_CONTROLE[CHAVE],BS_CONTROLE[Quantidade_11],"-")</f>
        <v>-</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f ca="1">_xlfn.XLOOKUP(G98&amp;$W$2,BS_CONTROLE[CHAVE],BS_CONTROLE[Quantidade_11],"-")</f>
        <v>0</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t="str">
        <f ca="1">_xlfn.XLOOKUP(G99&amp;$X$2,BS_CONTROLE[CHAVE],BS_CONTROLE[Quantidade_11],"-")</f>
        <v>-</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t="str">
        <f ca="1">_xlfn.XLOOKUP(G100&amp;$V$2,BS_CONTROLE[CHAVE],BS_CONTROLE[Quantidade_11],"-")</f>
        <v>-</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t="str">
        <f ca="1">_xlfn.XLOOKUP(G101&amp;$V$2,BS_CONTROLE[CHAVE],BS_CONTROLE[Quantidade_11],"-")</f>
        <v>-</v>
      </c>
      <c r="W101" s="118">
        <f ca="1">_xlfn.XLOOKUP(G101&amp;$W$2,BS_CONTROLE[CHAVE],BS_CONTROLE[Quantidade_11],"-")</f>
        <v>0</v>
      </c>
      <c r="X101" s="118">
        <f ca="1">_xlfn.XLOOKUP(G101&amp;$X$2,BS_CONTROLE[CHAVE],BS_CONTROLE[Quantidade_11],"-")</f>
        <v>530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t="str">
        <f ca="1">_xlfn.XLOOKUP(G102&amp;$W$2,BS_CONTROLE[CHAVE],BS_CONTROLE[Quantidade_11],"-")</f>
        <v>-</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t="str">
        <f ca="1">_xlfn.XLOOKUP(G109&amp;$V$2,BS_CONTROLE[CHAVE],BS_CONTROLE[Quantidade_11],"-")</f>
        <v>-</v>
      </c>
      <c r="W109" s="118" t="str">
        <f ca="1">_xlfn.XLOOKUP(G109&amp;$W$2,BS_CONTROLE[CHAVE],BS_CONTROLE[Quantidade_11],"-")</f>
        <v>-</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f ca="1">_xlfn.XLOOKUP(G110&amp;$W$2,BS_CONTROLE[CHAVE],BS_CONTROLE[Quantidade_11],"-")</f>
        <v>0</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t="str">
        <f ca="1">_xlfn.XLOOKUP(G111&amp;$X$2,BS_CONTROLE[CHAVE],BS_CONTROLE[Quantidade_11],"-")</f>
        <v>-</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t="str">
        <f ca="1">_xlfn.XLOOKUP(G112&amp;$V$2,BS_CONTROLE[CHAVE],BS_CONTROLE[Quantidade_11],"-")</f>
        <v>-</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t="str">
        <f ca="1">_xlfn.XLOOKUP(G113&amp;$V$2,BS_CONTROLE[CHAVE],BS_CONTROLE[Quantidade_11],"-")</f>
        <v>-</v>
      </c>
      <c r="W113" s="118">
        <f ca="1">_xlfn.XLOOKUP(G113&amp;$W$2,BS_CONTROLE[CHAVE],BS_CONTROLE[Quantidade_11],"-")</f>
        <v>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t="str">
        <f ca="1">_xlfn.XLOOKUP(G114&amp;$V$2,BS_CONTROLE[CHAVE],BS_CONTROLE[Quantidade_11],"-")</f>
        <v>-</v>
      </c>
      <c r="W114" s="118">
        <f ca="1">_xlfn.XLOOKUP(G114&amp;$W$2,BS_CONTROLE[CHAVE],BS_CONTROLE[Quantidade_11],"-")</f>
        <v>0</v>
      </c>
      <c r="X114" s="118">
        <f ca="1">_xlfn.XLOOKUP(G114&amp;$X$2,BS_CONTROLE[CHAVE],BS_CONTROLE[Quantidade_11],"-")</f>
        <v>530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t="str">
        <f ca="1">_xlfn.XLOOKUP(G117&amp;$V$2,BS_CONTROLE[CHAVE],BS_CONTROLE[Quantidade_11],"-")</f>
        <v>-</v>
      </c>
      <c r="W117" s="118" t="str">
        <f ca="1">_xlfn.XLOOKUP(G117&amp;$W$2,BS_CONTROLE[CHAVE],BS_CONTROLE[Quantidade_11],"-")</f>
        <v>-</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t="str">
        <f ca="1">_xlfn.XLOOKUP(G118&amp;$X$2,BS_CONTROLE[CHAVE],BS_CONTROLE[Quantidade_11],"-")</f>
        <v>-</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t="str">
        <f ca="1">_xlfn.XLOOKUP(G119&amp;$V$2,BS_CONTROLE[CHAVE],BS_CONTROLE[Quantidade_11],"-")</f>
        <v>-</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t="str">
        <f ca="1">_xlfn.XLOOKUP(G120&amp;$V$2,BS_CONTROLE[CHAVE],BS_CONTROLE[Quantidade_11],"-")</f>
        <v>-</v>
      </c>
      <c r="W120" s="118">
        <f ca="1">_xlfn.XLOOKUP(G120&amp;$W$2,BS_CONTROLE[CHAVE],BS_CONTROLE[Quantidade_11],"-")</f>
        <v>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t="str">
        <f ca="1">_xlfn.XLOOKUP(G121&amp;$V$2,BS_CONTROLE[CHAVE],BS_CONTROLE[Quantidade_11],"-")</f>
        <v>-</v>
      </c>
      <c r="W121" s="118">
        <f ca="1">_xlfn.XLOOKUP(G121&amp;$W$2,BS_CONTROLE[CHAVE],BS_CONTROLE[Quantidade_11],"-")</f>
        <v>0</v>
      </c>
      <c r="X121" s="118">
        <f ca="1">_xlfn.XLOOKUP(G121&amp;$X$2,BS_CONTROLE[CHAVE],BS_CONTROLE[Quantidade_11],"-")</f>
        <v>530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f ca="1">_xlfn.XLOOKUP(G124&amp;$X$2,BS_CONTROLE[CHAVE],BS_CONTROLE[Quantidade_11],"-")</f>
        <v>0</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t="str">
        <f ca="1">_xlfn.XLOOKUP(G126&amp;$X$2,BS_CONTROLE[CHAVE],BS_CONTROLE[Quantidade_11],"-")</f>
        <v>-</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t="str">
        <f ca="1">_xlfn.XLOOKUP(G127&amp;$V$2,BS_CONTROLE[CHAVE],BS_CONTROLE[Quantidade_11],"-")</f>
        <v>-</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t="str">
        <f ca="1">_xlfn.XLOOKUP(G128&amp;$V$2,BS_CONTROLE[CHAVE],BS_CONTROLE[Quantidade_11],"-")</f>
        <v>-</v>
      </c>
      <c r="W128" s="118">
        <f ca="1">_xlfn.XLOOKUP(G128&amp;$W$2,BS_CONTROLE[CHAVE],BS_CONTROLE[Quantidade_11],"-")</f>
        <v>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t="str">
        <f ca="1">_xlfn.XLOOKUP(G129&amp;$V$2,BS_CONTROLE[CHAVE],BS_CONTROLE[Quantidade_11],"-")</f>
        <v>-</v>
      </c>
      <c r="W129" s="118">
        <f ca="1">_xlfn.XLOOKUP(G129&amp;$W$2,BS_CONTROLE[CHAVE],BS_CONTROLE[Quantidade_11],"-")</f>
        <v>0</v>
      </c>
      <c r="X129" s="118">
        <f ca="1">_xlfn.XLOOKUP(G129&amp;$X$2,BS_CONTROLE[CHAVE],BS_CONTROLE[Quantidade_11],"-")</f>
        <v>530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f ca="1">_xlfn.XLOOKUP(G130&amp;$W$2,BS_CONTROLE[CHAVE],BS_CONTROLE[Quantidade_11],"-")</f>
        <v>850</v>
      </c>
      <c r="X130" s="118">
        <f ca="1">_xlfn.XLOOKUP(G130&amp;$X$2,BS_CONTROLE[CHAVE],BS_CONTROLE[Quantidade_11],"-")</f>
        <v>800</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t="str">
        <f ca="1">_xlfn.XLOOKUP(G133&amp;$V$2,BS_CONTROLE[CHAVE],BS_CONTROLE[Quantidade_11],"-")</f>
        <v>-</v>
      </c>
      <c r="W133" s="118" t="str">
        <f ca="1">_xlfn.XLOOKUP(G133&amp;$W$2,BS_CONTROLE[CHAVE],BS_CONTROLE[Quantidade_11],"-")</f>
        <v>-</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f ca="1">_xlfn.XLOOKUP(G135&amp;$W$2,BS_CONTROLE[CHAVE],BS_CONTROLE[Quantidade_11],"-")</f>
        <v>0</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t="str">
        <f ca="1">_xlfn.XLOOKUP(G136&amp;$X$2,BS_CONTROLE[CHAVE],BS_CONTROLE[Quantidade_11],"-")</f>
        <v>-</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t="str">
        <f ca="1">_xlfn.XLOOKUP(G137&amp;$V$2,BS_CONTROLE[CHAVE],BS_CONTROLE[Quantidade_11],"-")</f>
        <v>-</v>
      </c>
      <c r="W137" s="118">
        <f ca="1">_xlfn.XLOOKUP(G137&amp;$W$2,BS_CONTROLE[CHAVE],BS_CONTROLE[Quantidade_11],"-")</f>
        <v>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0</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t="str">
        <f ca="1">_xlfn.XLOOKUP(G145&amp;$V$2,BS_CONTROLE[CHAVE],BS_CONTROLE[Quantidade_11],"-")</f>
        <v>-</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f ca="1">_xlfn.XLOOKUP(G146&amp;$W$2,BS_CONTROLE[CHAVE],BS_CONTROLE[Quantidade_11],"-")</f>
        <v>0</v>
      </c>
      <c r="X146" s="118">
        <f ca="1">_xlfn.XLOOKUP(G146&amp;$X$2,BS_CONTROLE[CHAVE],BS_CONTROLE[Quantidade_11],"-")</f>
        <v>0</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f ca="1">_xlfn.XLOOKUP(G154&amp;$W$2,BS_CONTROLE[CHAVE],BS_CONTROLE[Quantidade_11],"-")</f>
        <v>0</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t="str">
        <f ca="1">_xlfn.XLOOKUP(G155&amp;$V$2,BS_CONTROLE[CHAVE],BS_CONTROLE[Quantidade_11],"-")</f>
        <v>-</v>
      </c>
      <c r="W155" s="118">
        <f ca="1">_xlfn.XLOOKUP(G155&amp;$W$2,BS_CONTROLE[CHAVE],BS_CONTROLE[Quantidade_11],"-")</f>
        <v>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f ca="1">_xlfn.XLOOKUP(G156&amp;$X$2,BS_CONTROLE[CHAVE],BS_CONTROLE[Quantidade_11],"-")</f>
        <v>0</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t="str">
        <f ca="1">_xlfn.XLOOKUP(G158&amp;$V$2,BS_CONTROLE[CHAVE],BS_CONTROLE[Quantidade_11],"-")</f>
        <v>-</v>
      </c>
      <c r="W158" s="118" t="str">
        <f ca="1">_xlfn.XLOOKUP(G158&amp;$W$2,BS_CONTROLE[CHAVE],BS_CONTROLE[Quantidade_11],"-")</f>
        <v>-</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0</v>
      </c>
      <c r="X161" s="118">
        <f ca="1">_xlfn.XLOOKUP(G161&amp;$X$2,BS_CONTROLE[CHAVE],BS_CONTROLE[Quantidade_11],"-")</f>
        <v>3</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f ca="1">_xlfn.XLOOKUP(G162&amp;$W$2,BS_CONTROLE[CHAVE],BS_CONTROLE[Quantidade_11],"-")</f>
        <v>850</v>
      </c>
      <c r="X162" s="118">
        <f ca="1">_xlfn.XLOOKUP(G162&amp;$X$2,BS_CONTROLE[CHAVE],BS_CONTROLE[Quantidade_11],"-")</f>
        <v>800</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0</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t="str">
        <f ca="1">_xlfn.XLOOKUP(G166&amp;$V$2,BS_CONTROLE[CHAVE],BS_CONTROLE[Quantidade_11],"-")</f>
        <v>-</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f ca="1">_xlfn.XLOOKUP(G167&amp;$W$2,BS_CONTROLE[CHAVE],BS_CONTROLE[Quantidade_11],"-")</f>
        <v>0</v>
      </c>
      <c r="X167" s="118">
        <f ca="1">_xlfn.XLOOKUP(G167&amp;$X$2,BS_CONTROLE[CHAVE],BS_CONTROLE[Quantidade_11],"-")</f>
        <v>0</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f ca="1">_xlfn.XLOOKUP(G170&amp;$W$2,BS_CONTROLE[CHAVE],BS_CONTROLE[Quantidade_11],"-")</f>
        <v>0</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f ca="1">_xlfn.XLOOKUP(G171&amp;$X$2,BS_CONTROLE[CHAVE],BS_CONTROLE[Quantidade_11],"-")</f>
        <v>0</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t="str">
        <f ca="1">_xlfn.XLOOKUP(G172&amp;$V$2,BS_CONTROLE[CHAVE],BS_CONTROLE[Quantidade_11],"-")</f>
        <v>-</v>
      </c>
      <c r="W172" s="118">
        <f ca="1">_xlfn.XLOOKUP(G172&amp;$W$2,BS_CONTROLE[CHAVE],BS_CONTROLE[Quantidade_11],"-")</f>
        <v>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t="str">
        <f ca="1">_xlfn.XLOOKUP(G174&amp;$V$2,BS_CONTROLE[CHAVE],BS_CONTROLE[Quantidade_11],"-")</f>
        <v>-</v>
      </c>
      <c r="W174" s="118" t="str">
        <f ca="1">_xlfn.XLOOKUP(G174&amp;$W$2,BS_CONTROLE[CHAVE],BS_CONTROLE[Quantidade_11],"-")</f>
        <v>-</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t="str">
        <f ca="1">_xlfn.XLOOKUP(G175&amp;$V$2,BS_CONTROLE[CHAVE],BS_CONTROLE[Quantidade_11],"-")</f>
        <v>-</v>
      </c>
      <c r="W175" s="118">
        <f ca="1">_xlfn.XLOOKUP(G175&amp;$W$2,BS_CONTROLE[CHAVE],BS_CONTROLE[Quantidade_11],"-")</f>
        <v>0</v>
      </c>
      <c r="X175" s="118">
        <f ca="1">_xlfn.XLOOKUP(G175&amp;$X$2,BS_CONTROLE[CHAVE],BS_CONTROLE[Quantidade_11],"-")</f>
        <v>530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0</v>
      </c>
      <c r="X177" s="118">
        <f ca="1">_xlfn.XLOOKUP(G177&amp;$X$2,BS_CONTROLE[CHAVE],BS_CONTROLE[Quantidade_11],"-")</f>
        <v>3</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f ca="1">_xlfn.XLOOKUP(G178&amp;$W$2,BS_CONTROLE[CHAVE],BS_CONTROLE[Quantidade_11],"-")</f>
        <v>850</v>
      </c>
      <c r="X178" s="118">
        <f ca="1">_xlfn.XLOOKUP(G178&amp;$X$2,BS_CONTROLE[CHAVE],BS_CONTROLE[Quantidade_11],"-")</f>
        <v>800</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0</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t="str">
        <f ca="1">_xlfn.XLOOKUP(G181&amp;$V$2,BS_CONTROLE[CHAVE],BS_CONTROLE[Quantidade_11],"-")</f>
        <v>-</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f ca="1">_xlfn.XLOOKUP(G182&amp;$W$2,BS_CONTROLE[CHAVE],BS_CONTROLE[Quantidade_11],"-")</f>
        <v>0</v>
      </c>
      <c r="X182" s="118">
        <f ca="1">_xlfn.XLOOKUP(G182&amp;$X$2,BS_CONTROLE[CHAVE],BS_CONTROLE[Quantidade_11],"-")</f>
        <v>0</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f ca="1">_xlfn.XLOOKUP(G186&amp;$W$2,BS_CONTROLE[CHAVE],BS_CONTROLE[Quantidade_11],"-")</f>
        <v>0</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t="str">
        <f ca="1">_xlfn.XLOOKUP(G188&amp;$V$2,BS_CONTROLE[CHAVE],BS_CONTROLE[Quantidade_11],"-")</f>
        <v>-</v>
      </c>
      <c r="W188" s="118">
        <f ca="1">_xlfn.XLOOKUP(G188&amp;$W$2,BS_CONTROLE[CHAVE],BS_CONTROLE[Quantidade_11],"-")</f>
        <v>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f ca="1">_xlfn.XLOOKUP(G191&amp;$W$2,BS_CONTROLE[CHAVE],BS_CONTROLE[Quantidade_11],"-")</f>
        <v>0</v>
      </c>
      <c r="X191" s="118">
        <f ca="1">_xlfn.XLOOKUP(G191&amp;$X$2,BS_CONTROLE[CHAVE],BS_CONTROLE[Quantidade_11],"-")</f>
        <v>0</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t="str">
        <f ca="1">_xlfn.XLOOKUP(G192&amp;$V$2,BS_CONTROLE[CHAVE],BS_CONTROLE[Quantidade_11],"-")</f>
        <v>-</v>
      </c>
      <c r="W192" s="118">
        <f ca="1">_xlfn.XLOOKUP(G192&amp;$W$2,BS_CONTROLE[CHAVE],BS_CONTROLE[Quantidade_11],"-")</f>
        <v>0</v>
      </c>
      <c r="X192" s="118">
        <f ca="1">_xlfn.XLOOKUP(G192&amp;$X$2,BS_CONTROLE[CHAVE],BS_CONTROLE[Quantidade_11],"-")</f>
        <v>530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0</v>
      </c>
      <c r="X193" s="118">
        <f ca="1">_xlfn.XLOOKUP(G193&amp;$X$2,BS_CONTROLE[CHAVE],BS_CONTROLE[Quantidade_11],"-")</f>
        <v>3</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f ca="1">_xlfn.XLOOKUP(G199&amp;$W$2,BS_CONTROLE[CHAVE],BS_CONTROLE[Quantidade_11],"-")</f>
        <v>0</v>
      </c>
      <c r="X199" s="118">
        <f ca="1">_xlfn.XLOOKUP(G199&amp;$X$2,BS_CONTROLE[CHAVE],BS_CONTROLE[Quantidade_11],"-")</f>
        <v>0</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t="str">
        <f ca="1">_xlfn.XLOOKUP(G200&amp;$V$2,BS_CONTROLE[CHAVE],BS_CONTROLE[Quantidade_11],"-")</f>
        <v>-</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t="str">
        <f ca="1">_xlfn.XLOOKUP(G201&amp;$V$2,BS_CONTROLE[CHAVE],BS_CONTROLE[Quantidade_11],"-")</f>
        <v>-</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t="str">
        <f ca="1">_xlfn.XLOOKUP(G202&amp;$V$2,BS_CONTROLE[CHAVE],BS_CONTROLE[Quantidade_11],"-")</f>
        <v>-</v>
      </c>
      <c r="W202" s="118">
        <f ca="1">_xlfn.XLOOKUP(G202&amp;$W$2,BS_CONTROLE[CHAVE],BS_CONTROLE[Quantidade_11],"-")</f>
        <v>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t="str">
        <f ca="1">_xlfn.XLOOKUP(G204&amp;$V$2,BS_CONTROLE[CHAVE],BS_CONTROLE[Quantidade_11],"-")</f>
        <v>-</v>
      </c>
      <c r="W204" s="118">
        <f ca="1">_xlfn.XLOOKUP(G204&amp;$W$2,BS_CONTROLE[CHAVE],BS_CONTROLE[Quantidade_11],"-")</f>
        <v>0</v>
      </c>
      <c r="X204" s="118">
        <f ca="1">_xlfn.XLOOKUP(G204&amp;$X$2,BS_CONTROLE[CHAVE],BS_CONTROLE[Quantidade_11],"-")</f>
        <v>530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0</v>
      </c>
      <c r="X205" s="118">
        <f ca="1">_xlfn.XLOOKUP(G205&amp;$X$2,BS_CONTROLE[CHAVE],BS_CONTROLE[Quantidade_11],"-")</f>
        <v>3</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t="str">
        <f ca="1">_xlfn.XLOOKUP(G207&amp;$V$2,BS_CONTROLE[CHAVE],BS_CONTROLE[Quantidade_11],"-")</f>
        <v>-</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f ca="1">_xlfn.XLOOKUP(G208&amp;$W$2,BS_CONTROLE[CHAVE],BS_CONTROLE[Quantidade_11],"-")</f>
        <v>0</v>
      </c>
      <c r="X208" s="118">
        <f ca="1">_xlfn.XLOOKUP(G208&amp;$X$2,BS_CONTROLE[CHAVE],BS_CONTROLE[Quantidade_11],"-")</f>
        <v>0</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t="str">
        <f ca="1">_xlfn.XLOOKUP(G209&amp;$V$2,BS_CONTROLE[CHAVE],BS_CONTROLE[Quantidade_11],"-")</f>
        <v>-</v>
      </c>
      <c r="W209" s="118">
        <f ca="1">_xlfn.XLOOKUP(G209&amp;$W$2,BS_CONTROLE[CHAVE],BS_CONTROLE[Quantidade_11],"-")</f>
        <v>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t="str">
        <f ca="1">_xlfn.XLOOKUP(G210&amp;$V$2,BS_CONTROLE[CHAVE],BS_CONTROLE[Quantidade_11],"-")</f>
        <v>-</v>
      </c>
      <c r="W210" s="118">
        <f ca="1">_xlfn.XLOOKUP(G210&amp;$W$2,BS_CONTROLE[CHAVE],BS_CONTROLE[Quantidade_11],"-")</f>
        <v>0</v>
      </c>
      <c r="X210" s="118">
        <f ca="1">_xlfn.XLOOKUP(G210&amp;$X$2,BS_CONTROLE[CHAVE],BS_CONTROLE[Quantidade_11],"-")</f>
        <v>530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t="str">
        <f ca="1">_xlfn.XLOOKUP(G214&amp;$V$2,BS_CONTROLE[CHAVE],BS_CONTROLE[Quantidade_11],"-")</f>
        <v>-</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f ca="1">_xlfn.XLOOKUP(G218&amp;$W$2,BS_CONTROLE[CHAVE],BS_CONTROLE[Quantidade_11],"-")</f>
        <v>0</v>
      </c>
      <c r="X218" s="118">
        <f ca="1">_xlfn.XLOOKUP(G218&amp;$X$2,BS_CONTROLE[CHAVE],BS_CONTROLE[Quantidade_11],"-")</f>
        <v>0</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t="str">
        <f ca="1">_xlfn.XLOOKUP(G219&amp;$V$2,BS_CONTROLE[CHAVE],BS_CONTROLE[Quantidade_11],"-")</f>
        <v>-</v>
      </c>
      <c r="W219" s="118">
        <f ca="1">_xlfn.XLOOKUP(G219&amp;$W$2,BS_CONTROLE[CHAVE],BS_CONTROLE[Quantidade_11],"-")</f>
        <v>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f ca="1">_xlfn.XLOOKUP(G220&amp;$X$2,BS_CONTROLE[CHAVE],BS_CONTROLE[Quantidade_11],"-")</f>
        <v>0</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f ca="1">_xlfn.XLOOKUP(G223&amp;$W$2,BS_CONTROLE[CHAVE],BS_CONTROLE[Quantidade_11],"-")</f>
        <v>0</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f ca="1">_xlfn.XLOOKUP(G226&amp;$W$2,BS_CONTROLE[CHAVE],BS_CONTROLE[Quantidade_11],"-")</f>
        <v>0</v>
      </c>
      <c r="X226" s="118">
        <f ca="1">_xlfn.XLOOKUP(G226&amp;$X$2,BS_CONTROLE[CHAVE],BS_CONTROLE[Quantidade_11],"-")</f>
        <v>0</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t="str">
        <f ca="1">_xlfn.XLOOKUP(G227&amp;$V$2,BS_CONTROLE[CHAVE],BS_CONTROLE[Quantidade_11],"-")</f>
        <v>-</v>
      </c>
      <c r="W227" s="118">
        <f ca="1">_xlfn.XLOOKUP(G227&amp;$W$2,BS_CONTROLE[CHAVE],BS_CONTROLE[Quantidade_11],"-")</f>
        <v>0</v>
      </c>
      <c r="X227" s="118">
        <f ca="1">_xlfn.XLOOKUP(G227&amp;$X$2,BS_CONTROLE[CHAVE],BS_CONTROLE[Quantidade_11],"-")</f>
        <v>530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0</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0</v>
      </c>
      <c r="X229" s="118">
        <f ca="1">_xlfn.XLOOKUP(G229&amp;$X$2,BS_CONTROLE[CHAVE],BS_CONTROLE[Quantidade_11],"-")</f>
        <v>3</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t="str">
        <f ca="1">_xlfn.XLOOKUP(G230&amp;$W$2,BS_CONTROLE[CHAVE],BS_CONTROLE[Quantidade_11],"-")</f>
        <v>-</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t="str">
        <f ca="1">_xlfn.XLOOKUP(G233&amp;$V$2,BS_CONTROLE[CHAVE],BS_CONTROLE[Quantidade_11],"-")</f>
        <v>-</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t="str">
        <f ca="1">_xlfn.XLOOKUP(G237&amp;$X$2,BS_CONTROLE[CHAVE],BS_CONTROLE[Quantidade_11],"-")</f>
        <v>-</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f ca="1">_xlfn.XLOOKUP(G238&amp;$X$2,BS_CONTROLE[CHAVE],BS_CONTROLE[Quantidade_11],"-")</f>
        <v>0</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f ca="1">_xlfn.XLOOKUP(G239&amp;$W$2,BS_CONTROLE[CHAVE],BS_CONTROLE[Quantidade_11],"-")</f>
        <v>0</v>
      </c>
      <c r="X239" s="118">
        <f ca="1">_xlfn.XLOOKUP(G239&amp;$X$2,BS_CONTROLE[CHAVE],BS_CONTROLE[Quantidade_11],"-")</f>
        <v>0</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t="str">
        <f ca="1">_xlfn.XLOOKUP(G240&amp;$V$2,BS_CONTROLE[CHAVE],BS_CONTROLE[Quantidade_11],"-")</f>
        <v>-</v>
      </c>
      <c r="W240" s="118">
        <f ca="1">_xlfn.XLOOKUP(G240&amp;$W$2,BS_CONTROLE[CHAVE],BS_CONTROLE[Quantidade_11],"-")</f>
        <v>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f ca="1">_xlfn.XLOOKUP(G242&amp;$W$2,BS_CONTROLE[CHAVE],BS_CONTROLE[Quantidade_11],"-")</f>
        <v>0</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f ca="1">_xlfn.XLOOKUP(G243&amp;$W$2,BS_CONTROLE[CHAVE],BS_CONTROLE[Quantidade_11],"-")</f>
        <v>0</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f ca="1">_xlfn.XLOOKUP(G244&amp;$W$2,BS_CONTROLE[CHAVE],BS_CONTROLE[Quantidade_11],"-")</f>
        <v>0</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f ca="1">_xlfn.XLOOKUP(G245&amp;$W$2,BS_CONTROLE[CHAVE],BS_CONTROLE[Quantidade_11],"-")</f>
        <v>0</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f ca="1">_xlfn.XLOOKUP(G246&amp;$W$2,BS_CONTROLE[CHAVE],BS_CONTROLE[Quantidade_11],"-")</f>
        <v>0</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f ca="1">_xlfn.XLOOKUP(G247&amp;$W$2,BS_CONTROLE[CHAVE],BS_CONTROLE[Quantidade_11],"-")</f>
        <v>0</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f ca="1">_xlfn.XLOOKUP(G248&amp;$W$2,BS_CONTROLE[CHAVE],BS_CONTROLE[Quantidade_11],"-")</f>
        <v>0</v>
      </c>
      <c r="X248" s="118">
        <f ca="1">_xlfn.XLOOKUP(G248&amp;$X$2,BS_CONTROLE[CHAVE],BS_CONTROLE[Quantidade_11],"-")</f>
        <v>0</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t="str">
        <f ca="1">_xlfn.XLOOKUP(G249&amp;$V$2,BS_CONTROLE[CHAVE],BS_CONTROLE[Quantidade_11],"-")</f>
        <v>-</v>
      </c>
      <c r="W249" s="118" t="str">
        <f ca="1">_xlfn.XLOOKUP(G249&amp;$W$2,BS_CONTROLE[CHAVE],BS_CONTROLE[Quantidade_11],"-")</f>
        <v>-</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t="str">
        <f ca="1">_xlfn.XLOOKUP(G250&amp;$V$2,BS_CONTROLE[CHAVE],BS_CONTROLE[Quantidade_11],"-")</f>
        <v>-</v>
      </c>
      <c r="W250" s="118">
        <f ca="1">_xlfn.XLOOKUP(G250&amp;$W$2,BS_CONTROLE[CHAVE],BS_CONTROLE[Quantidade_11],"-")</f>
        <v>0</v>
      </c>
      <c r="X250" s="118">
        <f ca="1">_xlfn.XLOOKUP(G250&amp;$X$2,BS_CONTROLE[CHAVE],BS_CONTROLE[Quantidade_11],"-")</f>
        <v>530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0</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0</v>
      </c>
      <c r="X252" s="118">
        <f ca="1">_xlfn.XLOOKUP(G252&amp;$X$2,BS_CONTROLE[CHAVE],BS_CONTROLE[Quantidade_11],"-")</f>
        <v>3</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t="str">
        <f ca="1">_xlfn.XLOOKUP(G253&amp;$W$2,BS_CONTROLE[CHAVE],BS_CONTROLE[Quantidade_11],"-")</f>
        <v>-</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f ca="1">_xlfn.XLOOKUP(G254&amp;$W$2,BS_CONTROLE[CHAVE],BS_CONTROLE[Quantidade_11],"-")</f>
        <v>0</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f ca="1">_xlfn.XLOOKUP(G255&amp;$W$2,BS_CONTROLE[CHAVE],BS_CONTROLE[Quantidade_11],"-")</f>
        <v>0</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f ca="1">_xlfn.XLOOKUP(G256&amp;$W$2,BS_CONTROLE[CHAVE],BS_CONTROLE[Quantidade_11],"-")</f>
        <v>0</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f ca="1">_xlfn.XLOOKUP(G257&amp;$W$2,BS_CONTROLE[CHAVE],BS_CONTROLE[Quantidade_11],"-")</f>
        <v>0</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t="str">
        <f ca="1">_xlfn.XLOOKUP(G260&amp;$V$2,BS_CONTROLE[CHAVE],BS_CONTROLE[Quantidade_11],"-")</f>
        <v>-</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t="str">
        <f ca="1">_xlfn.XLOOKUP(G264&amp;$V$2,BS_CONTROLE[CHAVE],BS_CONTROLE[Quantidade_11],"-")</f>
        <v>-</v>
      </c>
      <c r="W264" s="118">
        <f ca="1">_xlfn.XLOOKUP(G264&amp;$W$2,BS_CONTROLE[CHAVE],BS_CONTROLE[Quantidade_11],"-")</f>
        <v>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f ca="1">_xlfn.XLOOKUP(G265&amp;$W$2,BS_CONTROLE[CHAVE],BS_CONTROLE[Quantidade_11],"-")</f>
        <v>1</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f ca="1">_xlfn.XLOOKUP(G266&amp;$W$2,BS_CONTROLE[CHAVE],BS_CONTROLE[Quantidade_11],"-")</f>
        <v>0</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f ca="1">_xlfn.XLOOKUP(G267&amp;$W$2,BS_CONTROLE[CHAVE],BS_CONTROLE[Quantidade_11],"-")</f>
        <v>0</v>
      </c>
      <c r="X267" s="118">
        <f ca="1">_xlfn.XLOOKUP(G267&amp;$X$2,BS_CONTROLE[CHAVE],BS_CONTROLE[Quantidade_11],"-")</f>
        <v>0</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t="str">
        <f ca="1">_xlfn.XLOOKUP(G269&amp;$V$2,BS_CONTROLE[CHAVE],BS_CONTROLE[Quantidade_11],"-")</f>
        <v>-</v>
      </c>
      <c r="W269" s="118" t="str">
        <f ca="1">_xlfn.XLOOKUP(G269&amp;$W$2,BS_CONTROLE[CHAVE],BS_CONTROLE[Quantidade_11],"-")</f>
        <v>-</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t="str">
        <f ca="1">_xlfn.XLOOKUP(G270&amp;$V$2,BS_CONTROLE[CHAVE],BS_CONTROLE[Quantidade_11],"-")</f>
        <v>-</v>
      </c>
      <c r="W270" s="118">
        <f ca="1">_xlfn.XLOOKUP(G270&amp;$W$2,BS_CONTROLE[CHAVE],BS_CONTROLE[Quantidade_11],"-")</f>
        <v>0</v>
      </c>
      <c r="X270" s="118">
        <f ca="1">_xlfn.XLOOKUP(G270&amp;$X$2,BS_CONTROLE[CHAVE],BS_CONTROLE[Quantidade_11],"-")</f>
        <v>530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0</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0</v>
      </c>
      <c r="X272" s="118">
        <f ca="1">_xlfn.XLOOKUP(G272&amp;$X$2,BS_CONTROLE[CHAVE],BS_CONTROLE[Quantidade_11],"-")</f>
        <v>3</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t="str">
        <f ca="1">_xlfn.XLOOKUP(G273&amp;$W$2,BS_CONTROLE[CHAVE],BS_CONTROLE[Quantidade_11],"-")</f>
        <v>-</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f ca="1">_xlfn.XLOOKUP(G277&amp;$X$2,BS_CONTROLE[CHAVE],BS_CONTROLE[Quantidade_11],"-")</f>
        <v>0</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t="str">
        <f ca="1">_xlfn.XLOOKUP(G278&amp;$V$2,BS_CONTROLE[CHAVE],BS_CONTROLE[Quantidade_11],"-")</f>
        <v>-</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t="str">
        <f ca="1">_xlfn.XLOOKUP(G281&amp;$X$2,BS_CONTROLE[CHAVE],BS_CONTROLE[Quantidade_11],"-")</f>
        <v>-</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t="str">
        <f ca="1">_xlfn.XLOOKUP(G282&amp;$V$2,BS_CONTROLE[CHAVE],BS_CONTROLE[Quantidade_11],"-")</f>
        <v>-</v>
      </c>
      <c r="W282" s="118">
        <f ca="1">_xlfn.XLOOKUP(G282&amp;$W$2,BS_CONTROLE[CHAVE],BS_CONTROLE[Quantidade_11],"-")</f>
        <v>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f ca="1">_xlfn.XLOOKUP(G283&amp;$W$2,BS_CONTROLE[CHAVE],BS_CONTROLE[Quantidade_11],"-")</f>
        <v>1</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t="str">
        <f ca="1">_xlfn.XLOOKUP(G284&amp;$V$2,BS_CONTROLE[CHAVE],BS_CONTROLE[Quantidade_11],"-")</f>
        <v>-</v>
      </c>
      <c r="W284" s="118" t="str">
        <f ca="1">_xlfn.XLOOKUP(G284&amp;$W$2,BS_CONTROLE[CHAVE],BS_CONTROLE[Quantidade_11],"-")</f>
        <v>-</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t="str">
        <f ca="1">_xlfn.XLOOKUP(G285&amp;$V$2,BS_CONTROLE[CHAVE],BS_CONTROLE[Quantidade_11],"-")</f>
        <v>-</v>
      </c>
      <c r="W285" s="118">
        <f ca="1">_xlfn.XLOOKUP(G285&amp;$W$2,BS_CONTROLE[CHAVE],BS_CONTROLE[Quantidade_11],"-")</f>
        <v>0</v>
      </c>
      <c r="X285" s="118">
        <f ca="1">_xlfn.XLOOKUP(G285&amp;$X$2,BS_CONTROLE[CHAVE],BS_CONTROLE[Quantidade_11],"-")</f>
        <v>530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0</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0</v>
      </c>
      <c r="X287" s="118">
        <f ca="1">_xlfn.XLOOKUP(G287&amp;$X$2,BS_CONTROLE[CHAVE],BS_CONTROLE[Quantidade_11],"-")</f>
        <v>3</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t="str">
        <f ca="1">_xlfn.XLOOKUP(G288&amp;$W$2,BS_CONTROLE[CHAVE],BS_CONTROLE[Quantidade_11],"-")</f>
        <v>-</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t="str">
        <f ca="1">_xlfn.XLOOKUP(G293&amp;$V$2,BS_CONTROLE[CHAVE],BS_CONTROLE[Quantidade_11],"-")</f>
        <v>-</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t="str">
        <f ca="1">_xlfn.XLOOKUP(G296&amp;$X$2,BS_CONTROLE[CHAVE],BS_CONTROLE[Quantidade_11],"-")</f>
        <v>-</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t="str">
        <f ca="1">_xlfn.XLOOKUP(G297&amp;$V$2,BS_CONTROLE[CHAVE],BS_CONTROLE[Quantidade_11],"-")</f>
        <v>-</v>
      </c>
      <c r="W297" s="118">
        <f ca="1">_xlfn.XLOOKUP(G297&amp;$W$2,BS_CONTROLE[CHAVE],BS_CONTROLE[Quantidade_11],"-")</f>
        <v>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f ca="1">_xlfn.XLOOKUP(G298&amp;$W$2,BS_CONTROLE[CHAVE],BS_CONTROLE[Quantidade_11],"-")</f>
        <v>1</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t="str">
        <f ca="1">_xlfn.XLOOKUP(G299&amp;$V$2,BS_CONTROLE[CHAVE],BS_CONTROLE[Quantidade_11],"-")</f>
        <v>-</v>
      </c>
      <c r="W299" s="118" t="str">
        <f ca="1">_xlfn.XLOOKUP(G299&amp;$W$2,BS_CONTROLE[CHAVE],BS_CONTROLE[Quantidade_11],"-")</f>
        <v>-</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t="str">
        <f ca="1">_xlfn.XLOOKUP(G300&amp;$V$2,BS_CONTROLE[CHAVE],BS_CONTROLE[Quantidade_11],"-")</f>
        <v>-</v>
      </c>
      <c r="W300" s="118">
        <f ca="1">_xlfn.XLOOKUP(G300&amp;$W$2,BS_CONTROLE[CHAVE],BS_CONTROLE[Quantidade_11],"-")</f>
        <v>0</v>
      </c>
      <c r="X300" s="118">
        <f ca="1">_xlfn.XLOOKUP(G300&amp;$X$2,BS_CONTROLE[CHAVE],BS_CONTROLE[Quantidade_11],"-")</f>
        <v>530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0</v>
      </c>
      <c r="X301" s="118">
        <f ca="1">_xlfn.XLOOKUP(G301&amp;$X$2,BS_CONTROLE[CHAVE],BS_CONTROLE[Quantidade_11],"-")</f>
        <v>3</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t="str">
        <f ca="1">_xlfn.XLOOKUP(G302&amp;$W$2,BS_CONTROLE[CHAVE],BS_CONTROLE[Quantidade_11],"-")</f>
        <v>-</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0</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t="str">
        <f ca="1">_xlfn.XLOOKUP(G305&amp;$V$2,BS_CONTROLE[CHAVE],BS_CONTROLE[Quantidade_11],"-")</f>
        <v>-</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t="str">
        <f ca="1">_xlfn.XLOOKUP(G307&amp;$X$2,BS_CONTROLE[CHAVE],BS_CONTROLE[Quantidade_11],"-")</f>
        <v>-</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t="str">
        <f ca="1">_xlfn.XLOOKUP(G308&amp;$V$2,BS_CONTROLE[CHAVE],BS_CONTROLE[Quantidade_11],"-")</f>
        <v>-</v>
      </c>
      <c r="W308" s="118">
        <f ca="1">_xlfn.XLOOKUP(G308&amp;$W$2,BS_CONTROLE[CHAVE],BS_CONTROLE[Quantidade_11],"-")</f>
        <v>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t="str">
        <f ca="1">_xlfn.XLOOKUP(G309&amp;$V$2,BS_CONTROLE[CHAVE],BS_CONTROLE[Quantidade_11],"-")</f>
        <v>-</v>
      </c>
      <c r="W309" s="118" t="str">
        <f ca="1">_xlfn.XLOOKUP(G309&amp;$W$2,BS_CONTROLE[CHAVE],BS_CONTROLE[Quantidade_11],"-")</f>
        <v>-</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t="str">
        <f ca="1">_xlfn.XLOOKUP(G310&amp;$V$2,BS_CONTROLE[CHAVE],BS_CONTROLE[Quantidade_11],"-")</f>
        <v>-</v>
      </c>
      <c r="W310" s="118">
        <f ca="1">_xlfn.XLOOKUP(G310&amp;$W$2,BS_CONTROLE[CHAVE],BS_CONTROLE[Quantidade_11],"-")</f>
        <v>0</v>
      </c>
      <c r="X310" s="118">
        <f ca="1">_xlfn.XLOOKUP(G310&amp;$X$2,BS_CONTROLE[CHAVE],BS_CONTROLE[Quantidade_11],"-")</f>
        <v>530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0</v>
      </c>
      <c r="X311" s="118">
        <f ca="1">_xlfn.XLOOKUP(G311&amp;$X$2,BS_CONTROLE[CHAVE],BS_CONTROLE[Quantidade_11],"-")</f>
        <v>3</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t="str">
        <f ca="1">_xlfn.XLOOKUP(G312&amp;$W$2,BS_CONTROLE[CHAVE],BS_CONTROLE[Quantidade_11],"-")</f>
        <v>-</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t="str">
        <f ca="1">_xlfn.XLOOKUP(G315&amp;$V$2,BS_CONTROLE[CHAVE],BS_CONTROLE[Quantidade_11],"-")</f>
        <v>-</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t="str">
        <f ca="1">_xlfn.XLOOKUP(G316&amp;$X$2,BS_CONTROLE[CHAVE],BS_CONTROLE[Quantidade_11],"-")</f>
        <v>-</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t="str">
        <f ca="1">_xlfn.XLOOKUP(G317&amp;$V$2,BS_CONTROLE[CHAVE],BS_CONTROLE[Quantidade_11],"-")</f>
        <v>-</v>
      </c>
      <c r="W317" s="118">
        <f ca="1">_xlfn.XLOOKUP(G317&amp;$W$2,BS_CONTROLE[CHAVE],BS_CONTROLE[Quantidade_11],"-")</f>
        <v>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t="str">
        <f ca="1">_xlfn.XLOOKUP(G318&amp;$V$2,BS_CONTROLE[CHAVE],BS_CONTROLE[Quantidade_11],"-")</f>
        <v>-</v>
      </c>
      <c r="W318" s="118" t="str">
        <f ca="1">_xlfn.XLOOKUP(G318&amp;$W$2,BS_CONTROLE[CHAVE],BS_CONTROLE[Quantidade_11],"-")</f>
        <v>-</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t="str">
        <f ca="1">_xlfn.XLOOKUP(G319&amp;$V$2,BS_CONTROLE[CHAVE],BS_CONTROLE[Quantidade_11],"-")</f>
        <v>-</v>
      </c>
      <c r="W319" s="118">
        <f ca="1">_xlfn.XLOOKUP(G319&amp;$W$2,BS_CONTROLE[CHAVE],BS_CONTROLE[Quantidade_11],"-")</f>
        <v>0</v>
      </c>
      <c r="X319" s="118">
        <f ca="1">_xlfn.XLOOKUP(G319&amp;$X$2,BS_CONTROLE[CHAVE],BS_CONTROLE[Quantidade_11],"-")</f>
        <v>530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t="str">
        <f ca="1">_xlfn.XLOOKUP(G323&amp;$X$2,BS_CONTROLE[CHAVE],BS_CONTROLE[Quantidade_11],"-")</f>
        <v>-</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t="str">
        <f ca="1">_xlfn.XLOOKUP(G325&amp;$V$2,BS_CONTROLE[CHAVE],BS_CONTROLE[Quantidade_11],"-")</f>
        <v>-</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f ca="1">_xlfn.XLOOKUP(G327&amp;$W$2,BS_CONTROLE[CHAVE],BS_CONTROLE[Quantidade_11],"-")</f>
        <v>0</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f ca="1">_xlfn.XLOOKUP(G328&amp;$X$2,BS_CONTROLE[CHAVE],BS_CONTROLE[Quantidade_11],"-")</f>
        <v>0</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t="str">
        <f ca="1">_xlfn.XLOOKUP(G329&amp;$V$2,BS_CONTROLE[CHAVE],BS_CONTROLE[Quantidade_11],"-")</f>
        <v>-</v>
      </c>
      <c r="W329" s="118">
        <f ca="1">_xlfn.XLOOKUP(G329&amp;$W$2,BS_CONTROLE[CHAVE],BS_CONTROLE[Quantidade_11],"-")</f>
        <v>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f ca="1">_xlfn.XLOOKUP(G330&amp;$W$2,BS_CONTROLE[CHAVE],BS_CONTROLE[Quantidade_11],"-")</f>
        <v>1</v>
      </c>
      <c r="X330" s="118">
        <f ca="1">_xlfn.XLOOKUP(G330&amp;$X$2,BS_CONTROLE[CHAVE],BS_CONTROLE[Quantidade_11],"-")</f>
        <v>0</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t="str">
        <f ca="1">_xlfn.XLOOKUP(G332&amp;$V$2,BS_CONTROLE[CHAVE],BS_CONTROLE[Quantidade_11],"-")</f>
        <v>-</v>
      </c>
      <c r="W332" s="118" t="str">
        <f ca="1">_xlfn.XLOOKUP(G332&amp;$W$2,BS_CONTROLE[CHAVE],BS_CONTROLE[Quantidade_11],"-")</f>
        <v>-</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t="str">
        <f ca="1">_xlfn.XLOOKUP(G333&amp;$V$2,BS_CONTROLE[CHAVE],BS_CONTROLE[Quantidade_11],"-")</f>
        <v>-</v>
      </c>
      <c r="W333" s="118">
        <f ca="1">_xlfn.XLOOKUP(G333&amp;$W$2,BS_CONTROLE[CHAVE],BS_CONTROLE[Quantidade_11],"-")</f>
        <v>0</v>
      </c>
      <c r="X333" s="118">
        <f ca="1">_xlfn.XLOOKUP(G333&amp;$X$2,BS_CONTROLE[CHAVE],BS_CONTROLE[Quantidade_11],"-")</f>
        <v>530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0</v>
      </c>
      <c r="X335" s="118">
        <f ca="1">_xlfn.XLOOKUP(G335&amp;$X$2,BS_CONTROLE[CHAVE],BS_CONTROLE[Quantidade_11],"-")</f>
        <v>3</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t="str">
        <f ca="1">_xlfn.XLOOKUP(G336&amp;$W$2,BS_CONTROLE[CHAVE],BS_CONTROLE[Quantidade_11],"-")</f>
        <v>-</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t="str">
        <f ca="1">_xlfn.XLOOKUP(G342&amp;$V$2,BS_CONTROLE[CHAVE],BS_CONTROLE[Quantidade_11],"-")</f>
        <v>-</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t="str">
        <f ca="1">_xlfn.XLOOKUP(G343&amp;$W$2,BS_CONTROLE[CHAVE],BS_CONTROLE[Quantidade_11],"-")</f>
        <v>-</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t="str">
        <f ca="1">_xlfn.XLOOKUP(G345&amp;$V$2,BS_CONTROLE[CHAVE],BS_CONTROLE[Quantidade_11],"-")</f>
        <v>-</v>
      </c>
      <c r="W345" s="118">
        <f ca="1">_xlfn.XLOOKUP(G345&amp;$W$2,BS_CONTROLE[CHAVE],BS_CONTROLE[Quantidade_11],"-")</f>
        <v>0</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t="str">
        <f ca="1">_xlfn.XLOOKUP(G346&amp;$V$2,BS_CONTROLE[CHAVE],BS_CONTROLE[Quantidade_11],"-")</f>
        <v>-</v>
      </c>
      <c r="W346" s="118">
        <f ca="1">_xlfn.XLOOKUP(G346&amp;$W$2,BS_CONTROLE[CHAVE],BS_CONTROLE[Quantidade_11],"-")</f>
        <v>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f ca="1">_xlfn.XLOOKUP(G347&amp;$W$2,BS_CONTROLE[CHAVE],BS_CONTROLE[Quantidade_11],"-")</f>
        <v>1</v>
      </c>
      <c r="X347" s="118">
        <f ca="1">_xlfn.XLOOKUP(G347&amp;$X$2,BS_CONTROLE[CHAVE],BS_CONTROLE[Quantidade_11],"-")</f>
        <v>0</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t="str">
        <f ca="1">_xlfn.XLOOKUP(G349&amp;$V$2,BS_CONTROLE[CHAVE],BS_CONTROLE[Quantidade_11],"-")</f>
        <v>-</v>
      </c>
      <c r="W349" s="118" t="str">
        <f ca="1">_xlfn.XLOOKUP(G349&amp;$W$2,BS_CONTROLE[CHAVE],BS_CONTROLE[Quantidade_11],"-")</f>
        <v>-</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t="str">
        <f ca="1">_xlfn.XLOOKUP(G350&amp;$V$2,BS_CONTROLE[CHAVE],BS_CONTROLE[Quantidade_11],"-")</f>
        <v>-</v>
      </c>
      <c r="W350" s="118">
        <f ca="1">_xlfn.XLOOKUP(G350&amp;$W$2,BS_CONTROLE[CHAVE],BS_CONTROLE[Quantidade_11],"-")</f>
        <v>0</v>
      </c>
      <c r="X350" s="118">
        <f ca="1">_xlfn.XLOOKUP(G350&amp;$X$2,BS_CONTROLE[CHAVE],BS_CONTROLE[Quantidade_11],"-")</f>
        <v>530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0</v>
      </c>
      <c r="X353" s="118">
        <f ca="1">_xlfn.XLOOKUP(G353&amp;$X$2,BS_CONTROLE[CHAVE],BS_CONTROLE[Quantidade_11],"-")</f>
        <v>3</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t="str">
        <f ca="1">_xlfn.XLOOKUP(G356&amp;$V$2,BS_CONTROLE[CHAVE],BS_CONTROLE[Quantidade_11],"-")</f>
        <v>-</v>
      </c>
      <c r="W356" s="118" t="str">
        <f ca="1">_xlfn.XLOOKUP(G356&amp;$W$2,BS_CONTROLE[CHAVE],BS_CONTROLE[Quantidade_11],"-")</f>
        <v>-</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t="str">
        <f ca="1">_xlfn.XLOOKUP(G358&amp;$V$2,BS_CONTROLE[CHAVE],BS_CONTROLE[Quantidade_11],"-")</f>
        <v>-</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t="str">
        <f ca="1">_xlfn.XLOOKUP(G359&amp;$V$2,BS_CONTROLE[CHAVE],BS_CONTROLE[Quantidade_11],"-")</f>
        <v>-</v>
      </c>
      <c r="W359" s="118">
        <f ca="1">_xlfn.XLOOKUP(G359&amp;$W$2,BS_CONTROLE[CHAVE],BS_CONTROLE[Quantidade_11],"-")</f>
        <v>0</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t="str">
        <f ca="1">_xlfn.XLOOKUP(G360&amp;$W$2,BS_CONTROLE[CHAVE],BS_CONTROLE[Quantidade_11],"-")</f>
        <v>-</v>
      </c>
      <c r="X360" s="118">
        <f ca="1">_xlfn.XLOOKUP(G360&amp;$X$2,BS_CONTROLE[CHAVE],BS_CONTROLE[Quantidade_11],"-")</f>
        <v>0</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f ca="1">_xlfn.XLOOKUP(G361&amp;$W$2,BS_CONTROLE[CHAVE],BS_CONTROLE[Quantidade_11],"-")</f>
        <v>0</v>
      </c>
      <c r="X361" s="118">
        <f ca="1">_xlfn.XLOOKUP(G361&amp;$X$2,BS_CONTROLE[CHAVE],BS_CONTROLE[Quantidade_11],"-")</f>
        <v>0</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t="str">
        <f ca="1">_xlfn.XLOOKUP(G362&amp;$V$2,BS_CONTROLE[CHAVE],BS_CONTROLE[Quantidade_11],"-")</f>
        <v>-</v>
      </c>
      <c r="W362" s="118">
        <f ca="1">_xlfn.XLOOKUP(G362&amp;$W$2,BS_CONTROLE[CHAVE],BS_CONTROLE[Quantidade_11],"-")</f>
        <v>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t="str">
        <f ca="1">_xlfn.XLOOKUP(G363&amp;$V$2,BS_CONTROLE[CHAVE],BS_CONTROLE[Quantidade_11],"-")</f>
        <v>-</v>
      </c>
      <c r="W363" s="118">
        <f ca="1">_xlfn.XLOOKUP(G363&amp;$W$2,BS_CONTROLE[CHAVE],BS_CONTROLE[Quantidade_11],"-")</f>
        <v>1</v>
      </c>
      <c r="X363" s="118">
        <f ca="1">_xlfn.XLOOKUP(G363&amp;$X$2,BS_CONTROLE[CHAVE],BS_CONTROLE[Quantidade_11],"-")</f>
        <v>0</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t="str">
        <f ca="1">_xlfn.XLOOKUP(G364&amp;$V$2,BS_CONTROLE[CHAVE],BS_CONTROLE[Quantidade_11],"-")</f>
        <v>-</v>
      </c>
      <c r="W364" s="118" t="str">
        <f ca="1">_xlfn.XLOOKUP(G364&amp;$W$2,BS_CONTROLE[CHAVE],BS_CONTROLE[Quantidade_11],"-")</f>
        <v>-</v>
      </c>
      <c r="X364" s="118">
        <f ca="1">_xlfn.XLOOKUP(G364&amp;$X$2,BS_CONTROLE[CHAVE],BS_CONTROLE[Quantidade_11],"-")</f>
        <v>0</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t="str">
        <f ca="1">_xlfn.XLOOKUP(G365&amp;$V$2,BS_CONTROLE[CHAVE],BS_CONTROLE[Quantidade_11],"-")</f>
        <v>-</v>
      </c>
      <c r="W365" s="118">
        <f ca="1">_xlfn.XLOOKUP(G365&amp;$W$2,BS_CONTROLE[CHAVE],BS_CONTROLE[Quantidade_11],"-")</f>
        <v>0</v>
      </c>
      <c r="X365" s="118">
        <f ca="1">_xlfn.XLOOKUP(G365&amp;$X$2,BS_CONTROLE[CHAVE],BS_CONTROLE[Quantidade_11],"-")</f>
        <v>530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f ca="1">_xlfn.XLOOKUP(G366&amp;$W$2,BS_CONTROLE[CHAVE],BS_CONTROLE[Quantidade_11],"-")</f>
        <v>850</v>
      </c>
      <c r="X366" s="118">
        <f ca="1">_xlfn.XLOOKUP(G366&amp;$X$2,BS_CONTROLE[CHAVE],BS_CONTROLE[Quantidade_11],"-")</f>
        <v>800</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t="str">
        <f ca="1">_xlfn.XLOOKUP(G367&amp;$V$2,BS_CONTROLE[CHAVE],BS_CONTROLE[Quantidade_11],"-")</f>
        <v>-</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f ca="1">_xlfn.XLOOKUP(G369&amp;$X$2,BS_CONTROLE[CHAVE],BS_CONTROLE[Quantidade_11],"-")</f>
        <v>0</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t="str">
        <f ca="1">_xlfn.XLOOKUP(G370&amp;$V$2,BS_CONTROLE[CHAVE],BS_CONTROLE[Quantidade_11],"-")</f>
        <v>-</v>
      </c>
      <c r="W370" s="118">
        <f ca="1">_xlfn.XLOOKUP(G370&amp;$W$2,BS_CONTROLE[CHAVE],BS_CONTROLE[Quantidade_11],"-")</f>
        <v>0</v>
      </c>
      <c r="X370" s="118">
        <f ca="1">_xlfn.XLOOKUP(G370&amp;$X$2,BS_CONTROLE[CHAVE],BS_CONTROLE[Quantidade_11],"-")</f>
        <v>3</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t="str">
        <f ca="1">_xlfn.XLOOKUP(G374&amp;$V$2,BS_CONTROLE[CHAVE],BS_CONTROLE[Quantidade_11],"-")</f>
        <v>-</v>
      </c>
      <c r="W374" s="118" t="str">
        <f ca="1">_xlfn.XLOOKUP(G374&amp;$W$2,BS_CONTROLE[CHAVE],BS_CONTROLE[Quantidade_11],"-")</f>
        <v>-</v>
      </c>
      <c r="X374" s="118">
        <f ca="1">_xlfn.XLOOKUP(G374&amp;$X$2,BS_CONTROLE[CHAVE],BS_CONTROLE[Quantidade_11],"-")</f>
        <v>0</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t="str">
        <f ca="1">_xlfn.XLOOKUP(G375&amp;$V$2,BS_CONTROLE[CHAVE],BS_CONTROLE[Quantidade_11],"-")</f>
        <v>-</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t="str">
        <f ca="1">_xlfn.XLOOKUP(G376&amp;$V$2,BS_CONTROLE[CHAVE],BS_CONTROLE[Quantidade_11],"-")</f>
        <v>-</v>
      </c>
      <c r="W376" s="118">
        <f ca="1">_xlfn.XLOOKUP(G376&amp;$W$2,BS_CONTROLE[CHAVE],BS_CONTROLE[Quantidade_11],"-")</f>
        <v>0</v>
      </c>
      <c r="X376" s="118">
        <f ca="1">_xlfn.XLOOKUP(G376&amp;$X$2,BS_CONTROLE[CHAVE],BS_CONTROLE[Quantidade_11],"-")</f>
        <v>0</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t="str">
        <f ca="1">_xlfn.XLOOKUP(G377&amp;$W$2,BS_CONTROLE[CHAVE],BS_CONTROLE[Quantidade_11],"-")</f>
        <v>-</v>
      </c>
      <c r="X377" s="118">
        <f ca="1">_xlfn.XLOOKUP(G377&amp;$X$2,BS_CONTROLE[CHAVE],BS_CONTROLE[Quantidade_11],"-")</f>
        <v>0</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f ca="1">_xlfn.XLOOKUP(G378&amp;$W$2,BS_CONTROLE[CHAVE],BS_CONTROLE[Quantidade_11],"-")</f>
        <v>0</v>
      </c>
      <c r="X378" s="118">
        <f ca="1">_xlfn.XLOOKUP(G378&amp;$X$2,BS_CONTROLE[CHAVE],BS_CONTROLE[Quantidade_11],"-")</f>
        <v>0</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t="str">
        <f ca="1">_xlfn.XLOOKUP(G379&amp;$V$2,BS_CONTROLE[CHAVE],BS_CONTROLE[Quantidade_11],"-")</f>
        <v>-</v>
      </c>
      <c r="W379" s="118">
        <f ca="1">_xlfn.XLOOKUP(G379&amp;$W$2,BS_CONTROLE[CHAVE],BS_CONTROLE[Quantidade_11],"-")</f>
        <v>0</v>
      </c>
      <c r="X379" s="118">
        <f ca="1">_xlfn.XLOOKUP(G379&amp;$X$2,BS_CONTROLE[CHAVE],BS_CONTROLE[Quantidade_11],"-")</f>
        <v>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t="str">
        <f ca="1">_xlfn.XLOOKUP(G380&amp;$V$2,BS_CONTROLE[CHAVE],BS_CONTROLE[Quantidade_11],"-")</f>
        <v>-</v>
      </c>
      <c r="W380" s="118">
        <f ca="1">_xlfn.XLOOKUP(G380&amp;$W$2,BS_CONTROLE[CHAVE],BS_CONTROLE[Quantidade_11],"-")</f>
        <v>1</v>
      </c>
      <c r="X380" s="118">
        <f ca="1">_xlfn.XLOOKUP(G380&amp;$X$2,BS_CONTROLE[CHAVE],BS_CONTROLE[Quantidade_11],"-")</f>
        <v>0</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f ca="1">_xlfn.XLOOKUP(G381&amp;$X$2,BS_CONTROLE[CHAVE],BS_CONTROLE[Quantidade_11],"-")</f>
        <v>0</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t="str">
        <f ca="1">_xlfn.XLOOKUP(G382&amp;$V$2,BS_CONTROLE[CHAVE],BS_CONTROLE[Quantidade_11],"-")</f>
        <v>-</v>
      </c>
      <c r="W382" s="118" t="str">
        <f ca="1">_xlfn.XLOOKUP(G382&amp;$W$2,BS_CONTROLE[CHAVE],BS_CONTROLE[Quantidade_11],"-")</f>
        <v>-</v>
      </c>
      <c r="X382" s="118">
        <f ca="1">_xlfn.XLOOKUP(G382&amp;$X$2,BS_CONTROLE[CHAVE],BS_CONTROLE[Quantidade_11],"-")</f>
        <v>0</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f ca="1">_xlfn.XLOOKUP(G383&amp;$W$2,BS_CONTROLE[CHAVE],BS_CONTROLE[Quantidade_11],"-")</f>
        <v>0</v>
      </c>
      <c r="X383" s="118">
        <f ca="1">_xlfn.XLOOKUP(G383&amp;$X$2,BS_CONTROLE[CHAVE],BS_CONTROLE[Quantidade_11],"-")</f>
        <v>0</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t="str">
        <f ca="1">_xlfn.XLOOKUP(G384&amp;$V$2,BS_CONTROLE[CHAVE],BS_CONTROLE[Quantidade_11],"-")</f>
        <v>-</v>
      </c>
      <c r="W384" s="118">
        <f ca="1">_xlfn.XLOOKUP(G384&amp;$W$2,BS_CONTROLE[CHAVE],BS_CONTROLE[Quantidade_11],"-")</f>
        <v>0</v>
      </c>
      <c r="X384" s="118">
        <f ca="1">_xlfn.XLOOKUP(G384&amp;$X$2,BS_CONTROLE[CHAVE],BS_CONTROLE[Quantidade_11],"-")</f>
        <v>530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f ca="1">_xlfn.XLOOKUP(G385&amp;$W$2,BS_CONTROLE[CHAVE],BS_CONTROLE[Quantidade_11],"-")</f>
        <v>850</v>
      </c>
      <c r="X385" s="118">
        <f ca="1">_xlfn.XLOOKUP(G385&amp;$X$2,BS_CONTROLE[CHAVE],BS_CONTROLE[Quantidade_11],"-")</f>
        <v>800</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t="str">
        <f ca="1">_xlfn.XLOOKUP(G386&amp;$V$2,BS_CONTROLE[CHAVE],BS_CONTROLE[Quantidade_11],"-")</f>
        <v>-</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f ca="1">_xlfn.XLOOKUP(G387&amp;$X$2,BS_CONTROLE[CHAVE],BS_CONTROLE[Quantidade_11],"-")</f>
        <v>0</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t="str">
        <f ca="1">_xlfn.XLOOKUP(G388&amp;$V$2,BS_CONTROLE[CHAVE],BS_CONTROLE[Quantidade_11],"-")</f>
        <v>-</v>
      </c>
      <c r="W388" s="118">
        <f ca="1">_xlfn.XLOOKUP(G388&amp;$W$2,BS_CONTROLE[CHAVE],BS_CONTROLE[Quantidade_11],"-")</f>
        <v>0</v>
      </c>
      <c r="X388" s="118">
        <f ca="1">_xlfn.XLOOKUP(G388&amp;$X$2,BS_CONTROLE[CHAVE],BS_CONTROLE[Quantidade_11],"-")</f>
        <v>3</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t="str">
        <f ca="1">_xlfn.XLOOKUP(G391&amp;$V$2,BS_CONTROLE[CHAVE],BS_CONTROLE[Quantidade_11],"-")</f>
        <v>-</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t="str">
        <f ca="1">_xlfn.XLOOKUP(G392&amp;$V$2,BS_CONTROLE[CHAVE],BS_CONTROLE[Quantidade_11],"-")</f>
        <v>-</v>
      </c>
      <c r="W392" s="118" t="str">
        <f ca="1">_xlfn.XLOOKUP(G392&amp;$W$2,BS_CONTROLE[CHAVE],BS_CONTROLE[Quantidade_11],"-")</f>
        <v>-</v>
      </c>
      <c r="X392" s="118">
        <f ca="1">_xlfn.XLOOKUP(G392&amp;$X$2,BS_CONTROLE[CHAVE],BS_CONTROLE[Quantidade_11],"-")</f>
        <v>0</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t="str">
        <f ca="1">_xlfn.XLOOKUP(G393&amp;$V$2,BS_CONTROLE[CHAVE],BS_CONTROLE[Quantidade_11],"-")</f>
        <v>-</v>
      </c>
      <c r="W393" s="118">
        <f ca="1">_xlfn.XLOOKUP(G393&amp;$W$2,BS_CONTROLE[CHAVE],BS_CONTROLE[Quantidade_11],"-")</f>
        <v>0</v>
      </c>
      <c r="X393" s="118">
        <f ca="1">_xlfn.XLOOKUP(G393&amp;$X$2,BS_CONTROLE[CHAVE],BS_CONTROLE[Quantidade_11],"-")</f>
        <v>0</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t="str">
        <f ca="1">_xlfn.XLOOKUP(G394&amp;$V$2,BS_CONTROLE[CHAVE],BS_CONTROLE[Quantidade_11],"-")</f>
        <v>-</v>
      </c>
      <c r="W394" s="118">
        <f ca="1">_xlfn.XLOOKUP(G394&amp;$W$2,BS_CONTROLE[CHAVE],BS_CONTROLE[Quantidade_11],"-")</f>
        <v>0</v>
      </c>
      <c r="X394" s="118">
        <f ca="1">_xlfn.XLOOKUP(G394&amp;$X$2,BS_CONTROLE[CHAVE],BS_CONTROLE[Quantidade_11],"-")</f>
        <v>0</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t="str">
        <f ca="1">_xlfn.XLOOKUP(G395&amp;$V$2,BS_CONTROLE[CHAVE],BS_CONTROLE[Quantidade_11],"-")</f>
        <v>-</v>
      </c>
      <c r="W395" s="118">
        <f ca="1">_xlfn.XLOOKUP(G395&amp;$W$2,BS_CONTROLE[CHAVE],BS_CONTROLE[Quantidade_11],"-")</f>
        <v>0</v>
      </c>
      <c r="X395" s="118">
        <f ca="1">_xlfn.XLOOKUP(G395&amp;$X$2,BS_CONTROLE[CHAVE],BS_CONTROLE[Quantidade_11],"-")</f>
        <v>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t="str">
        <f ca="1">_xlfn.XLOOKUP(G396&amp;$V$2,BS_CONTROLE[CHAVE],BS_CONTROLE[Quantidade_11],"-")</f>
        <v>-</v>
      </c>
      <c r="W396" s="118">
        <f ca="1">_xlfn.XLOOKUP(G396&amp;$W$2,BS_CONTROLE[CHAVE],BS_CONTROLE[Quantidade_11],"-")</f>
        <v>1</v>
      </c>
      <c r="X396" s="118">
        <f ca="1">_xlfn.XLOOKUP(G396&amp;$X$2,BS_CONTROLE[CHAVE],BS_CONTROLE[Quantidade_11],"-")</f>
        <v>0</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t="str">
        <f ca="1">_xlfn.XLOOKUP(G397&amp;$V$2,BS_CONTROLE[CHAVE],BS_CONTROLE[Quantidade_11],"-")</f>
        <v>-</v>
      </c>
      <c r="W397" s="118">
        <f ca="1">_xlfn.XLOOKUP(G397&amp;$W$2,BS_CONTROLE[CHAVE],BS_CONTROLE[Quantidade_11],"-")</f>
        <v>0</v>
      </c>
      <c r="X397" s="118">
        <f ca="1">_xlfn.XLOOKUP(G397&amp;$X$2,BS_CONTROLE[CHAVE],BS_CONTROLE[Quantidade_11],"-")</f>
        <v>0</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t="str">
        <f ca="1">_xlfn.XLOOKUP(G398&amp;$V$2,BS_CONTROLE[CHAVE],BS_CONTROLE[Quantidade_11],"-")</f>
        <v>-</v>
      </c>
      <c r="W398" s="118">
        <f ca="1">_xlfn.XLOOKUP(G398&amp;$W$2,BS_CONTROLE[CHAVE],BS_CONTROLE[Quantidade_11],"-")</f>
        <v>0</v>
      </c>
      <c r="X398" s="118">
        <f ca="1">_xlfn.XLOOKUP(G398&amp;$X$2,BS_CONTROLE[CHAVE],BS_CONTROLE[Quantidade_11],"-")</f>
        <v>530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t="str">
        <f ca="1">_xlfn.XLOOKUP(G399&amp;$V$2,BS_CONTROLE[CHAVE],BS_CONTROLE[Quantidade_11],"-")</f>
        <v>-</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t="str">
        <f ca="1">_xlfn.XLOOKUP(G400&amp;$V$2,BS_CONTROLE[CHAVE],BS_CONTROLE[Quantidade_11],"-")</f>
        <v>-</v>
      </c>
      <c r="W400" s="118">
        <f ca="1">_xlfn.XLOOKUP(G400&amp;$W$2,BS_CONTROLE[CHAVE],BS_CONTROLE[Quantidade_11],"-")</f>
        <v>0</v>
      </c>
      <c r="X400" s="118">
        <f ca="1">_xlfn.XLOOKUP(G400&amp;$X$2,BS_CONTROLE[CHAVE],BS_CONTROLE[Quantidade_11],"-")</f>
        <v>3</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850 Nº DE DORMENTES</v>
      </c>
      <c r="T401" s="116" t="str">
        <f>IF(FN_MC!V404="","*",FN_MC!V404)</f>
        <v>*</v>
      </c>
      <c r="U401" s="116" t="str">
        <f>IF(FN_MC!W404="","*",FN_MC!W404)</f>
        <v>deslocamento POV-PJA e descarga de dormentes velhos</v>
      </c>
      <c r="V401" s="118" t="str">
        <f ca="1">_xlfn.XLOOKUP(G401&amp;$V$2,BS_CONTROLE[CHAVE],BS_CONTROLE[Quantidade_11],"-")</f>
        <v>-</v>
      </c>
      <c r="W401" s="118">
        <f ca="1">_xlfn.XLOOKUP(G401&amp;$W$2,BS_CONTROLE[CHAVE],BS_CONTROLE[Quantidade_11],"-")</f>
        <v>850</v>
      </c>
      <c r="X401" s="118">
        <f ca="1">_xlfn.XLOOKUP(G401&amp;$X$2,BS_CONTROLE[CHAVE],BS_CONTROLE[Quantidade_11],"-")</f>
        <v>800</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2025-11-02T17:29:47Z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