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74" documentId="8_{B6337239-1A00-434D-AAD0-422EA1FEB5AE}" xr6:coauthVersionLast="47" xr6:coauthVersionMax="47" xr10:uidLastSave="{860B21A6-F633-4EC5-B606-F676ACEF35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2" i="1" l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<sst xmlns="http://schemas.openxmlformats.org/spreadsheetml/2006/main" count="8607" uniqueCount="1899">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</sst>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64" activePane="topRight" state="frozen"/>
      <selection pane="topRight" activeCell="J282" sqref="J2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1877</v>
      </c>
      <c r="M279" s="204" t="s">
        <v>1877</v>
      </c>
      <c r="N279" s="333" t="s">
        <v>1878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1879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82" s="173"/>
      <c r="P282" s="173"/>
      <c r="Q282" s="83"/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ZRW-TRP</v>
      </c>
      <c r="AN282" s="278" t="str">
        <f>IF(BS_CONTROLE[[#This Row],[SB]]=0, "-", BS_CONTROLE[[#This Row],[SB]])</f>
        <v>TMITRP</v>
      </c>
      <c r="AO282" s="279">
        <f>IF(BS_CONTROLE[[#This Row],[SUB]]=0, "-", BS_CONTROLE[[#This Row],[SUB]])</f>
        <v>74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e">
        <f t="shared" si="37"/>
        <v>#DIV/0!</v>
      </c>
      <c r="BR282" s="18" t="e">
        <f t="shared" si="38"/>
        <v>#DIV/0!</v>
      </c>
      <c r="BS282" s="18" t="e">
        <f t="shared" si="39"/>
        <v>#DIV/0!</v>
      </c>
      <c r="BT282" s="225" t="str">
        <f t="shared" si="40"/>
        <v/>
      </c>
    </row>
    <row r="283" spans="1:72">
      <c r="A283" s="50" t="str">
        <f t="shared" si="36"/>
        <v>45982</v>
      </c>
      <c r="B283" s="171">
        <v>45982</v>
      </c>
      <c r="C283" s="8">
        <f>IF(BS_CONTROLE[[#This Row],[DATA]]="","",WEEKNUM(BS_CONTROLE[[#This Row],[DATA]]))</f>
        <v>47</v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>45982</v>
      </c>
      <c r="B284" s="171">
        <v>45982</v>
      </c>
      <c r="C284" s="8">
        <f>IF(BS_CONTROLE[[#This Row],[DATA]]="","",WEEKNUM(BS_CONTROLE[[#This Row],[DATA]]))</f>
        <v>47</v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45982</v>
      </c>
      <c r="B285" s="171">
        <v>45982</v>
      </c>
      <c r="C285" s="8">
        <f>IF(BS_CONTROLE[[#This Row],[DATA]]="","",WEEKNUM(BS_CONTROLE[[#This Row],[DATA]]))</f>
        <v>47</v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1880</v>
      </c>
      <c r="W1" s="366"/>
      <c r="X1" s="366"/>
      <c r="Y1" s="104"/>
    </row>
    <row r="2" spans="1:25" s="100" customFormat="1" ht="11.25" customHeight="1">
      <c r="A2" s="105" t="s">
        <v>1881</v>
      </c>
      <c r="B2" s="105" t="s">
        <v>1882</v>
      </c>
      <c r="C2" s="105" t="s">
        <v>603</v>
      </c>
      <c r="D2" s="106" t="s">
        <v>1164</v>
      </c>
      <c r="E2" s="106" t="s">
        <v>1165</v>
      </c>
      <c r="F2" s="106" t="s">
        <v>1883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1884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ZRW-TRP</v>
      </c>
      <c r="L280" s="110" t="str">
        <f>IF(FN_MC!N282="","*",FN_MC!N282)</f>
        <v>TMITRP</v>
      </c>
      <c r="M280" s="111">
        <f>IF(FN_MC!J282="","*",FN_MC!J282)</f>
        <v>74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>
        <f>IF(FN_MC!B283="","*",FN_MC!B283)</f>
        <v>45982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>
        <f>IF(FN_MC!B284="","*",FN_MC!B284)</f>
        <v>45982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>
        <f>IF(FN_MC!B285="","*",FN_MC!B285)</f>
        <v>45982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1885</v>
      </c>
      <c r="D5" s="368"/>
      <c r="E5" s="368"/>
      <c r="F5" s="368"/>
      <c r="G5" s="368"/>
      <c r="H5" s="368"/>
      <c r="I5" s="368"/>
      <c r="J5" s="369"/>
      <c r="K5" s="370" t="s">
        <v>1886</v>
      </c>
      <c r="L5" s="371"/>
      <c r="M5" s="371"/>
      <c r="N5" s="371"/>
      <c r="O5" s="372" t="s">
        <v>1887</v>
      </c>
      <c r="P5" s="373"/>
      <c r="Q5" s="374"/>
    </row>
    <row r="6" spans="1:17" s="93" customFormat="1" ht="15.75" customHeight="1">
      <c r="A6" s="87" t="s">
        <v>1883</v>
      </c>
      <c r="B6" s="94" t="s">
        <v>1882</v>
      </c>
      <c r="C6" s="95" t="s">
        <v>1164</v>
      </c>
      <c r="D6" s="96" t="s">
        <v>1165</v>
      </c>
      <c r="E6" s="95" t="s">
        <v>1888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1889</v>
      </c>
      <c r="M6" s="139" t="s">
        <v>626</v>
      </c>
      <c r="N6" s="140" t="s">
        <v>1159</v>
      </c>
      <c r="O6" s="246" t="s">
        <v>1202</v>
      </c>
      <c r="P6" s="157"/>
      <c r="Q6" s="193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*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ZRW-TRP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ZRW-TRP</v>
      </c>
      <c r="M273" s="141" t="str">
        <f>IF(FN_MC!AP282="","*",FN_MC!AP282)</f>
        <v>-</v>
      </c>
      <c r="N273" s="141" t="str">
        <f>IF(FN_MC!AM282="","*",FN_MC!AM282)</f>
        <v>ZRW-TRP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>
        <f>IF(FN_MC!B284="","*",FN_MC!B284)</f>
        <v>45982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1891</v>
      </c>
      <c r="C2" s="95" t="s">
        <v>1149</v>
      </c>
      <c r="D2" s="95" t="s">
        <v>1151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1" t="s">
        <v>1898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ZRW-TRP</v>
      </c>
      <c r="G256" s="121" t="str">
        <f>IF(FN_MC!I282="","*",FN_MC!I282)</f>
        <v>-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>
        <f>IF(FN_MC!B284="","*",FN_MC!B284)</f>
        <v>45982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2025-11-20T14:16:01Z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