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41" documentId="120_S{118792C3-22EF-5104-A093-F22BFE3913F3}" xr6:coauthVersionLast="47" xr6:coauthVersionMax="47" xr10:uidLastSave="{07AEA6E2-0DDD-4502-B763-A496DC1857F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AK414" i="1"/>
  <c r="K415" i="10" s="1"/>
  <c r="AL414" i="1"/>
  <c r="AP414" i="1"/>
  <c r="M415" i="10" s="1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<sst xmlns="http://schemas.openxmlformats.org/spreadsheetml/2006/main" count="12263" uniqueCount="1990">
  <si>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</si>
  <si>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</si>
  <si>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</si>
  <si>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</si>
  <si>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</si>
  <si>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</si>
  <si>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</si>
  <si>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</si>
  <si>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</si>
  <si>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</si>
  <si>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</si>
  <si>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</si>
  <si>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</si>
  <si>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</si>
  <si>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</si>
  <si>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</si>
  <si>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</si>
  <si>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</si>
  <si>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</si>
  <si>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</si>
  <si>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</si>
  <si>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</si>
  <si>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</si>
  <si>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</si>
  <si>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</si>
  <si>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</si>
  <si>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</si>
  <si>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</si>
  <si>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</si>
  <si>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</si>
  <si>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</si>
  <si>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</si>
  <si>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</si>
  <si>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</si>
  <si>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</si>
  <si>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</si>
  <si>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</si>
  <si>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</si>
  <si>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</si>
  <si>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</si>
  <si>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</si>
  <si>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</si>
  <si>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</si>
  <si>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</si>
  <si>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</si>
  <si>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</si>
  <si>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</si>
  <si>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</si>
  <si>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</si>
  <si>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</si>
  <si>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</si>
  <si>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</si>
  <si>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</si>
  <si>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</si>
  <si>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</si>
  <si>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</si>
  <si>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</si>
  <si>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</si>
  <si>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</si>
  <si>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</si>
  <si>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</si>
  <si>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</si>
  <si>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</si>
  <si>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</si>
  <si>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</si>
  <si>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</si>
  <si>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</si>
  <si>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</si>
  <si>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</si>
  <si>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</si>
  <si>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</si>
  <si>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</si>
  <si>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</si>
  <si>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</si>
  <si>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</si>
  <si>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</si>
  <si>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</si>
  <si>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</si>
  <si>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</si>
  <si>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</si>
  <si>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</si>
  <si>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</si>
  <si>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</si>
  <si>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</si>
  <si>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</si>
  <si>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</si>
  <si>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</si>
  <si>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</si>
  <si>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</si>
  <si>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</si>
  <si>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</si>
  <si>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</si>
  <si>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</si>
  <si>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</si>
  <si>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</si>
  <si>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</si>
  <si>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</si>
  <si>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</si>
  <si>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</si>
  <si>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</si>
  <si>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</si>
  <si>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</si>
  <si>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</si>
  <si>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</si>
  <si>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</si>
  <si>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</si>
  <si>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</si>
  <si>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</si>
  <si>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</si>
  <si>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</si>
  <si>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</si>
  <si>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</si>
  <si>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</si>
  <si>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</si>
  <si>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</si>
  <si>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</si>
  <si>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</si>
  <si>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</si>
  <si>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</si>
  <si>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</si>
  <si>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</si>
  <si>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</si>
  <si>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</si>
  <si>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</si>
  <si>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</si>
  <si>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</si>
  <si>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</si>
  <si>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</si>
  <si>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</si>
  <si>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</si>
  <si>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</si>
  <si>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</si>
  <si>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</si>
  <si>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</si>
  <si>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</si>
  <si>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</si>
  <si>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</si>
  <si>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</si>
  <si>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</si>
  <si>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</si>
  <si>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</si>
  <si>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</si>
  <si>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</si>
  <si>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</si>
  <si>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</si>
  <si>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</si>
  <si>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</si>
  <si>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</si>
  <si>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</si>
  <si>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</si>
  <si>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</si>
  <si>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</si>
  <si>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</si>
  <si>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</si>
  <si>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</si>
  <si>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</si>
  <si>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</si>
  <si>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</si>
  <si>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</si>
  <si>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</si>
  <si>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</si>
  <si>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</si>
  <si>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</si>
  <si>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</si>
  <si>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</si>
  <si>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</si>
  <si>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</si>
  <si>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</si>
  <si>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</si>
  <si>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</si>
  <si>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</si>
  <si>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</si>
  <si>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</si>
  <si>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</si>
  <si>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</si>
  <si>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</si>
  <si>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</si>
  <si>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</si>
  <si>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</si>
  <si>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</si>
  <si>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</si>
  <si>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</si>
  <si>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</si>
  <si>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</si>
  <si>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</si>
  <si>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</si>
  <si>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</si>
  <si>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</si>
  <si>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</si>
  <si>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</si>
  <si>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</si>
  <si>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</si>
  <si>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</si>
  <si>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</si>
  <si>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</si>
  <si>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</si>
  <si>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</si>
  <si>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</si>
  <si>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</si>
  <si>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</si>
  <si>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</si>
  <si>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</si>
  <si>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</si>
  <si>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</si>
  <si>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</si>
  <si>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</si>
  <si>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</si>
  <si>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</si>
  <si>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</si>
  <si>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</si>
  <si>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</si>
  <si>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</si>
  <si>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</si>
  <si>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</si>
  <si>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</si>
  <si>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</si>
  <si>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</si>
  <si>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</si>
  <si>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</si>
  <si>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</si>
  <si>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</si>
  <si>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</si>
  <si>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</si>
  <si>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</si>
  <si>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</si>
  <si>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</si>
  <si>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</si>
  <si>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</si>
  <si>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</si>
  <si>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</si>
  <si>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</si>
  <si>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</si>
  <si>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</si>
  <si>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</si>
  <si>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</si>
  <si>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</si>
  <si>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</si>
  <si>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</si>
  <si>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</si>
  <si>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</si>
  <si>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</si>
  <si>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</si>
  <si>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</si>
  <si>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</si>
  <si>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</si>
  <si>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</si>
  <si>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</si>
  <si>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</si>
  <si>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</si>
  <si>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</si>
  <si>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</si>
  <si>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</si>
  <si>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</si>
  <si>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</si>
  <si>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</si>
  <si>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</si>
  <si>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</si>
  <si>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</si>
  <si>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</si>
  <si>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</si>
  <si>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</si>
  <si>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</si>
  <si>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</si>
  <si>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</si>
  <si>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</si>
  <si>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</si>
  <si>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</si>
  <si>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</si>
  <si>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</si>
  <si>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</si>
  <si>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</si>
  <si>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</si>
  <si>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</si>
  <si>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</si>
  <si>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</si>
  <si>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</si>
  <si>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</si>
  <si>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</si>
  <si>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</si>
  <si>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</si>
  <si>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</si>
  <si>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</si>
  <si>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</si>
  <si>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</si>
  <si>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</si>
  <si>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</si>
  <si>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</si>
  <si>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</si>
  <si>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</si>
  <si>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</si>
  <si>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</si>
  <si>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</si>
  <si>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</si>
  <si>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</si>
  <si>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</si>
  <si>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</si>
  <si>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</si>
  <si>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</si>
  <si>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</si>
  <si>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</si>
  <si>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</si>
  <si>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</si>
  <si>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</si>
  <si>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</si>
  <si>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</si>
  <si>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</si>
  <si>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</si>
  <si>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</si>
  <si>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</si>
  <si>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</si>
  <si>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</si>
  <si>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</si>
  <si>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</si>
  <si>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</si>
  <si>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</si>
  <si>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</si>
  <si>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</si>
  <si>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</si>
  <si>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</si>
  <si>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</si>
  <si>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</si>
  <si>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</si>
  <si>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</si>
  <si>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</si>
  <si>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</si>
  <si>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</si>
  <si>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</si>
  <si>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</si>
  <si>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</si>
  <si>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</si>
  <si>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</si>
  <si>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</si>
  <si>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</si>
  <si>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</si>
  <si>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</si>
  <si>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</si>
  <si>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</si>
  <si>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</si>
  <si>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</si>
  <si>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</si>
  <si>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</si>
  <si>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</si>
  <si>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</si>
  <si>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</si>
  <si>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</si>
  <si>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</si>
  <si>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</si>
  <si>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</si>
  <si>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</si>
  <si>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</si>
  <si>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</si>
  <si>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</si>
  <si>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</si>
  <si>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</si>
  <si>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</si>
  <si>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</si>
  <si>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</si>
  <si>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</si>
  <si>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</si>
  <si>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</si>
  <si>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</si>
  <si>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</si>
  <si>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</si>
  <si>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</si>
  <si>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</si>
  <si>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</si>
  <si>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</si>
  <si>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</si>
  <si>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</si>
  <si>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</si>
  <si>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</si>
  <si>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</si>
  <si>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</si>
  <si>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</si>
  <si>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</si>
  <si>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</si>
  <si>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</si>
  <si>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</si>
  <si>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</si>
  <si>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</si>
  <si>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</si>
  <si>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</si>
  <si>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</si>
  <si>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</si>
  <si>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</si>
  <si>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</si>
  <si>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</si>
  <si>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</si>
  <si>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</si>
  <si>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</si>
  <si>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</si>
  <si>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</si>
  <si>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</si>
  <si>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</si>
  <si>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</si>
  <si>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</si>
  <si>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</si>
  <si>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</si>
  <si>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</si>
  <si>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</si>
  <si>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</si>
  <si>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</si>
  <si>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</si>
  <si>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</si>
  <si>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</si>
  <si>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</si>
  <si>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</si>
  <si>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</si>
  <si>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</si>
  <si>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</si>
  <si>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</si>
  <si>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</si>
  <si>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</si>
  <si>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</si>
  <si>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</si>
  <si>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</si>
  <si>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</si>
  <si>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</si>
  <si>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</si>
  <si>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</si>
  <si>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</si>
  <si>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</si>
  <si>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</si>
  <si>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</si>
  <si>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</si>
  <si>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</si>
  <si>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</si>
  <si>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</si>
  <si>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</si>
  <si>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</si>
  <si>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</si>
  <si>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</si>
  <si>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</si>
  <si>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</si>
  <si>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</si>
  <si>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</si>
  <si>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</si>
  <si>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</si>
  <si>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</si>
  <si>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</si>
  <si>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</si>
  <si>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</si>
  <si>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</si>
  <si>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</si>
  <si>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</si>
  <si>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</si>
  <si>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</si>
  <si>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</si>
  <si>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</si>
  <si>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</si>
  <si>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</si>
  <si>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</si>
  <si>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</si>
  <si>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</si>
  <si>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</si>
  <si>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</si>
  <si>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</si>
  <si>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</si>
  <si>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</si>
  <si>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</si>
  <si>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</si>
  <si>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</si>
  <si>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</si>
  <si>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</si>
  <si>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</si>
  <si>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</si>
  <si>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</si>
  <si>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</si>
  <si>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</si>
  <si>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</si>
  <si>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</si>
  <si>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</si>
  <si>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</si>
  <si>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</si>
  <si>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</si>
  <si>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</si>
  <si>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</si>
  <si>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</si>
  <si>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</si>
  <si>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</si>
  <si>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</si>
  <si>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</si>
  <si>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</si>
  <si>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</si>
  <si>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</si>
  <si>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</si>
  <si>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</si>
  <si>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</si>
  <si>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</si>
  <si>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</si>
  <si>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</si>
  <si>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</si>
  <si>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</si>
  <si>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</si>
  <si>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</si>
  <si>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</si>
  <si>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</si>
  <si>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</si>
  <si>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</si>
  <si>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</si>
  <si>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</si>
  <si>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</si>
  <si>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</si>
  <si>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</si>
  <si>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</si>
  <si>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</si>
  <si>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</si>
  <si>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</si>
  <si>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</si>
  <si>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</si>
  <si>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</si>
  <si>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</si>
  <si>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</si>
  <si>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</si>
  <si>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</si>
  <si>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</si>
  <si>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</si>
  <si>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</si>
  <si>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</si>
  <si>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</si>
  <si>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</si>
  <si>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</si>
  <si>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</si>
  <si>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</si>
  <si>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</si>
  <si>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</si>
  <si>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</si>
  <si>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</si>
  <si>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</si>
  <si>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</si>
  <si>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</si>
  <si>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</si>
  <si>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</si>
  <si>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</si>
  <si>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</si>
  <si>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</si>
  <si>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</si>
  <si>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</si>
  <si>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</si>
  <si>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</si>
  <si>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</si>
  <si>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</si>
  <si>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</si>
  <si>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</si>
  <si>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</si>
  <si>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</si>
  <si>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</si>
  <si>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</si>
  <si>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</si>
  <si>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</si>
  <si>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</si>
  <si>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</si>
  <si>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</si>
  <si>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</si>
  <si>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</si>
  <si>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</si>
  <si>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</si>
  <si>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</si>
  <si>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</si>
  <si>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</si>
  <si>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</si>
  <si>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</si>
  <si>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</si>
  <si>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</si>
  <si>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</si>
  <si>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</si>
  <si>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</si>
  <si>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</si>
  <si>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</si>
  <si>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</si>
  <si>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</si>
  <si>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</si>
  <si>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</si>
  <si>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</si>
  <si>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</si>
  <si>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</si>
  <si>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</si>
  <si>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</si>
  <si>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</si>
  <si>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</si>
  <si>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</si>
  <si>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</si>
  <si>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</si>
  <si>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</si>
  <si>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</si>
  <si>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</si>
  <si>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</si>
  <si>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</si>
  <si>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</si>
  <si>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</si>
  <si>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</si>
  <si>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</si>
  <si>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</si>
  <si>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</si>
  <si>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</si>
  <si>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</si>
  <si>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</si>
  <si>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</si>
  <si>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</si>
  <si>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</si>
  <si>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</si>
  <si>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</si>
  <si>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</si>
  <si>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</si>
  <si>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</si>
  <si>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</si>
  <si>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</si>
  <si>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</si>
  <si>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</si>
  <si>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</si>
  <si>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</si>
  <si>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</si>
  <si>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</si>
  <si>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</si>
  <si>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</si>
  <si>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</si>
  <si>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</si>
  <si>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</si>
  <si>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</si>
  <si>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</si>
  <si>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</si>
  <si>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</si>
  <si>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</si>
  <si>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</si>
  <si>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</si>
  <si>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</si>
  <si>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</si>
  <si>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</si>
  <si>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</si>
  <si>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</si>
  <si>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</si>
  <si>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</si>
  <si>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</si>
  <si>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</si>
  <si>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</si>
  <si>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</si>
  <si>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</si>
  <si>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</si>
  <si>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</si>
  <si>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</si>
  <si>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</si>
  <si>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</si>
  <si>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</si>
  <si>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</si>
  <si>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</si>
  <si>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</si>
  <si>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</si>
  <si>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</si>
  <si>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</si>
  <si>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</si>
  <si>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</si>
  <si>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</si>
  <si>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</si>
  <si>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</si>
  <si>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</si>
  <si>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</si>
  <si>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</si>
  <si>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</si>
  <si>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</si>
  <si>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</si>
  <si>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</si>
  <si>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</si>
  <si>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</si>
  <si>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</si>
  <si>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</si>
  <si>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</si>
  <si>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</si>
  <si>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</si>
  <si>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</si>
  <si>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</si>
  <si>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</si>
  <si>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</si>
  <si>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</si>
  <si>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</si>
  <si>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</si>
  <si>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</si>
  <si>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</si>
  <si>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</si>
  <si>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</si>
  <si>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</si>
  <si>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</si>
  <si>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</si>
  <si>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</si>
  <si>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</si>
  <si>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</si>
  <si>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</si>
  <si>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</si>
  <si>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</si>
  <si>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</si>
  <si>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</si>
  <si>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</si>
  <si>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</si>
  <si>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</si>
  <si>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</si>
  <si>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</si>
  <si>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</si>
  <si>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</si>
  <si>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</si>
  <si>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</si>
  <si>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</si>
  <si>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</si>
  <si>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</si>
  <si>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</si>
  <si>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</si>
  <si>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</si>
  <si>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</si>
  <si>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</si>
  <si>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</si>
  <si>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</si>
  <si>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</si>
  <si>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</si>
  <si>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</si>
  <si>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</si>
  <si>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</si>
  <si>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</si>
  <si>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</si>
  <si>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</si>
  <si>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</si>
  <si>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</si>
  <si>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</si>
  <si>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</si>
  <si>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</si>
  <si>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</si>
  <si>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</si>
  <si>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</si>
  <si>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</si>
  <si>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</si>
  <si>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</si>
  <si>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</si>
  <si>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</si>
  <si>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</si>
  <si>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</si>
  <si>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</si>
  <si>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</si>
  <si>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</si>
  <si>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</si>
  <si>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</si>
  <si>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</si>
  <si>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</si>
  <si>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</si>
  <si>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</si>
  <si>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</si>
  <si>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</si>
  <si>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</si>
  <si>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</si>
  <si>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</si>
  <si>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</si>
  <si>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</si>
  <si>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</si>
  <si>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</si>
  <si>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</si>
  <si>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</si>
  <si>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</si>
  <si>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</si>
  <si>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</si>
  <si>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</si>
  <si>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</si>
  <si>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</si>
  <si>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</si>
  <si>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</si>
  <si>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</si>
  <si>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</si>
  <si>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</si>
  <si>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</si>
  <si>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</si>
  <si>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</si>
  <si>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</si>
  <si>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</si>
  <si>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</si>
  <si>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</si>
  <si>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</si>
  <si>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</si>
  <si>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</si>
  <si>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</si>
  <si>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</si>
  <si>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</si>
  <si>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</si>
  <si>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</si>
  <si>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</si>
  <si>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</si>
  <si>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</si>
  <si>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</si>
  <si>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</si>
  <si>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</si>
  <si>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</si>
  <si>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</si>
  <si>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</si>
  <si>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</si>
  <si>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</si>
  <si>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</si>
  <si>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</si>
  <si>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</si>
  <si>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</si>
  <si>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</si>
  <si>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</si>
  <si>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</si>
  <si>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</si>
  <si>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</si>
  <si>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</si>
  <si>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</si>
  <si>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</si>
  <si>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</si>
  <si>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</si>
  <si>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</si>
  <si>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</si>
  <si>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</si>
  <si>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</si>
  <si>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</si>
  <si>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</si>
  <si>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</si>
  <si>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</si>
  <si>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</si>
  <si>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</si>
  <si>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</si>
  <si>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</si>
  <si>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</si>
  <si>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</si>
  <si>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</si>
  <si>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</si>
  <si>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</si>
  <si>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</si>
  <si>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</si>
  <si>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</si>
  <si>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</si>
  <si>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</si>
  <si>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</si>
  <si>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</si>
  <si>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</si>
  <si>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</si>
  <si>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</si>
  <si>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</si>
  <si>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</si>
  <si>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</si>
  <si>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</si>
  <si>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</si>
  <si>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</si>
  <si>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</si>
  <si>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</si>
  <si>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</si>
  <si>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</si>
  <si>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</si>
  <si>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</si>
  <si>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</si>
  <si>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</si>
  <si>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</si>
  <si>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</si>
  <si>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</si>
  <si>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</si>
  <si>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</si>
  <si>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</si>
  <si>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</si>
  <si>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</si>
  <si>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</si>
  <si>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</si>
  <si>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</si>
  <si>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</si>
  <si>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</si>
  <si>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</si>
  <si>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</si>
  <si>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</si>
  <si>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</si>
  <si>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</si>
  <si>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</si>
  <si>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</si>
  <si>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</si>
  <si>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</si>
  <si>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</si>
  <si>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</si>
  <si>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</si>
  <si>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</si>
  <si>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</si>
  <si>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</si>
  <si>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</si>
  <si>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</si>
  <si>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</si>
  <si>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</si>
  <si>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</si>
  <si>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</si>
  <si>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</si>
  <si>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</si>
  <si>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</si>
  <si>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</si>
  <si>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</si>
  <si>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</si>
  <si>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</si>
  <si>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</si>
  <si>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</si>
  <si>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</si>
  <si>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</si>
  <si>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</si>
  <si>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</si>
  <si>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</si>
  <si>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</si>
  <si>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</si>
  <si>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</si>
  <si>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</si>
  <si>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</si>
  <si>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</si>
  <si>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</si>
  <si>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</si>
  <si>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</si>
  <si>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</si>
  <si>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</si>
  <si>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</si>
  <si>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</si>
  <si>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</si>
  <si>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</si>
  <si>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</si>
  <si>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</si>
  <si>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</si>
  <si>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</si>
  <si>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</si>
  <si>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</si>
  <si>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</si>
  <si>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</si>
  <si>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</si>
  <si>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</si>
  <si>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</si>
  <si>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</si>
  <si>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</si>
  <si>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</si>
  <si>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</si>
  <si>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</si>
  <si>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</si>
  <si>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</si>
  <si>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</si>
  <si>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</si>
  <si>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</si>
  <si>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</si>
  <si>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</si>
  <si>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</si>
  <si>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</si>
  <si>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</si>
  <si>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</si>
  <si>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</si>
  <si>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</si>
  <si>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</si>
  <si>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</si>
  <si>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</si>
  <si>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</si>
  <si>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</si>
  <si>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</si>
  <si>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</si>
  <si>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</si>
  <si>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</si>
  <si>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</si>
  <si>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</si>
  <si>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</si>
  <si>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</si>
  <si>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</si>
  <si>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</si>
  <si>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</si>
  <si>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</si>
  <si>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</si>
  <si>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</si>
  <si>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</si>
  <si>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</si>
  <si>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</si>
  <si>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</si>
  <si>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</si>
  <si>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</si>
  <si>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</si>
  <si>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</si>
  <si>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</si>
  <si>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</si>
  <si>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</si>
  <si>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</si>
  <si>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</si>
  <si>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</si>
  <si>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</si>
  <si>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</si>
  <si>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</si>
  <si>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</si>
  <si>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</si>
  <si>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</si>
  <si>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</si>
  <si>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</si>
  <si>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</si>
  <si>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</si>
  <si>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</si>
  <si>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</si>
  <si>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</si>
  <si>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</si>
  <si>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</si>
  <si>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</si>
  <si>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</si>
  <si>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</si>
  <si>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</si>
  <si>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</si>
  <si>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</si>
  <si>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</si>
  <si>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</si>
  <si>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</si>
  <si>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</si>
  <si>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</si>
  <si>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</si>
  <si>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</si>
  <si>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</si>
  <si>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</si>
  <si>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</si>
  <si>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</si>
  <si>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</si>
  <si>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</si>
  <si>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</si>
  <si>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</si>
  <si>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</si>
  <si>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</si>
  <si>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</si>
  <si>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</si>
  <si>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</si>
  <si>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</si>
  <si>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</si>
  <si>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</si>
  <si>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</si>
  <si>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</si>
  <si>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</si>
  <si>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</si>
  <si>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</si>
  <si>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</si>
  <si>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</si>
  <si>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</si>
  <si>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</si>
  <si>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</si>
  <si>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</si>
  <si>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</si>
  <si>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</si>
  <si>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</si>
  <si>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</si>
  <si>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</si>
  <si>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</si>
  <si>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</si>
  <si>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</si>
  <si>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</si>
  <si>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</si>
  <si>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</si>
  <si>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</si>
  <si>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</si>
  <si>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</si>
  <si>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</si>
  <si>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</si>
  <si>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</si>
  <si>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</si>
  <si>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</si>
  <si>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</si>
  <si>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</si>
  <si>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</si>
  <si>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</si>
  <si>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</si>
  <si>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</si>
  <si>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</si>
  <si>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</si>
  <si>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</si>
  <si>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</si>
  <si>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</si>
  <si>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</si>
  <si>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</si>
  <si>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</si>
  <si>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</si>
  <si>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</si>
  <si>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</si>
  <si>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</si>
  <si>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</si>
  <si>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</si>
  <si>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</si>
  <si>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</si>
  <si>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</si>
  <si>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</si>
  <si>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</si>
  <si>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</si>
  <si>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</si>
  <si>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</si>
  <si>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</si>
  <si>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</si>
  <si>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</si>
  <si>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</si>
  <si>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</si>
  <si>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</si>
  <si>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</si>
  <si>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</si>
  <si>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</si>
  <si>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</si>
  <si>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</si>
  <si>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</si>
  <si>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</si>
  <si>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</si>
  <si>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</si>
  <si>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</si>
  <si>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</si>
  <si>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</si>
  <si>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</si>
  <si>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</si>
  <si>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</si>
  <si>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</si>
  <si>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</si>
  <si>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</si>
  <si>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</si>
  <si>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</si>
  <si>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</si>
  <si>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</si>
  <si>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</si>
  <si>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</si>
  <si>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</si>
  <si>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</si>
  <si>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</si>
  <si>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</si>
  <si>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</si>
  <si>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</si>
  <si>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</si>
  <si>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</si>
  <si>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</si>
  <si>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</si>
  <si>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</si>
  <si>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</si>
  <si>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</si>
  <si>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</si>
  <si>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</si>
  <si>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</si>
  <si>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</si>
  <si>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</si>
  <si>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</si>
  <si>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</si>
  <si>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</si>
  <si>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</si>
  <si>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</si>
  <si>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</si>
  <si>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</si>
  <si>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</si>
  <si>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</si>
  <si>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</si>
  <si>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</si>
  <si>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</si>
  <si>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</si>
  <si>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</si>
  <si>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</si>
  <si>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</si>
  <si>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</si>
  <si>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</si>
  <si>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</si>
  <si>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</si>
  <si>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</si>
  <si>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</si>
  <si>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</si>
  <si>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</si>
  <si>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</si>
  <si>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</si>
  <si>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</si>
  <si>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</si>
  <si>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</si>
  <si>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</si>
  <si>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</si>
  <si>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</si>
  <si>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</si>
  <si>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</si>
  <si>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</si>
  <si>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</si>
  <si>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</si>
  <si>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</si>
  <si>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</si>
  <si>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</si>
  <si>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</si>
  <si>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</si>
  <si>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</si>
  <si>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</si>
  <si>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</si>
  <si>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</si>
  <si>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</si>
  <si>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</si>
  <si>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</si>
  <si>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</si>
  <si>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</si>
  <si>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</si>
  <si>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</si>
  <si>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</si>
  <si>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</si>
  <si>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</si>
  <si>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</si>
  <si>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</si>
  <si>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</si>
  <si>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</si>
  <si>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</si>
  <si>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</si>
  <si>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</si>
  <si>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</si>
  <si>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</si>
  <si>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</si>
  <si>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</si>
  <si>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</si>
  <si>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</si>
  <si>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</si>
  <si>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</si>
  <si>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</si>
  <si>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</si>
  <si>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</si>
  <si>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</si>
  <si>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</si>
  <si>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</si>
  <si>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</si>
  <si>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</si>
  <si>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</si>
  <si>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</si>
  <si>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</si>
  <si>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</si>
  <si>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</si>
  <si>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</si>
  <si>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</si>
  <si>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</si>
  <si>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</si>
  <si>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</si>
  <si>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</si>
  <si>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</si>
  <si>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</si>
  <si>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</si>
  <si>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</si>
  <si>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</si>
  <si>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</si>
  <si>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</si>
  <si>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</si>
  <si>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</si>
  <si>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</si>
  <si>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</si>
  <si>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</si>
  <si>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</si>
  <si>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</si>
  <si>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</si>
  <si>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</si>
  <si>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</si>
  <si>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</si>
  <si>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</si>
  <si>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</si>
  <si>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</si>
  <si>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</si>
  <si>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</si>
  <si>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</si>
  <si>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</si>
  <si>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</si>
  <si>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</si>
  <si>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</si>
  <si>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</si>
  <si>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</si>
  <si>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</si>
  <si>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</si>
  <si>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</si>
  <si>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</si>
  <si>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</si>
  <si>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</si>
  <si>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</si>
  <si>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</si>
  <si>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</si>
  <si>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</si>
  <si>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</si>
  <si>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</si>
  <si>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</si>
  <si>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</si>
  <si>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</si>
  <si>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</si>
  <si>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</si>
  <si>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</si>
  <si>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</si>
  <si>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</si>
  <si>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</si>
  <si>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</si>
  <si>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</si>
  <si>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</si>
  <si>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</si>
  <si>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</si>
  <si>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</si>
  <si>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</si>
  <si>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</si>
  <si>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</si>
  <si>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</si>
  <si>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</si>
  <si>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</si>
  <si>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</si>
  <si>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</si>
  <si>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</si>
  <si>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</si>
  <si>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</si>
  <si>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</si>
  <si>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</si>
  <si>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</si>
  <si>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</si>
  <si>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</si>
  <si>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</si>
  <si>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</si>
  <si>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</si>
  <si>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</si>
  <si>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</si>
  <si>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</si>
  <si>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</si>
  <si>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</si>
  <si>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</si>
  <si>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</si>
  <si>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</si>
  <si>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</si>
  <si>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</si>
  <si>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</si>
  <si>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</si>
  <si>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</si>
  <si>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</si>
  <si>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</si>
  <si>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</si>
  <si>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</si>
  <si>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</si>
  <si>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</si>
  <si>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</si>
  <si>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</si>
  <si>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</si>
  <si>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</si>
  <si>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</si>
  <si>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</si>
  <si>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</si>
  <si>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</si>
  <si>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</si>
  <si>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</si>
  <si>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</si>
  <si>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</si>
  <si>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</si>
  <si>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</si>
  <si>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</si>
  <si>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</si>
  <si>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</si>
  <si>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</si>
  <si>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</si>
  <si>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</si>
  <si>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</si>
  <si>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</si>
  <si>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</si>
  <si>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</si>
  <si>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</si>
  <si>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</si>
  <si>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</si>
  <si>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</si>
  <si>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</si>
  <si>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</si>
  <si>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</si>
  <si>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</si>
  <si>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</si>
  <si>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</si>
  <si>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</si>
  <si>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</si>
  <si>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</si>
  <si>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</si>
  <si>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</si>
  <si>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</si>
  <si>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</si>
  <si>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</si>
  <si>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</si>
  <si>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</si>
  <si>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</si>
  <si>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</si>
  <si>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</si>
  <si>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</si>
  <si>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</si>
  <si>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</si>
  <si>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</si>
  <si>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</si>
  <si>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</si>
  <si>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</si>
  <si>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</si>
  <si>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</si>
  <si>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</si>
  <si>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</si>
  <si>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</si>
  <si>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</si>
  <si>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</si>
  <si>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</si>
  <si>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</si>
  <si>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</si>
  <si>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</si>
  <si>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</si>
  <si>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</si>
  <si>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</si>
  <si>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</si>
  <si>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</si>
  <si>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</si>
  <si>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</si>
  <si>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</si>
  <si>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</si>
  <si>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</si>
  <si>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</si>
  <si>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</si>
  <si>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</si>
  <si>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</si>
  <si>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</si>
  <si>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</si>
  <si>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</si>
  <si>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</si>
  <si>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</si>
  <si>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</si>
  <si>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</si>
  <si>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</si>
  <si>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</si>
  <si>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</si>
  <si>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</si>
  <si>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</si>
  <si>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</si>
  <si>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</si>
  <si>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</si>
  <si>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</si>
  <si>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</si>
  <si>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</si>
  <si>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</si>
  <si>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</si>
  <si>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</si>
  <si>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</si>
  <si>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</si>
  <si>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</si>
  <si>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</si>
  <si>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</si>
  <si>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</si>
  <si>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</si>
  <si>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</si>
  <si>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</si>
  <si>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</si>
  <si>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</si>
  <si>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</si>
  <si>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</si>
  <si>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</si>
  <si>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</si>
  <si>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</si>
  <si>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</si>
  <si>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</si>
  <si>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</si>
  <si>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</si>
  <si>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</si>
  <si>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</si>
  <si>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</si>
  <si>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</si>
  <si>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</si>
  <si>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</si>
  <si>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</si>
  <si>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</si>
  <si>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</si>
  <si>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</si>
  <si>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</si>
  <si>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</si>
  <si>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</si>
  <si>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</si>
  <si>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</si>
  <si>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</si>
  <si>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</si>
  <si>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</si>
  <si>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</si>
  <si>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</si>
  <si>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</si>
  <si>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</si>
  <si>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</si>
  <si>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</si>
  <si>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</si>
  <si>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</si>
  <si>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</si>
  <si>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</si>
  <si>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</si>
  <si>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</si>
  <si>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</si>
  <si>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</si>
  <si>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</si>
  <si>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</si>
  <si>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</si>
  <si>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</si>
  <si>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</si>
  <si>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</si>
  <si>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</si>
  <si>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</si>
  <si>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</si>
  <si>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</si>
  <si>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</si>
  <si>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</si>
  <si>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</si>
  <si>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</si>
  <si>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</si>
  <si>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</si>
  <si>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</si>
  <si>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</si>
  <si>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</si>
  <si>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</si>
  <si>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</si>
  <si>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</si>
  <si>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</si>
  <si>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</si>
  <si>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</si>
  <si>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</si>
  <si>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</si>
  <si>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</si>
  <si>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</si>
  <si>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</si>
  <si>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</si>
  <si>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</si>
  <si>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</si>
  <si>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</si>
  <si>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</si>
  <si>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</si>
  <si>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</si>
  <si>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</si>
  <si>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</si>
  <si>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</si>
  <si>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</si>
  <si>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</si>
  <si>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</si>
  <si>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</si>
  <si>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</si>
  <si>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</si>
  <si>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</si>
  <si>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</si>
  <si>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</si>
  <si>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</si>
  <si>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</si>
  <si>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</si>
  <si>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</si>
  <si>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</si>
  <si>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</si>
  <si>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</si>
  <si>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</si>
  <si>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</si>
  <si>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</si>
  <si>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</si>
  <si>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</si>
  <si>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</si>
  <si>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</si>
  <si>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</si>
  <si>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</si>
  <si>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</si>
  <si>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</si>
  <si>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</si>
  <si>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</si>
  <si>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</si>
  <si>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</si>
  <si>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</si>
  <si>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</si>
  <si>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</si>
  <si>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</si>
  <si>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</si>
  <si>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</si>
  <si>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</si>
  <si>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</si>
  <si>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</si>
  <si>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</si>
  <si>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</si>
  <si>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</si>
  <si>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</si>
  <si>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</si>
  <si>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</si>
  <si>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</si>
  <si>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</si>
  <si>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</si>
  <si>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</si>
  <si>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</si>
  <si>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</si>
  <si>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</si>
  <si>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</si>
  <si>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</si>
  <si>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</si>
  <si>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</si>
  <si>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</si>
  <si>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</si>
  <si>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</si>
  <si>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</si>
  <si>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</si>
  <si>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</si>
  <si>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</si>
  <si>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</si>
  <si>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</si>
  <si>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</si>
  <si>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</si>
  <si>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</si>
  <si>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</si>
  <si>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</si>
  <si>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</si>
  <si>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</si>
  <si>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</si>
  <si>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</si>
  <si>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</si>
  <si>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</si>
  <si>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</si>
  <si>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</si>
  <si>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</si>
  <si>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</si>
  <si>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</si>
  <si>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</si>
  <si>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</si>
  <si>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</si>
  <si>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</si>
  <si>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</si>
  <si>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</si>
  <si>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</si>
  <si>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</si>
  <si>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</si>
  <si>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</si>
  <si>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</si>
  <si>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</si>
  <si>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</si>
  <si>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</si>
  <si>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</si>
  <si>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</si>
  <si>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</si>
  <si>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</si>
  <si>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</si>
  <si>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</si>
  <si>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</si>
  <si>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</si>
  <si>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</si>
  <si>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</si>
  <si>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</si>
  <si>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</si>
  <si>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</si>
  <si>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</si>
  <si>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</si>
  <si>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</si>
  <si>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</si>
  <si>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</si>
  <si>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</si>
  <si>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</si>
  <si>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</si>
  <si>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</si>
  <si>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</si>
  <si>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</si>
  <si>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</si>
  <si>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</si>
  <si>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</si>
  <si>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</si>
  <si>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</si>
  <si>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</si>
  <si>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</si>
  <si>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</si>
  <si>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</si>
  <si>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</si>
  <si>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</si>
  <si>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</si>
  <si>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</si>
  <si>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</si>
  <si>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</si>
  <si>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</si>
  <si>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</si>
  <si>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</si>
  <si>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</si>
  <si>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</si>
  <si>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</si>
  <si>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</si>
  <si>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</si>
  <si>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</si>
  <si>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</si>
  <si>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</si>
  <si>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</si>
  <si>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</si>
  <si>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</si>
  <si>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</si>
  <si>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</si>
  <si>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</si>
  <si>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</si>
  <si>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</si>
  <si>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</si>
  <si>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</si>
  <si>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</si>
  <si>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</si>
  <si>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</si>
  <si>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</si>
  <si>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</si>
  <si>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</si>
  <si>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</si>
  <si>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</si>
  <si>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</si>
  <si>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</si>
  <si>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</si>
  <si>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</si>
  <si>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</si>
  <si>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</si>
  <si>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</si>
  <si>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</si>
  <si>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</si>
  <si>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</si>
  <si>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</si>
  <si>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</si>
  <si>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</si>
  <si>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</si>
  <si>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</si>
  <si>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</si>
  <si>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</si>
  <si>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</si>
  <si>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</si>
  <si>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</si>
  <si>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</si>
  <si>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</si>
  <si>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</si>
  <si>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</si>
  <si>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</si>
  <si>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</si>
  <si>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</si>
  <si>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</si>
  <si>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</si>
  <si>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</si>
  <si>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</si>
  <si>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</si>
  <si>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</si>
  <si>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</si>
  <si>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</si>
  <si>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</si>
  <si>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</si>
  <si>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</si>
  <si>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</si>
  <si>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</si>
  <si>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</si>
  <si>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</si>
  <si>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</si>
  <si>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</si>
  <si>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</si>
  <si>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</si>
  <si>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</si>
  <si>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</si>
  <si>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</si>
  <si>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</si>
  <si>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</si>
  <si>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</si>
  <si>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</si>
  <si>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</si>
  <si>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</si>
  <si>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</si>
  <si>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</si>
  <si>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</si>
  <si>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</si>
  <si>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</si>
  <si>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</si>
  <si>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</si>
  <si>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</si>
  <si>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</si>
  <si>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</si>
  <si>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</si>
  <si>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</si>
  <si>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</si>
  <si>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</si>
  <si>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</si>
  <si>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</si>
  <si>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</si>
  <si>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</si>
  <si>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</si>
  <si>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</si>
  <si>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</si>
  <si>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</si>
  <si>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</si>
  <si>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</si>
  <si>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</si>
  <si>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</si>
  <si>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</si>
  <si>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</si>
  <si>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</si>
  <si>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</si>
  <si>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</si>
  <si>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</si>
  <si>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</si>
  <si>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</si>
  <si>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</si>
  <si>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</si>
  <si>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</si>
  <si>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</si>
  <si>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</si>
  <si>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</si>
  <si>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</si>
  <si>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</si>
  <si>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</si>
  <si>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</si>
  <si>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</si>
  <si>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</si>
  <si>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</si>
  <si>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</si>
  <si>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</si>
  <si>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</si>
  <si>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</si>
  <si>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</si>
  <si>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</si>
  <si>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</si>
  <si>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</si>
  <si>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</si>
  <si>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</si>
  <si>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</si>
  <si>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</si>
  <si>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</si>
  <si>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</si>
  <si>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</si>
  <si>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</si>
  <si>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</si>
  <si>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</si>
  <si>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</si>
  <si>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</si>
  <si>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</si>
  <si>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</si>
  <si>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</si>
  <si>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</si>
  <si>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</si>
  <si>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</si>
  <si>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</si>
  <si>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</si>
  <si>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</si>
  <si>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</si>
  <si>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</si>
  <si>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</si>
  <si>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</si>
  <si>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</si>
  <si>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</si>
  <si>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</si>
  <si>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</si>
  <si>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</si>
  <si>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</si>
  <si>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</si>
  <si>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</si>
  <si>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</si>
  <si>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</si>
  <si>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</si>
  <si>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</si>
  <si>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</si>
  <si>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</si>
  <si>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</si>
  <si>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</si>
  <si>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</si>
  <si>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</si>
  <si>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</si>
  <si>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</si>
  <si>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</si>
  <si>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</si>
  <si>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</si>
  <si>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</si>
  <si>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</si>
  <si>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</si>
  <si>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</si>
  <si>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</si>
  <si>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</si>
  <si>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</si>
  <si>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</si>
  <si>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</si>
  <si>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</si>
  <si>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</si>
  <si>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</si>
  <si>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</si>
  <si>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</si>
  <si>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</si>
  <si>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</si>
  <si>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</si>
  <si>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</si>
  <si>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</si>
  <si>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</si>
  <si>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</si>
  <si>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</si>
  <si>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</si>
  <si>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</si>
  <si>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</si>
  <si>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</si>
  <si>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</si>
  <si>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</si>
  <si>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</si>
  <si>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</si>
  <si>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</si>
  <si>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</si>
  <si>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</si>
  <si>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</si>
  <si>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</si>
  <si>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</si>
  <si>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</si>
  <si>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</si>
  <si>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</si>
  <si>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</si>
  <si>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</si>
  <si>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</si>
  <si>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</si>
  <si>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</si>
  <si>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</si>
  <si>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</si>
  <si>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</si>
  <si>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</si>
  <si>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</si>
  <si>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</si>
  <si>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</si>
  <si>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</si>
  <si>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</si>
  <si>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</si>
  <si>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</si>
  <si>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</si>
  <si>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</si>
  <si>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</si>
  <si>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</si>
  <si>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</si>
  <si>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</si>
  <si>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</si>
  <si>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</si>
  <si>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</si>
  <si>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</si>
  <si>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</si>
  <si>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</si>
  <si>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</si>
  <si>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</si>
  <si>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</si>
  <si>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</si>
  <si>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</si>
  <si>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</si>
  <si>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</si>
  <si>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</si>
  <si>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</si>
  <si>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</si>
  <si>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</si>
  <si>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</si>
  <si>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</si>
  <si>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</si>
  <si>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</si>
  <si>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</si>
  <si>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</si>
  <si>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</si>
  <si>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</si>
  <si>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</si>
  <si>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</si>
  <si>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</si>
  <si>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</si>
  <si>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</si>
  <si>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</si>
  <si>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</si>
  <si>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</si>
  <si>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</si>
  <si>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</si>
  <si>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</si>
  <si>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</si>
  <si>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</si>
  <si>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</si>
  <si>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</si>
  <si>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</si>
  <si>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</si>
  <si>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</si>
  <si>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</si>
  <si>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</si>
  <si>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</si>
  <si>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</si>
  <si>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</si>
  <si>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</si>
  <si>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</si>
  <si>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</si>
  <si>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</si>
  <si>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</si>
  <si>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</si>
  <si>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</si>
  <si>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</si>
  <si>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</si>
  <si>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</si>
  <si>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</si>
  <si>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</si>
  <si>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</si>
  <si>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</si>
  <si>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</si>
  <si>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</si>
  <si>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</si>
  <si>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</si>
  <si>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</si>
  <si>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</si>
  <si>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</si>
  <si>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</si>
  <si>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</si>
  <si>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</si>
  <si>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</si>
  <si>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</si>
  <si>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</si>
  <si>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</si>
  <si>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</si>
  <si>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</si>
  <si>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</si>
  <si>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</si>
  <si>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pronta 08:10/Sem oportunidade</t>
  </si>
  <si>
    <t>Turma em preparação (chuva no local)</t>
  </si>
  <si>
    <t>Turma pronta 08:30/Chuva no local</t>
  </si>
  <si>
    <t>ZJC120/120125</t>
  </si>
  <si>
    <t>Troca de barra</t>
  </si>
  <si>
    <t>Não solicita intervalo/Sem turma</t>
  </si>
  <si>
    <t>Turma pronta 08:30/Sem oportunidade</t>
  </si>
  <si>
    <t>Turma pronta 07:29, sem temperatura para execução de solda/</t>
  </si>
  <si>
    <t>Verificando disponibilidade de equipagem com escala</t>
  </si>
  <si>
    <t>Sem equioe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</si>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</sst>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K5" activePane="topRight" state="frozen"/>
      <selection pane="topRight" activeCell="BO410" sqref="BO4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1958</v>
      </c>
      <c r="BK409" s="20" t="s">
        <v>1959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/>
      <c r="AT410" s="121"/>
      <c r="AU410" s="168"/>
      <c r="AV410" s="168"/>
      <c r="AW410" s="16"/>
      <c r="AX410" s="16"/>
      <c r="AY410" s="13">
        <f t="shared" si="7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1960</v>
      </c>
      <c r="BK410" s="20" t="s">
        <v>1961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20"/>
      <c r="BL412" s="18"/>
      <c r="BM412" s="145"/>
      <c r="BN412" s="144"/>
      <c r="BO412" s="145"/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1962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2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/>
      <c r="BL414" s="18"/>
      <c r="BM414" s="145"/>
      <c r="BN414" s="144"/>
      <c r="BO414" s="145"/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/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1963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1964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1963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19" t="s">
        <v>1965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 t="shared" si="6"/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1966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1967</v>
      </c>
      <c r="BK422" s="19" t="s">
        <v>1968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1969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6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1964</v>
      </c>
      <c r="BK427" s="19" t="s">
        <v>1964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1970</v>
      </c>
      <c r="V1" s="295"/>
      <c r="W1" s="295"/>
    </row>
    <row r="2" spans="1:23" s="92" customFormat="1">
      <c r="A2" s="95" t="s">
        <v>1971</v>
      </c>
      <c r="B2" s="95" t="s">
        <v>1972</v>
      </c>
      <c r="C2" s="95" t="s">
        <v>511</v>
      </c>
      <c r="D2" s="96" t="s">
        <v>1063</v>
      </c>
      <c r="E2" s="96" t="s">
        <v>1064</v>
      </c>
      <c r="F2" s="96" t="s">
        <v>1973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1974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1975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1976</v>
      </c>
      <c r="D5" s="297"/>
      <c r="E5" s="297"/>
      <c r="F5" s="297"/>
      <c r="G5" s="297"/>
      <c r="H5" s="297"/>
      <c r="I5" s="297"/>
      <c r="J5" s="298"/>
      <c r="K5" s="299" t="s">
        <v>1977</v>
      </c>
      <c r="L5" s="300"/>
      <c r="M5" s="300"/>
      <c r="N5" s="300"/>
      <c r="O5" s="301" t="s">
        <v>1978</v>
      </c>
      <c r="P5" s="302"/>
    </row>
    <row r="6" spans="1:16" s="82" customFormat="1" ht="15" customHeight="1">
      <c r="A6" s="74" t="s">
        <v>1973</v>
      </c>
      <c r="B6" s="83" t="s">
        <v>1972</v>
      </c>
      <c r="C6" s="84" t="s">
        <v>1063</v>
      </c>
      <c r="D6" s="85" t="s">
        <v>1064</v>
      </c>
      <c r="E6" s="84" t="s">
        <v>1979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1980</v>
      </c>
      <c r="M6" s="88" t="s">
        <v>710</v>
      </c>
      <c r="N6" s="89" t="s">
        <v>1058</v>
      </c>
      <c r="O6" s="225" t="s">
        <v>1101</v>
      </c>
      <c r="P6" s="150" t="s">
        <v>1981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ZJC-ZXB</v>
      </c>
      <c r="M415" s="91">
        <f>IF(SP_NORTE!AP414="","*",SP_NORTE!AP414)</f>
        <v>119</v>
      </c>
      <c r="N415" s="91" t="str">
        <f>IF(SP_NORTE!AM414="","*",SP_NORTE!AM414)</f>
        <v>ZJC-ZXB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1982</v>
      </c>
      <c r="C2" s="135" t="s">
        <v>1048</v>
      </c>
      <c r="D2" s="84" t="s">
        <v>1050</v>
      </c>
      <c r="E2" s="84" t="s">
        <v>1983</v>
      </c>
      <c r="F2" s="112" t="s">
        <v>1984</v>
      </c>
      <c r="G2" s="84" t="s">
        <v>1985</v>
      </c>
      <c r="H2" s="84" t="s">
        <v>1986</v>
      </c>
      <c r="I2" s="84" t="s">
        <v>1987</v>
      </c>
      <c r="J2" s="84" t="s">
        <v>1988</v>
      </c>
      <c r="K2" s="86" t="s">
        <v>1989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2025-10-29T12:28:36Z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