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02" documentId="120_S{118792C3-22EF-5104-A093-F22BFE3913F3}" xr6:coauthVersionLast="47" xr6:coauthVersionMax="47" xr10:uidLastSave="{A459B469-1944-4E6B-BE87-1083B7C87AA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32" i="1" l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<sst xmlns="http://schemas.openxmlformats.org/spreadsheetml/2006/main" count="5874" uniqueCount="1479">
  <si>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</si>
  <si>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</si>
  <si>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</si>
  <si>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</si>
  <si>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</si>
  <si>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</si>
  <si>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</si>
  <si>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</si>
  <si>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</si>
  <si>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</si>
  <si>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</si>
  <si>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</si>
  <si>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</si>
  <si>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</si>
  <si>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</si>
  <si>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</si>
  <si>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</si>
  <si>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</si>
  <si>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</si>
  <si>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</si>
  <si>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</si>
  <si>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</si>
  <si>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</si>
  <si>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</si>
  <si>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</si>
  <si>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</si>
  <si>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</si>
  <si>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</si>
  <si>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</si>
  <si>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</si>
  <si>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</si>
  <si>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</si>
  <si>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</si>
  <si>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</si>
  <si>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</si>
  <si>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</si>
  <si>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</si>
  <si>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</si>
  <si>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</si>
  <si>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</si>
  <si>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</si>
  <si>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</si>
  <si>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</si>
  <si>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</si>
  <si>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</si>
  <si>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</si>
  <si>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</si>
  <si>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</si>
  <si>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</si>
  <si>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</si>
  <si>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</si>
  <si>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</si>
  <si>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</si>
  <si>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</si>
  <si>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</si>
  <si>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</si>
  <si>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</si>
  <si>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</si>
  <si>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</si>
  <si>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</si>
  <si>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</si>
  <si>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</si>
  <si>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</si>
  <si>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</si>
  <si>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</si>
  <si>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</si>
  <si>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</si>
  <si>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</si>
  <si>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</si>
  <si>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</si>
  <si>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</si>
  <si>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</si>
  <si>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</si>
  <si>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</si>
  <si>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</si>
  <si>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</si>
  <si>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</si>
  <si>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</si>
  <si>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</si>
  <si>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</si>
  <si>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</si>
  <si>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</si>
  <si>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</si>
  <si>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</si>
  <si>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</si>
  <si>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</si>
  <si>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</si>
  <si>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</si>
  <si>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</si>
  <si>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</si>
  <si>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</si>
  <si>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</si>
  <si>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</si>
  <si>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</si>
  <si>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</si>
  <si>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</si>
  <si>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</si>
  <si>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</si>
  <si>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</si>
  <si>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</si>
  <si>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</si>
  <si>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</si>
  <si>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</si>
  <si>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</si>
  <si>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</si>
  <si>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</si>
  <si>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</si>
  <si>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</si>
  <si>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</si>
  <si>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</si>
  <si>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</si>
  <si>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</si>
  <si>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</si>
  <si>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</si>
  <si>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</si>
  <si>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</si>
  <si>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</si>
  <si>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</si>
  <si>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</si>
  <si>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</si>
  <si>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</si>
  <si>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</si>
  <si>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</si>
  <si>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</si>
  <si>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</si>
  <si>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</si>
  <si>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</si>
  <si>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</si>
  <si>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</si>
  <si>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</si>
  <si>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</si>
  <si>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</si>
  <si>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</si>
  <si>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</si>
  <si>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</si>
  <si>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</si>
  <si>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</si>
  <si>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</si>
  <si>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</si>
  <si>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</si>
  <si>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</si>
  <si>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</si>
  <si>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</si>
  <si>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</si>
  <si>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</si>
  <si>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</si>
  <si>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</si>
  <si>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</si>
  <si>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</si>
  <si>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</si>
  <si>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</si>
  <si>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</si>
  <si>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</si>
  <si>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</si>
  <si>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</si>
  <si>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</si>
  <si>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</si>
  <si>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</si>
  <si>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</si>
  <si>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</si>
  <si>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</si>
  <si>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</si>
  <si>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</si>
  <si>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</si>
  <si>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</si>
  <si>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</si>
  <si>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</si>
  <si>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</si>
  <si>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</si>
  <si>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</si>
  <si>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</si>
  <si>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</si>
  <si>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</si>
  <si>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</si>
  <si>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</si>
  <si>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</si>
  <si>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</si>
  <si>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</si>
  <si>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</si>
  <si>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</si>
  <si>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</si>
  <si>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</si>
  <si>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</si>
  <si>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</si>
  <si>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</si>
  <si>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</si>
  <si>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</si>
  <si>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</si>
  <si>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</si>
  <si>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</si>
  <si>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</si>
  <si>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</si>
  <si>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</si>
  <si>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</si>
  <si>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</si>
  <si>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</si>
  <si>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</si>
  <si>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</si>
  <si>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</si>
  <si>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</si>
  <si>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</si>
  <si>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</si>
  <si>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</si>
  <si>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</si>
  <si>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</si>
  <si>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</si>
  <si>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</si>
  <si>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</si>
  <si>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</si>
  <si>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</si>
  <si>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</si>
  <si>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</si>
  <si>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</si>
  <si>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</si>
  <si>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</si>
  <si>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</si>
  <si>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</si>
  <si>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</si>
  <si>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</si>
  <si>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</si>
  <si>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</si>
  <si>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</si>
  <si>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</si>
  <si>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</si>
  <si>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</si>
  <si>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</si>
  <si>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</si>
  <si>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</si>
  <si>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</si>
  <si>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</si>
  <si>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</si>
  <si>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</si>
  <si>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</si>
  <si>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</si>
  <si>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</si>
  <si>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</si>
  <si>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</si>
  <si>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</si>
  <si>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</si>
  <si>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</si>
  <si>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</si>
  <si>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</si>
  <si>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</si>
  <si>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</si>
  <si>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</si>
  <si>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</si>
  <si>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</si>
  <si>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</si>
  <si>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</si>
  <si>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</si>
  <si>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</si>
  <si>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</si>
  <si>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</si>
  <si>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</si>
  <si>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</si>
  <si>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</si>
  <si>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</si>
  <si>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</si>
  <si>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</si>
  <si>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</si>
  <si>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</si>
  <si>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</si>
  <si>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</si>
  <si>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</si>
  <si>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</si>
  <si>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</si>
  <si>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</si>
  <si>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</si>
  <si>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</si>
  <si>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</si>
  <si>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</si>
  <si>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</si>
  <si>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</si>
  <si>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</si>
  <si>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</si>
  <si>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</si>
  <si>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</si>
  <si>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</si>
  <si>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</si>
  <si>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</si>
  <si>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</si>
  <si>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</si>
  <si>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</si>
  <si>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</si>
  <si>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</si>
  <si>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</si>
  <si>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</si>
  <si>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</si>
  <si>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</si>
  <si>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</si>
  <si>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</si>
  <si>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</si>
  <si>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</si>
  <si>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</si>
  <si>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</si>
  <si>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</si>
  <si>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</si>
  <si>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</si>
  <si>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</si>
  <si>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</si>
  <si>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</si>
  <si>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</si>
  <si>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</si>
  <si>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</si>
  <si>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</si>
  <si>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</si>
  <si>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</si>
  <si>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</si>
  <si>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</si>
  <si>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</si>
  <si>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</si>
  <si>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</si>
  <si>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</si>
  <si>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</si>
  <si>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</si>
  <si>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</si>
  <si>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</si>
  <si>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</si>
  <si>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</si>
  <si>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</si>
  <si>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</si>
  <si>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</si>
  <si>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</si>
  <si>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</si>
  <si>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</si>
  <si>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</si>
  <si>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</si>
  <si>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</si>
  <si>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</si>
  <si>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</si>
  <si>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</si>
  <si>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</si>
  <si>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</si>
  <si>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</si>
  <si>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</si>
  <si>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</si>
  <si>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</si>
  <si>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</si>
  <si>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</si>
  <si>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</si>
  <si>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</si>
  <si>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</si>
  <si>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</si>
  <si>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</si>
  <si>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</si>
  <si>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</si>
  <si>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</si>
  <si>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</si>
  <si>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</si>
  <si>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</si>
  <si>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</si>
  <si>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</si>
  <si>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</si>
  <si>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</si>
  <si>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</si>
  <si>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</si>
  <si>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</si>
  <si>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</si>
  <si>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</si>
  <si>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</si>
  <si>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</si>
  <si>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</si>
  <si>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</si>
  <si>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</si>
  <si>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</si>
  <si>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</si>
  <si>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</si>
  <si>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</si>
  <si>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</si>
  <si>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</si>
  <si>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</si>
  <si>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</si>
  <si>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</si>
  <si>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</si>
  <si>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</si>
  <si>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</si>
  <si>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</si>
  <si>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</si>
  <si>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</si>
  <si>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</si>
  <si>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</si>
  <si>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</si>
  <si>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</si>
  <si>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</si>
  <si>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</si>
  <si>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</si>
  <si>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</si>
  <si>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</si>
  <si>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</si>
  <si>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</si>
  <si>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</si>
  <si>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</si>
  <si>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</si>
  <si>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</si>
  <si>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</si>
  <si>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</si>
  <si>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</si>
  <si>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</si>
  <si>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</si>
  <si>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</si>
  <si>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</si>
  <si>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</si>
  <si>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</si>
  <si>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</si>
  <si>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</si>
  <si>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</si>
  <si>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</si>
  <si>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</si>
  <si>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</si>
  <si>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</si>
  <si>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</si>
  <si>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</si>
  <si>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</si>
  <si>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</si>
  <si>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</si>
  <si>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</si>
  <si>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</si>
  <si>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</si>
  <si>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</si>
  <si>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</si>
  <si>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</si>
  <si>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</si>
  <si>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</si>
  <si>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</si>
  <si>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</si>
  <si>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</si>
  <si>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</si>
  <si>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</si>
  <si>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</si>
  <si>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</si>
  <si>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</si>
  <si>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</si>
  <si>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</si>
  <si>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</si>
  <si>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</si>
  <si>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</si>
  <si>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</si>
  <si>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</si>
  <si>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</si>
  <si>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</si>
  <si>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</si>
  <si>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</si>
  <si>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</si>
  <si>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</si>
  <si>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</si>
  <si>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</si>
  <si>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</si>
  <si>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</si>
  <si>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</si>
  <si>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</si>
  <si>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</si>
  <si>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</si>
  <si>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</si>
  <si>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</si>
  <si>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</si>
  <si>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</si>
  <si>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</si>
  <si>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</si>
  <si>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</si>
  <si>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</si>
  <si>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</si>
  <si>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</si>
  <si>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</si>
  <si>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</si>
  <si>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</si>
  <si>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</si>
  <si>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</si>
  <si>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</si>
  <si>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</si>
  <si>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</si>
  <si>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</si>
  <si>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</si>
  <si>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</si>
  <si>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</si>
  <si>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</si>
  <si>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</si>
  <si>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</si>
  <si>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</si>
  <si>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</si>
  <si>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</si>
  <si>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</si>
  <si>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</si>
  <si>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</si>
  <si>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</si>
  <si>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</si>
  <si>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</si>
  <si>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</si>
  <si>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</si>
  <si>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</si>
  <si>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</si>
  <si>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</si>
  <si>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</si>
  <si>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</si>
  <si>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</si>
  <si>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</si>
  <si>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</si>
  <si>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</si>
  <si>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</si>
  <si>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</si>
  <si>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</si>
  <si>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</si>
  <si>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</si>
  <si>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</si>
  <si>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</si>
  <si>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</si>
  <si>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</si>
  <si>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</si>
  <si>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</si>
  <si>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</si>
  <si>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</si>
  <si>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</si>
  <si>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</si>
  <si>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</si>
  <si>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</si>
  <si>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</si>
  <si>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</si>
  <si>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</si>
  <si>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</si>
  <si>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</si>
  <si>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</si>
  <si>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</si>
  <si>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</si>
  <si>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</si>
  <si>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</si>
  <si>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</si>
  <si>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</si>
  <si>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</si>
  <si>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</si>
  <si>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</si>
  <si>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</si>
  <si>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</si>
  <si>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</si>
  <si>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</si>
  <si>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</si>
  <si>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</si>
  <si>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</si>
  <si>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</si>
  <si>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</si>
  <si>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</si>
  <si>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</si>
  <si>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</si>
  <si>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</si>
  <si>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</si>
  <si>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</si>
  <si>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</si>
  <si>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</si>
  <si>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</si>
  <si>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</si>
  <si>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</si>
  <si>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</si>
  <si>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</si>
  <si>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</si>
  <si>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</si>
  <si>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</si>
  <si>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</si>
  <si>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</si>
  <si>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</si>
  <si>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</si>
  <si>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</si>
  <si>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</si>
  <si>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</si>
  <si>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</si>
  <si>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</si>
  <si>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</si>
  <si>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</si>
  <si>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</si>
  <si>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</si>
  <si>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</si>
  <si>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</si>
  <si>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</si>
  <si>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</si>
  <si>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</si>
  <si>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</si>
  <si>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</si>
  <si>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</si>
  <si>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</si>
  <si>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</si>
  <si>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</si>
  <si>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</si>
  <si>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</si>
  <si>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</si>
  <si>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</si>
  <si>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</si>
  <si>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</si>
  <si>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</si>
  <si>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</si>
  <si>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</si>
  <si>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</si>
  <si>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</si>
  <si>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</si>
  <si>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</si>
  <si>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</si>
  <si>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</si>
  <si>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</si>
  <si>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</si>
  <si>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</si>
  <si>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</si>
  <si>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</si>
  <si>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</si>
  <si>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</si>
  <si>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</si>
  <si>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</si>
  <si>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</si>
  <si>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</si>
  <si>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</si>
  <si>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</si>
  <si>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</si>
  <si>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</si>
  <si>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</si>
  <si>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</si>
  <si>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</si>
  <si>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</si>
  <si>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</si>
  <si>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</si>
  <si>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</si>
  <si>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</si>
  <si>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</si>
  <si>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</si>
  <si>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</si>
  <si>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</si>
  <si>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</si>
  <si>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</si>
  <si>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</si>
  <si>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</si>
  <si>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</si>
  <si>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</si>
  <si>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</si>
  <si>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</si>
  <si>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</si>
  <si>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</si>
  <si>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</si>
  <si>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</si>
  <si>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</si>
  <si>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</si>
  <si>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</si>
  <si>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</si>
  <si>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</si>
  <si>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</si>
  <si>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</si>
  <si>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</si>
  <si>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</si>
  <si>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</si>
  <si>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</si>
  <si>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</si>
  <si>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</si>
  <si>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</si>
  <si>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</si>
  <si>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</si>
  <si>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</si>
  <si>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</si>
  <si>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</si>
  <si>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</si>
  <si>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</si>
  <si>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</si>
  <si>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</si>
  <si>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</si>
  <si>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</si>
  <si>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</si>
  <si>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</si>
  <si>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</si>
  <si>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</si>
  <si>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</si>
  <si>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</si>
  <si>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</si>
  <si>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</si>
  <si>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</si>
  <si>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</si>
  <si>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</si>
  <si>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</si>
  <si>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</si>
  <si>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</si>
  <si>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</si>
  <si>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</si>
  <si>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</si>
  <si>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</si>
  <si>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</si>
  <si>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</si>
  <si>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</si>
  <si>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</si>
  <si>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</si>
  <si>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</si>
  <si>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</si>
  <si>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</si>
  <si>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</si>
  <si>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</si>
  <si>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</si>
  <si>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</si>
  <si>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</si>
  <si>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</si>
  <si>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</si>
  <si>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</si>
  <si>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</si>
  <si>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</si>
  <si>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</si>
  <si>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</si>
  <si>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</si>
  <si>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</si>
  <si>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</si>
  <si>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</si>
  <si>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</si>
  <si>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</si>
  <si>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</si>
  <si>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</si>
  <si>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</si>
  <si>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</si>
  <si>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</si>
  <si>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</si>
  <si>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</si>
  <si>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</si>
  <si>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</si>
  <si>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</si>
  <si>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</si>
  <si>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</si>
  <si>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</si>
  <si>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</si>
  <si>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</si>
  <si>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</si>
  <si>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</si>
  <si>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</si>
  <si>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</si>
  <si>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</si>
  <si>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</si>
  <si>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</si>
  <si>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</si>
  <si>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</si>
  <si>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</si>
  <si>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</si>
  <si>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</si>
  <si>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</si>
  <si>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</si>
  <si>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</si>
  <si>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</si>
  <si>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</si>
  <si>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</si>
  <si>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</si>
  <si>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</si>
  <si>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</si>
  <si>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</si>
  <si>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</si>
  <si>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</si>
  <si>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</si>
  <si>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</si>
  <si>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</si>
  <si>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</si>
  <si>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</si>
  <si>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</si>
  <si>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</si>
  <si>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</si>
  <si>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</si>
  <si>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</si>
  <si>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</si>
  <si>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</si>
  <si>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</si>
  <si>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</si>
  <si>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</si>
  <si>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</si>
  <si>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</si>
  <si>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</si>
  <si>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</si>
  <si>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</si>
  <si>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</si>
  <si>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</si>
  <si>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</si>
  <si>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</si>
  <si>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</si>
  <si>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</si>
  <si>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</si>
  <si>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</si>
  <si>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</si>
  <si>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</si>
  <si>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</si>
  <si>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</si>
  <si>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</si>
  <si>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</si>
  <si>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</si>
  <si>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</si>
  <si>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</si>
  <si>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</si>
  <si>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</si>
  <si>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</si>
  <si>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</si>
  <si>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</si>
  <si>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</si>
  <si>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</si>
  <si>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</si>
  <si>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</si>
  <si>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</si>
  <si>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</si>
  <si>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</si>
  <si>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</si>
  <si>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</si>
  <si>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</si>
  <si>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</si>
  <si>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</si>
  <si>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</si>
  <si>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</si>
  <si>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</si>
  <si>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</si>
  <si>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</si>
  <si>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</si>
  <si>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</si>
  <si>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</si>
  <si>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</si>
  <si>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</si>
  <si>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</si>
  <si>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</si>
  <si>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</si>
  <si>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</si>
  <si>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</si>
  <si>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</si>
  <si>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</si>
  <si>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</si>
  <si>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</si>
  <si>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</si>
  <si>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</si>
  <si>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</si>
  <si>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</si>
  <si>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</si>
  <si>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</si>
  <si>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</si>
  <si>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</si>
  <si>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</si>
  <si>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</si>
  <si>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</si>
  <si>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</si>
  <si>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</si>
  <si>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</si>
  <si>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</si>
  <si>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</si>
  <si>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</si>
  <si>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</si>
  <si>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</si>
  <si>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</si>
  <si>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</si>
  <si>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</si>
  <si>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</si>
  <si>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</si>
  <si>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</si>
  <si>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</si>
  <si>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</si>
  <si>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</si>
  <si>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</si>
  <si>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</si>
  <si>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</si>
  <si>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</si>
  <si>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</si>
  <si>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</si>
  <si>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</si>
  <si>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</si>
  <si>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</si>
  <si>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</si>
  <si>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</si>
  <si>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</si>
  <si>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</si>
  <si>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</si>
  <si>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</si>
  <si>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</si>
  <si>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</si>
  <si>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</si>
  <si>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</si>
  <si>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</si>
  <si>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</si>
  <si>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</si>
  <si>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</si>
  <si>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</si>
  <si>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</si>
  <si>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</si>
  <si>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</si>
  <si>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</si>
  <si>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</si>
  <si>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</si>
  <si>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</si>
  <si>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</si>
  <si>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</si>
  <si>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</si>
  <si>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</si>
  <si>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</si>
  <si>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</si>
  <si>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</si>
  <si>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</si>
  <si>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</si>
  <si>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</si>
  <si>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</si>
  <si>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</si>
  <si>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</si>
  <si>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</si>
  <si>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</si>
  <si>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</si>
  <si>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</si>
  <si>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</si>
  <si>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</si>
  <si>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</si>
  <si>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</si>
  <si>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</si>
  <si>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</si>
  <si>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</si>
  <si>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</si>
  <si>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</si>
  <si>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</si>
  <si>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</si>
  <si>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</si>
  <si>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</si>
  <si>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</si>
  <si>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</si>
  <si>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</si>
  <si>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</si>
  <si>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</si>
  <si>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</si>
  <si>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</si>
  <si>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</si>
  <si>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</si>
  <si>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</si>
  <si>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</si>
  <si>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</si>
  <si>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</si>
  <si>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</si>
  <si>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</si>
  <si>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</si>
  <si>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</si>
  <si>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</si>
  <si>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</si>
  <si>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</si>
  <si>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</si>
  <si>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</si>
  <si>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</si>
  <si>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</si>
  <si>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</si>
  <si>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</si>
  <si>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</si>
  <si>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</si>
  <si>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</si>
  <si>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</si>
  <si>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</si>
  <si>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</si>
  <si>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</si>
  <si>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</si>
  <si>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</si>
  <si>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</si>
  <si>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</si>
  <si>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</si>
  <si>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</si>
  <si>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</si>
  <si>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</si>
  <si>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</si>
  <si>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</si>
  <si>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</si>
  <si>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</si>
  <si>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</si>
  <si>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</si>
  <si>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</si>
  <si>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</si>
  <si>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</si>
  <si>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</si>
  <si>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</si>
  <si>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</si>
  <si>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</si>
  <si>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</si>
  <si>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</si>
  <si>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</si>
  <si>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</si>
  <si>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</si>
  <si>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</si>
  <si>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</si>
  <si>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</si>
  <si>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</si>
  <si>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</si>
  <si>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</si>
  <si>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</si>
  <si>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</si>
  <si>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</si>
  <si>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</si>
  <si>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</si>
  <si>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</si>
  <si>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</si>
  <si>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</si>
  <si>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</si>
  <si>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</si>
  <si>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</si>
  <si>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</si>
  <si>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</si>
  <si>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</si>
  <si>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</si>
  <si>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</si>
  <si>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</si>
  <si>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</si>
  <si>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</si>
  <si>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</si>
  <si>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</si>
  <si>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</si>
  <si>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</si>
  <si>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</si>
  <si>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</si>
  <si>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</si>
  <si>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</si>
  <si>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</si>
  <si>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</si>
  <si>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</si>
  <si>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</si>
  <si>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</si>
  <si>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</si>
  <si>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</si>
  <si>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</si>
  <si>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</si>
  <si>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</si>
  <si>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</si>
  <si>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</si>
  <si>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</si>
  <si>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</si>
  <si>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</si>
  <si>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</si>
  <si>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</si>
  <si>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</si>
  <si>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</si>
  <si>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</si>
  <si>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</si>
  <si>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</si>
  <si>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</si>
  <si>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</si>
  <si>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</si>
  <si>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</si>
  <si>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</si>
  <si>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</si>
  <si>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</si>
  <si>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</si>
  <si>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</si>
  <si>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</si>
  <si>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</si>
  <si>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</si>
  <si>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</si>
  <si>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</si>
  <si>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</si>
  <si>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</si>
  <si>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</si>
  <si>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</si>
  <si>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</si>
  <si>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</si>
  <si>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</si>
  <si>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</si>
  <si>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</si>
  <si>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</si>
  <si>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</si>
  <si>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</si>
  <si>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</si>
  <si>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</si>
  <si>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</si>
  <si>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</si>
  <si>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</si>
  <si>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</si>
  <si>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</si>
  <si>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</si>
  <si>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</si>
  <si>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</si>
  <si>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</si>
  <si>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</si>
  <si>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</si>
  <si>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</si>
  <si>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</si>
  <si>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</si>
  <si>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</si>
  <si>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</si>
  <si>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</si>
  <si>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</si>
  <si>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</si>
  <si>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</si>
  <si>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</si>
  <si>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</si>
  <si>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</si>
  <si>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</si>
  <si>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</si>
  <si>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</si>
  <si>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</si>
  <si>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</si>
  <si>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</si>
  <si>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</si>
  <si>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</si>
  <si>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</si>
  <si>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</si>
  <si>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</si>
  <si>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</si>
  <si>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</si>
  <si>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</si>
  <si>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</si>
  <si>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</si>
  <si>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</si>
  <si>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</si>
  <si>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</si>
  <si>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</si>
  <si>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</si>
  <si>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</si>
  <si>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</si>
  <si>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</si>
  <si>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</si>
  <si>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</si>
  <si>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</si>
  <si>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</si>
  <si>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</si>
  <si>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</si>
  <si>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</si>
  <si>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</si>
  <si>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</si>
  <si>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</si>
  <si>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</si>
  <si>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</si>
  <si>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</si>
  <si>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</si>
  <si>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</si>
  <si>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</si>
  <si>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</si>
  <si>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</si>
  <si>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</si>
  <si>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</si>
  <si>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</si>
  <si>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</si>
  <si>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</si>
  <si>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</si>
  <si>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</si>
  <si>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</si>
  <si>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</si>
  <si>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</si>
  <si>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</si>
  <si>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</si>
  <si>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</si>
  <si>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</si>
  <si>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</si>
  <si>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</si>
  <si>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</si>
  <si>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</si>
  <si>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</si>
  <si>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</si>
  <si>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</si>
  <si>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</si>
  <si>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</si>
  <si>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</si>
  <si>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</si>
  <si>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</si>
  <si>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</si>
  <si>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</si>
  <si>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</si>
  <si>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</si>
  <si>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</si>
  <si>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</si>
  <si>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</si>
  <si>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</si>
  <si>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</si>
  <si>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</si>
  <si>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</si>
  <si>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</si>
  <si>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</si>
  <si>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</si>
  <si>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</si>
  <si>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</si>
  <si>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</si>
  <si>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</si>
  <si>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</si>
  <si>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</si>
  <si>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</si>
  <si>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</si>
  <si>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</si>
  <si>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</si>
  <si>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</si>
  <si>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</si>
  <si>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</si>
  <si>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</si>
  <si>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</si>
  <si>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</si>
  <si>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</si>
  <si>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</si>
  <si>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</si>
  <si>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</si>
  <si>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</si>
  <si>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</si>
  <si>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</si>
  <si>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</si>
  <si>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</si>
  <si>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</si>
  <si>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</si>
  <si>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</si>
  <si>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</si>
  <si>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</si>
  <si>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</si>
  <si>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</si>
  <si>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</si>
  <si>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</si>
  <si>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</si>
  <si>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</si>
  <si>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</si>
  <si>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</si>
  <si>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</si>
  <si>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</si>
  <si>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</si>
  <si>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</si>
  <si>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</si>
  <si>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</si>
  <si>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</si>
  <si>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</si>
  <si>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</si>
  <si>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</si>
  <si>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</si>
  <si>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</si>
  <si>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</si>
  <si>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</si>
  <si>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</si>
  <si>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</si>
  <si>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</si>
  <si>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</si>
  <si>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</si>
  <si>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</si>
  <si>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</si>
  <si>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</si>
  <si>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</si>
  <si>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</si>
  <si>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</si>
  <si>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</si>
  <si>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</si>
  <si>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</si>
  <si>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</si>
  <si>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</si>
  <si>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</si>
  <si>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</si>
  <si>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</si>
  <si>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</si>
  <si>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</si>
  <si>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</si>
  <si>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</si>
  <si>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</si>
  <si>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</si>
  <si>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</si>
  <si>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</si>
  <si>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</si>
  <si>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</si>
  <si>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</si>
  <si>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</si>
  <si>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</si>
  <si>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</si>
  <si>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</si>
  <si>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</si>
  <si>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</si>
  <si>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</si>
  <si>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</si>
  <si>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</si>
  <si>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</si>
  <si>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</si>
  <si>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</si>
  <si>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</si>
  <si>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</si>
  <si>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</si>
  <si>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</si>
  <si>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</si>
  <si>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</si>
  <si>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</si>
  <si>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</si>
  <si>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</si>
  <si>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</si>
  <si>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</si>
  <si>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</si>
  <si>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</si>
  <si>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</si>
  <si>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</si>
  <si>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</si>
  <si>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</si>
  <si>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</si>
  <si>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</si>
  <si>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</si>
  <si>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</si>
  <si>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</si>
  <si>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</si>
  <si>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</si>
  <si>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</si>
  <si>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</si>
  <si>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</si>
  <si>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</si>
  <si>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</si>
  <si>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</si>
  <si>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</si>
  <si>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</si>
  <si>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</si>
  <si>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</si>
  <si>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</si>
  <si>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</si>
  <si>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</si>
  <si>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</si>
  <si>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</si>
  <si>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</si>
  <si>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</si>
  <si>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</si>
  <si>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</si>
  <si>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</si>
  <si>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</si>
  <si>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</si>
  <si>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</si>
  <si>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</si>
  <si>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</si>
  <si>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</si>
  <si>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</si>
  <si>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</si>
  <si>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</si>
  <si>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</si>
  <si>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</si>
  <si>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</si>
  <si>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as 14:14 começou a descargar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</si>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</sst>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 blank="1"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AR206" activePane="topRight" state="frozen"/>
      <selection pane="topRight" activeCell="AT208" sqref="AT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ERRO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1</v>
      </c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e">
        <f t="shared" si="13"/>
        <v>#VALUE!</v>
      </c>
      <c r="BR217" s="19" t="e">
        <f>IF(OR(B217="",F217=""),"*",AY217/P217)</f>
        <v>#VALUE!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>
      <c r="A232" s="294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95"/>
      <c r="F232" s="296"/>
      <c r="G232" s="146" t="str">
        <f>IF(D232="","*",VLOOKUP(F232,BS_ATIVIDADE[],3,FALSE))</f>
        <v>*</v>
      </c>
      <c r="H232" s="203"/>
      <c r="I232" s="203"/>
      <c r="J232" s="297"/>
      <c r="K232" s="297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29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29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300" t="str">
        <f>IF(BS_CONTROLE[[#This Row],[SUB]]=0, "-", BS_CONTROLE[[#This Row],[SUB]])</f>
        <v>-</v>
      </c>
      <c r="AP232" s="108">
        <f>BS_CONTROLE[[#This Row],[KM - Inicio]]</f>
        <v>0</v>
      </c>
      <c r="AQ232" s="300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30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30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294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297">
        <v>73</v>
      </c>
      <c r="K245" s="297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29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29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29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300">
        <f>IF(BS_CONTROLE[[#This Row],[SUB]]=0, "-", BS_CONTROLE[[#This Row],[SUB]])</f>
        <v>73</v>
      </c>
      <c r="AP245" s="108">
        <f>BS_CONTROLE[[#This Row],[KM - Inicio]]</f>
        <v>128</v>
      </c>
      <c r="AQ245" s="300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30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30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3" operator="equal">
      <formula>"NÃO"</formula>
    </cfRule>
    <cfRule type="cellIs" dxfId="253" priority="11874" operator="equal">
      <formula>"SIM"</formula>
    </cfRule>
  </conditionalFormatting>
  <conditionalFormatting sqref="AZ6:AZ1039">
    <cfRule type="expression" dxfId="252" priority="54329">
      <formula>#REF!=1</formula>
    </cfRule>
  </conditionalFormatting>
  <conditionalFormatting sqref="U6:U1039 BE6:BE1039 AY6:AY1039">
    <cfRule type="cellIs" dxfId="251" priority="54313" operator="equal">
      <formula>"ERRO"</formula>
    </cfRule>
  </conditionalFormatting>
  <conditionalFormatting sqref="BQ6:BQ1039">
    <cfRule type="cellIs" dxfId="250" priority="54308" operator="equal">
      <formula>"Produção e Intervalo"</formula>
    </cfRule>
    <cfRule type="cellIs" dxfId="249" priority="54309" operator="equal">
      <formula>"Aderente"</formula>
    </cfRule>
    <cfRule type="cellIs" dxfId="248" priority="54310" operator="equal">
      <formula>"Intervalo"</formula>
    </cfRule>
    <cfRule type="cellIs" dxfId="247" priority="54311" operator="equal">
      <formula>"Produção"</formula>
    </cfRule>
    <cfRule type="cellIs" dxfId="246" priority="54312" operator="equal">
      <formula>"ERRO"</formula>
    </cfRule>
  </conditionalFormatting>
  <conditionalFormatting sqref="BR6:BS1039">
    <cfRule type="cellIs" dxfId="245" priority="54290" operator="equal">
      <formula>"*"</formula>
    </cfRule>
    <cfRule type="cellIs" dxfId="244" priority="54291" operator="greaterThanOrEqual">
      <formula>1</formula>
    </cfRule>
    <cfRule type="cellIs" dxfId="243" priority="54292" operator="lessThan">
      <formula>1</formula>
    </cfRule>
  </conditionalFormatting>
  <conditionalFormatting sqref="Y8:Z13">
    <cfRule type="cellIs" dxfId="242" priority="416" operator="equal">
      <formula>"OPORTUNIDADE"</formula>
    </cfRule>
  </conditionalFormatting>
  <conditionalFormatting sqref="Y8:Z13">
    <cfRule type="cellIs" dxfId="241" priority="414" operator="equal">
      <formula>"NÃO"</formula>
    </cfRule>
    <cfRule type="cellIs" dxfId="240" priority="415" operator="equal">
      <formula>"SIM"</formula>
    </cfRule>
  </conditionalFormatting>
  <conditionalFormatting sqref="Y17:Z18">
    <cfRule type="cellIs" dxfId="239" priority="413" operator="equal">
      <formula>"OPORTUNIDADE"</formula>
    </cfRule>
  </conditionalFormatting>
  <conditionalFormatting sqref="Y17:Z18">
    <cfRule type="cellIs" dxfId="238" priority="411" operator="equal">
      <formula>"NÃO"</formula>
    </cfRule>
    <cfRule type="cellIs" dxfId="237" priority="412" operator="equal">
      <formula>"SIM"</formula>
    </cfRule>
  </conditionalFormatting>
  <conditionalFormatting sqref="BJ8:BJ1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99" operator="equal">
      <formula>"OPORTUNIDADE"</formula>
    </cfRule>
  </conditionalFormatting>
  <conditionalFormatting sqref="Y19:Z19">
    <cfRule type="cellIs" dxfId="235" priority="397" operator="equal">
      <formula>"NÃO"</formula>
    </cfRule>
    <cfRule type="cellIs" dxfId="234" priority="398" operator="equal">
      <formula>"SIM"</formula>
    </cfRule>
  </conditionalFormatting>
  <conditionalFormatting sqref="Z29">
    <cfRule type="cellIs" dxfId="233" priority="396" operator="equal">
      <formula>"OPORTUNIDADE"</formula>
    </cfRule>
  </conditionalFormatting>
  <conditionalFormatting sqref="Z29">
    <cfRule type="cellIs" dxfId="232" priority="394" operator="equal">
      <formula>"NÃO"</formula>
    </cfRule>
    <cfRule type="cellIs" dxfId="231" priority="395" operator="equal">
      <formula>"SIM"</formula>
    </cfRule>
  </conditionalFormatting>
  <conditionalFormatting sqref="BP1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7" operator="equal">
      <formula>"OPORTUNIDADE"</formula>
    </cfRule>
  </conditionalFormatting>
  <conditionalFormatting sqref="Y16">
    <cfRule type="cellIs" dxfId="229" priority="385" operator="equal">
      <formula>"NÃO"</formula>
    </cfRule>
    <cfRule type="cellIs" dxfId="228" priority="386" operator="equal">
      <formula>"SIM"</formula>
    </cfRule>
  </conditionalFormatting>
  <conditionalFormatting sqref="BK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0" operator="equal">
      <formula>"OPORTUNIDADE"</formula>
    </cfRule>
  </conditionalFormatting>
  <conditionalFormatting sqref="Z32:Z33">
    <cfRule type="cellIs" dxfId="226" priority="368" operator="equal">
      <formula>"NÃO"</formula>
    </cfRule>
    <cfRule type="cellIs" dxfId="225" priority="369" operator="equal">
      <formula>"SIM"</formula>
    </cfRule>
  </conditionalFormatting>
  <conditionalFormatting sqref="Y32:Y33">
    <cfRule type="cellIs" dxfId="224" priority="367" operator="equal">
      <formula>"OPORTUNIDADE"</formula>
    </cfRule>
  </conditionalFormatting>
  <conditionalFormatting sqref="Y32:Y33">
    <cfRule type="cellIs" dxfId="223" priority="365" operator="equal">
      <formula>"NÃO"</formula>
    </cfRule>
    <cfRule type="cellIs" dxfId="222" priority="366" operator="equal">
      <formula>"SIM"</formula>
    </cfRule>
  </conditionalFormatting>
  <conditionalFormatting sqref="BK2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8" operator="equal">
      <formula>"OPORTUNIDADE"</formula>
    </cfRule>
  </conditionalFormatting>
  <conditionalFormatting sqref="Y40:Y46 Y34:Y38">
    <cfRule type="cellIs" dxfId="220" priority="356" operator="equal">
      <formula>"NÃO"</formula>
    </cfRule>
    <cfRule type="cellIs" dxfId="219" priority="357" operator="equal">
      <formula>"SIM"</formula>
    </cfRule>
  </conditionalFormatting>
  <conditionalFormatting sqref="BK1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7" operator="equal">
      <formula>"OPORTUNIDADE"</formula>
    </cfRule>
  </conditionalFormatting>
  <conditionalFormatting sqref="Z36:Z37">
    <cfRule type="cellIs" dxfId="217" priority="345" operator="equal">
      <formula>"NÃO"</formula>
    </cfRule>
    <cfRule type="cellIs" dxfId="216" priority="346" operator="equal">
      <formula>"SIM"</formula>
    </cfRule>
  </conditionalFormatting>
  <conditionalFormatting sqref="Z38:Z39">
    <cfRule type="cellIs" dxfId="215" priority="344" operator="equal">
      <formula>"OPORTUNIDADE"</formula>
    </cfRule>
  </conditionalFormatting>
  <conditionalFormatting sqref="Z38:Z39">
    <cfRule type="cellIs" dxfId="214" priority="342" operator="equal">
      <formula>"NÃO"</formula>
    </cfRule>
    <cfRule type="cellIs" dxfId="213" priority="343" operator="equal">
      <formula>"SIM"</formula>
    </cfRule>
  </conditionalFormatting>
  <conditionalFormatting sqref="Z46">
    <cfRule type="cellIs" dxfId="212" priority="341" operator="equal">
      <formula>"OPORTUNIDADE"</formula>
    </cfRule>
  </conditionalFormatting>
  <conditionalFormatting sqref="Z46">
    <cfRule type="cellIs" dxfId="211" priority="339" operator="equal">
      <formula>"NÃO"</formula>
    </cfRule>
    <cfRule type="cellIs" dxfId="210" priority="340" operator="equal">
      <formula>"SIM"</formula>
    </cfRule>
  </conditionalFormatting>
  <conditionalFormatting sqref="BP1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29" operator="equal">
      <formula>"OPORTUNIDADE"</formula>
    </cfRule>
  </conditionalFormatting>
  <conditionalFormatting sqref="Y29">
    <cfRule type="cellIs" dxfId="208" priority="327" operator="equal">
      <formula>"NÃO"</formula>
    </cfRule>
    <cfRule type="cellIs" dxfId="207" priority="328" operator="equal">
      <formula>"SIM"</formula>
    </cfRule>
  </conditionalFormatting>
  <conditionalFormatting sqref="Y39">
    <cfRule type="cellIs" dxfId="206" priority="326" operator="equal">
      <formula>"OPORTUNIDADE"</formula>
    </cfRule>
  </conditionalFormatting>
  <conditionalFormatting sqref="Y39">
    <cfRule type="cellIs" dxfId="205" priority="324" operator="equal">
      <formula>"NÃO"</formula>
    </cfRule>
    <cfRule type="cellIs" dxfId="204" priority="325" operator="equal">
      <formula>"SIM"</formula>
    </cfRule>
  </conditionalFormatting>
  <conditionalFormatting sqref="BK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6" operator="equal">
      <formula>"OPORTUNIDADE"</formula>
    </cfRule>
  </conditionalFormatting>
  <conditionalFormatting sqref="Z49:Z50">
    <cfRule type="cellIs" dxfId="202" priority="314" operator="equal">
      <formula>"NÃO"</formula>
    </cfRule>
    <cfRule type="cellIs" dxfId="201" priority="315" operator="equal">
      <formula>"SIM"</formula>
    </cfRule>
  </conditionalFormatting>
  <conditionalFormatting sqref="BK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7" operator="equal">
      <formula>"OPORTUNIDADE"</formula>
    </cfRule>
  </conditionalFormatting>
  <conditionalFormatting sqref="Z53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BK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5" operator="equal">
      <formula>"OPORTUNIDADE"</formula>
    </cfRule>
  </conditionalFormatting>
  <conditionalFormatting sqref="Z54:Z55">
    <cfRule type="cellIs" dxfId="196" priority="273" operator="equal">
      <formula>"NÃO"</formula>
    </cfRule>
    <cfRule type="cellIs" dxfId="195" priority="274" operator="equal">
      <formula>"SIM"</formula>
    </cfRule>
  </conditionalFormatting>
  <conditionalFormatting sqref="Z56">
    <cfRule type="cellIs" dxfId="194" priority="269" operator="equal">
      <formula>"OPORTUNIDADE"</formula>
    </cfRule>
  </conditionalFormatting>
  <conditionalFormatting sqref="Z56">
    <cfRule type="cellIs" dxfId="193" priority="267" operator="equal">
      <formula>"NÃO"</formula>
    </cfRule>
    <cfRule type="cellIs" dxfId="192" priority="268" operator="equal">
      <formula>"SIM"</formula>
    </cfRule>
  </conditionalFormatting>
  <conditionalFormatting sqref="Z63:Z65">
    <cfRule type="cellIs" dxfId="191" priority="260" operator="equal">
      <formula>"OPORTUNIDADE"</formula>
    </cfRule>
  </conditionalFormatting>
  <conditionalFormatting sqref="Z63:Z65">
    <cfRule type="cellIs" dxfId="190" priority="258" operator="equal">
      <formula>"NÃO"</formula>
    </cfRule>
    <cfRule type="cellIs" dxfId="189" priority="259" operator="equal">
      <formula>"SIM"</formula>
    </cfRule>
  </conditionalFormatting>
  <conditionalFormatting sqref="BK4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2" operator="equal">
      <formula>"OPORTUNIDADE"</formula>
    </cfRule>
  </conditionalFormatting>
  <conditionalFormatting sqref="Z70:Z71">
    <cfRule type="cellIs" dxfId="187" priority="220" operator="equal">
      <formula>"NÃO"</formula>
    </cfRule>
    <cfRule type="cellIs" dxfId="186" priority="221" operator="equal">
      <formula>"SIM"</formula>
    </cfRule>
  </conditionalFormatting>
  <conditionalFormatting sqref="Z72">
    <cfRule type="cellIs" dxfId="185" priority="213" operator="equal">
      <formula>"OPORTUNIDADE"</formula>
    </cfRule>
  </conditionalFormatting>
  <conditionalFormatting sqref="Z72">
    <cfRule type="cellIs" dxfId="184" priority="211" operator="equal">
      <formula>"NÃO"</formula>
    </cfRule>
    <cfRule type="cellIs" dxfId="183" priority="212" operator="equal">
      <formula>"SIM"</formula>
    </cfRule>
  </conditionalFormatting>
  <conditionalFormatting sqref="BK5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2" operator="equal">
      <formula>"OPORTUNIDADE"</formula>
    </cfRule>
  </conditionalFormatting>
  <conditionalFormatting sqref="Z76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BK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3" operator="equal">
      <formula>"OPORTUNIDADE"</formula>
    </cfRule>
  </conditionalFormatting>
  <conditionalFormatting sqref="Z99:Z10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K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5" operator="equal">
      <formula>"OPORTUNIDADE"</formula>
    </cfRule>
  </conditionalFormatting>
  <conditionalFormatting sqref="Z87">
    <cfRule type="cellIs" dxfId="175" priority="173" operator="equal">
      <formula>"NÃO"</formula>
    </cfRule>
    <cfRule type="cellIs" dxfId="174" priority="174" operator="equal">
      <formula>"SIM"</formula>
    </cfRule>
  </conditionalFormatting>
  <conditionalFormatting sqref="BK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0" operator="equal">
      <formula>"OPORTUNIDADE"</formula>
    </cfRule>
  </conditionalFormatting>
  <conditionalFormatting sqref="Z90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2" operator="equal">
      <formula>"OPORTUNIDADE"</formula>
    </cfRule>
  </conditionalFormatting>
  <conditionalFormatting sqref="Z110">
    <cfRule type="cellIs" dxfId="169" priority="140" operator="equal">
      <formula>"NÃO"</formula>
    </cfRule>
    <cfRule type="cellIs" dxfId="168" priority="141" operator="equal">
      <formula>"SIM"</formula>
    </cfRule>
  </conditionalFormatting>
  <conditionalFormatting sqref="Z121">
    <cfRule type="cellIs" dxfId="167" priority="139" operator="equal">
      <formula>"OPORTUNIDADE"</formula>
    </cfRule>
  </conditionalFormatting>
  <conditionalFormatting sqref="Z121">
    <cfRule type="cellIs" dxfId="166" priority="137" operator="equal">
      <formula>"NÃO"</formula>
    </cfRule>
    <cfRule type="cellIs" dxfId="165" priority="138" operator="equal">
      <formula>"SIM"</formula>
    </cfRule>
  </conditionalFormatting>
  <conditionalFormatting sqref="BK10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6" operator="equal">
      <formula>"OPORTUNIDADE"</formula>
    </cfRule>
  </conditionalFormatting>
  <conditionalFormatting sqref="Z132">
    <cfRule type="cellIs" dxfId="163" priority="124" operator="equal">
      <formula>"NÃO"</formula>
    </cfRule>
    <cfRule type="cellIs" dxfId="162" priority="125" operator="equal">
      <formula>"SIM"</formula>
    </cfRule>
  </conditionalFormatting>
  <conditionalFormatting sqref="BK12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4" operator="equal">
      <formula>"OPORTUNIDADE"</formula>
    </cfRule>
  </conditionalFormatting>
  <conditionalFormatting sqref="Z151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BK13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4" operator="equal">
      <formula>"OPORTUNIDADE"</formula>
    </cfRule>
  </conditionalFormatting>
  <conditionalFormatting sqref="Z176">
    <cfRule type="cellIs" dxfId="157" priority="92" operator="equal">
      <formula>"NÃO"</formula>
    </cfRule>
    <cfRule type="cellIs" dxfId="156" priority="93" operator="equal">
      <formula>"SIM"</formula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2" operator="equal">
      <formula>"OPORTUNIDADE"</formula>
    </cfRule>
  </conditionalFormatting>
  <conditionalFormatting sqref="Z191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5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7:BK218 BK220:BK1038">
    <cfRule type="iconSet" priority="63189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8">
      <iconSet showValue="0">
        <cfvo type="percent" val="0"/>
        <cfvo type="num" val="1"/>
        <cfvo type="num" val="1" gte="0"/>
      </iconSet>
    </cfRule>
    <cfRule type="iconSet" priority="63229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4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8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1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>
        <f ca="1">_xlfn.XLOOKUP(G222&amp;$W$2,BS_CONTROLE[CHAVE],BS_CONTROLE[Quantidade_11],"-")</f>
        <v>0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500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930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>
        <f ca="1">_xlfn.XLOOKUP(G229&amp;$U$2,BS_CONTROLE[CHAVE],BS_CONTROLE[Quantidade_11],"-")</f>
        <v>50</v>
      </c>
      <c r="V229" s="140">
        <f ca="1">_xlfn.XLOOKUP(G229&amp;$V$2,BS_CONTROLE[CHAVE],BS_CONTROLE[Quantidade_11],"-")</f>
        <v>0</v>
      </c>
      <c r="W229" s="140">
        <f ca="1">_xlfn.XLOOKUP(G229&amp;$W$2,BS_CONTROLE[CHAVE],BS_CONTROLE[Quantidade_11],"-")</f>
        <v>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8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>
        <f ca="1">_xlfn.XLOOKUP(G233&amp;$W$2,BS_CONTROLE[CHAVE],BS_CONTROLE[Quantidade_11],"-")</f>
        <v>0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500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930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1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2026-03-13T19:25:28Z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