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996" documentId="120_S{118792C3-22EF-5104-A093-F22BFE3913F3}" xr6:coauthVersionLast="47" xr6:coauthVersionMax="47" xr10:uidLastSave="{7C69C3BC-5FC5-4C8D-B71A-23520B4DA7E0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7" i="1" l="1" a="1"/>
  <c r="N507" i="1" s="1"/>
  <c r="M507" i="1" a="1"/>
  <c r="M507" i="1" s="1"/>
  <c r="N517" i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39" i="1" a="1"/>
  <c r="N539" i="1" s="1"/>
  <c r="M539" i="1" a="1"/>
  <c r="M539" i="1" s="1"/>
  <c r="N538" i="1" a="1"/>
  <c r="N538" i="1" s="1"/>
  <c r="M538" i="1" a="1"/>
  <c r="M538" i="1" s="1"/>
  <c r="N535" i="1" a="1"/>
  <c r="N535" i="1" s="1"/>
  <c r="M535" i="1" a="1"/>
  <c r="M535" i="1" s="1"/>
  <c r="M528" i="1" a="1"/>
  <c r="M528" i="1" s="1"/>
  <c r="N504" i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M63" i="1" a="1"/>
  <c r="M63" i="1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L511" i="15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K512" i="15"/>
  <c r="L512" i="15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K513" i="15"/>
  <c r="L513" i="15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K514" i="15"/>
  <c r="L514" i="15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K518" i="15"/>
  <c r="L518" i="15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L524" i="15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K525" i="15"/>
  <c r="L525" i="15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K530" i="15"/>
  <c r="L530" i="15"/>
  <c r="R533" i="1"/>
  <c r="R530" i="15" s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K532" i="15"/>
  <c r="L532" i="15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K533" i="15"/>
  <c r="L533" i="15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K535" i="15"/>
  <c r="L535" i="15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K536" i="15"/>
  <c r="L536" i="15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60" i="15" l="1"/>
  <c r="AN63" i="1"/>
  <c r="K60" i="15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<sst xmlns="http://schemas.openxmlformats.org/spreadsheetml/2006/main" count="9856" uniqueCount="1791">
  <si>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</si>
  <si>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</si>
  <si>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</si>
  <si>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</si>
  <si>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</si>
  <si>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</si>
  <si>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</si>
  <si>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</si>
  <si>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</si>
  <si>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</si>
  <si>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</si>
  <si>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</si>
  <si>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</si>
  <si>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</si>
  <si>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</si>
  <si>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</si>
  <si>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</si>
  <si>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</si>
  <si>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</si>
  <si>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</si>
  <si>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</si>
  <si>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</si>
  <si>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</si>
  <si>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</si>
  <si>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</si>
  <si>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</si>
  <si>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</si>
  <si>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</si>
  <si>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</si>
  <si>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</si>
  <si>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</si>
  <si>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</si>
  <si>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</si>
  <si>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</si>
  <si>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</si>
  <si>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</si>
  <si>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</si>
  <si>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</si>
  <si>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</si>
  <si>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</si>
  <si>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</si>
  <si>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</si>
  <si>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</si>
  <si>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</si>
  <si>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</si>
  <si>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</si>
  <si>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</si>
  <si>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</si>
  <si>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</si>
  <si>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</si>
  <si>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</si>
  <si>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</si>
  <si>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</si>
  <si>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</si>
  <si>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</si>
  <si>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</si>
  <si>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</si>
  <si>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</si>
  <si>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</si>
  <si>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</si>
  <si>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</si>
  <si>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</si>
  <si>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</si>
  <si>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</si>
  <si>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</si>
  <si>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</si>
  <si>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</si>
  <si>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</si>
  <si>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</si>
  <si>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</si>
  <si>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</si>
  <si>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</si>
  <si>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</si>
  <si>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</si>
  <si>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</si>
  <si>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</si>
  <si>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</si>
  <si>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</si>
  <si>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</si>
  <si>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</si>
  <si>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</si>
  <si>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</si>
  <si>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</si>
  <si>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</si>
  <si>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</si>
  <si>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</si>
  <si>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</si>
  <si>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</si>
  <si>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</si>
  <si>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</si>
  <si>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</si>
  <si>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</si>
  <si>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</si>
  <si>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</si>
  <si>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</si>
  <si>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</si>
  <si>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</si>
  <si>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</si>
  <si>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</si>
  <si>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</si>
  <si>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</si>
  <si>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</si>
  <si>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</si>
  <si>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</si>
  <si>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</si>
  <si>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</si>
  <si>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</si>
  <si>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</si>
  <si>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</si>
  <si>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</si>
  <si>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</si>
  <si>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</si>
  <si>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</si>
  <si>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</si>
  <si>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</si>
  <si>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</si>
  <si>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</si>
  <si>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</si>
  <si>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</si>
  <si>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</si>
  <si>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</si>
  <si>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</si>
  <si>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</si>
  <si>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</si>
  <si>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</si>
  <si>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</si>
  <si>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</si>
  <si>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</si>
  <si>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</si>
  <si>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</si>
  <si>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</si>
  <si>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</si>
  <si>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</si>
  <si>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</si>
  <si>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</si>
  <si>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</si>
  <si>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</si>
  <si>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</si>
  <si>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</si>
  <si>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</si>
  <si>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</si>
  <si>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</si>
  <si>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</si>
  <si>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</si>
  <si>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</si>
  <si>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</si>
  <si>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</si>
  <si>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</si>
  <si>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</si>
  <si>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</si>
  <si>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</si>
  <si>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</si>
  <si>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</si>
  <si>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</si>
  <si>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</si>
  <si>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</si>
  <si>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</si>
  <si>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</si>
  <si>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</si>
  <si>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</si>
  <si>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</si>
  <si>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</si>
  <si>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</si>
  <si>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</si>
  <si>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</si>
  <si>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</si>
  <si>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</si>
  <si>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</si>
  <si>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</si>
  <si>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</si>
  <si>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</si>
  <si>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</si>
  <si>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</si>
  <si>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</si>
  <si>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</si>
  <si>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</si>
  <si>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</si>
  <si>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</si>
  <si>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</si>
  <si>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</si>
  <si>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</si>
  <si>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</si>
  <si>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</si>
  <si>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</si>
  <si>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</si>
  <si>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</si>
  <si>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</si>
  <si>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</si>
  <si>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</si>
  <si>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</si>
  <si>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</si>
  <si>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</si>
  <si>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</si>
  <si>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</si>
  <si>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</si>
  <si>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</si>
  <si>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</si>
  <si>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</si>
  <si>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</si>
  <si>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</si>
  <si>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</si>
  <si>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</si>
  <si>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</si>
  <si>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</si>
  <si>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</si>
  <si>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</si>
  <si>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</si>
  <si>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</si>
  <si>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</si>
  <si>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</si>
  <si>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</si>
  <si>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</si>
  <si>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</si>
  <si>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</si>
  <si>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</si>
  <si>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</si>
  <si>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</si>
  <si>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</si>
  <si>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</si>
  <si>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</si>
  <si>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</si>
  <si>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</si>
  <si>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</si>
  <si>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</si>
  <si>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</si>
  <si>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</si>
  <si>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</si>
  <si>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</si>
  <si>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</si>
  <si>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</si>
  <si>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</si>
  <si>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</si>
  <si>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</si>
  <si>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</si>
  <si>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</si>
  <si>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</si>
  <si>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</si>
  <si>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</si>
  <si>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</si>
  <si>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</si>
  <si>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</si>
  <si>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</si>
  <si>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</si>
  <si>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</si>
  <si>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</si>
  <si>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</si>
  <si>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</si>
  <si>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</si>
  <si>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</si>
  <si>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</si>
  <si>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</si>
  <si>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</si>
  <si>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</si>
  <si>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</si>
  <si>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</si>
  <si>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</si>
  <si>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</si>
  <si>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</si>
  <si>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</si>
  <si>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</si>
  <si>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</si>
  <si>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</si>
  <si>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</si>
  <si>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</si>
  <si>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</si>
  <si>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</si>
  <si>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</si>
  <si>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</si>
  <si>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</si>
  <si>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</si>
  <si>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</si>
  <si>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</si>
  <si>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</si>
  <si>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</si>
  <si>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</si>
  <si>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</si>
  <si>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</si>
  <si>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</si>
  <si>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</si>
  <si>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</si>
  <si>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</si>
  <si>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</si>
  <si>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</si>
  <si>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</si>
  <si>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</si>
  <si>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</si>
  <si>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</si>
  <si>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</si>
  <si>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</si>
  <si>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</si>
  <si>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</si>
  <si>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</si>
  <si>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</si>
  <si>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</si>
  <si>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</si>
  <si>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</si>
  <si>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</si>
  <si>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</si>
  <si>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</si>
  <si>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</si>
  <si>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</si>
  <si>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</si>
  <si>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</si>
  <si>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</si>
  <si>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</si>
  <si>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</si>
  <si>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</si>
  <si>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</si>
  <si>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</si>
  <si>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</si>
  <si>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</si>
  <si>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</si>
  <si>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</si>
  <si>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</si>
  <si>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</si>
  <si>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</si>
  <si>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</si>
  <si>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</si>
  <si>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</si>
  <si>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</si>
  <si>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</si>
  <si>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</si>
  <si>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</si>
  <si>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</si>
  <si>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</si>
  <si>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</si>
  <si>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</si>
  <si>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</si>
  <si>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</si>
  <si>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</si>
  <si>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</si>
  <si>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</si>
  <si>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</si>
  <si>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</si>
  <si>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</si>
  <si>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</si>
  <si>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</si>
  <si>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</si>
  <si>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</si>
  <si>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</si>
  <si>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</si>
  <si>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</si>
  <si>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</si>
  <si>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</si>
  <si>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</si>
  <si>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</si>
  <si>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</si>
  <si>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</si>
  <si>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</si>
  <si>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</si>
  <si>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</si>
  <si>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</si>
  <si>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</si>
  <si>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</si>
  <si>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</si>
  <si>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</si>
  <si>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</si>
  <si>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</si>
  <si>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</si>
  <si>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</si>
  <si>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</si>
  <si>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</si>
  <si>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</si>
  <si>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</si>
  <si>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</si>
  <si>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</si>
  <si>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</si>
  <si>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</si>
  <si>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</si>
  <si>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</si>
  <si>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</si>
  <si>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</si>
  <si>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</si>
  <si>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</si>
  <si>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</si>
  <si>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</si>
  <si>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</si>
  <si>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</si>
  <si>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</si>
  <si>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</si>
  <si>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</si>
  <si>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</si>
  <si>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</si>
  <si>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</si>
  <si>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</si>
  <si>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</si>
  <si>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</si>
  <si>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</si>
  <si>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</si>
  <si>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</si>
  <si>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</si>
  <si>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</si>
  <si>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</si>
  <si>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</si>
  <si>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</si>
  <si>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</si>
  <si>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</si>
  <si>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</si>
  <si>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</si>
  <si>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</si>
  <si>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</si>
  <si>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</si>
  <si>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</si>
  <si>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</si>
  <si>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</si>
  <si>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</si>
  <si>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</si>
  <si>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</si>
  <si>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</si>
  <si>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</si>
  <si>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</si>
  <si>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</si>
  <si>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</si>
  <si>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</si>
  <si>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</si>
  <si>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</si>
  <si>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</si>
  <si>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</si>
  <si>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</si>
  <si>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</si>
  <si>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</si>
  <si>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</si>
  <si>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</si>
  <si>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</si>
  <si>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</si>
  <si>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</si>
  <si>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</si>
  <si>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</si>
  <si>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</si>
  <si>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</si>
  <si>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</si>
  <si>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</si>
  <si>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</si>
  <si>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</si>
  <si>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</si>
  <si>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</si>
  <si>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</si>
  <si>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</si>
  <si>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</si>
  <si>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</si>
  <si>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</si>
  <si>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</si>
  <si>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</si>
  <si>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</si>
  <si>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</si>
  <si>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</si>
  <si>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</si>
  <si>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</si>
  <si>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</si>
  <si>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</si>
  <si>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</si>
  <si>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</si>
  <si>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</si>
  <si>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</si>
  <si>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</si>
  <si>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</si>
  <si>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</si>
  <si>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</si>
  <si>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</si>
  <si>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</si>
  <si>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</si>
  <si>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</si>
  <si>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</si>
  <si>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</si>
  <si>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</si>
  <si>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</si>
  <si>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</si>
  <si>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</si>
  <si>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</si>
  <si>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</si>
  <si>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</si>
  <si>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</si>
  <si>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</si>
  <si>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</si>
  <si>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</si>
  <si>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</si>
  <si>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</si>
  <si>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</si>
  <si>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</si>
  <si>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</si>
  <si>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</si>
  <si>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</si>
  <si>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</si>
  <si>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</si>
  <si>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</si>
  <si>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</si>
  <si>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</si>
  <si>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</si>
  <si>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</si>
  <si>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</si>
  <si>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</si>
  <si>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</si>
  <si>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</si>
  <si>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</si>
  <si>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</si>
  <si>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</si>
  <si>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</si>
  <si>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</si>
  <si>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</si>
  <si>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</si>
  <si>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</si>
  <si>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</si>
  <si>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</si>
  <si>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</si>
  <si>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</si>
  <si>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</si>
  <si>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</si>
  <si>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</si>
  <si>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</si>
  <si>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</si>
  <si>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</si>
  <si>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</si>
  <si>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</si>
  <si>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</si>
  <si>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</si>
  <si>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</si>
  <si>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</si>
  <si>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</si>
  <si>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</si>
  <si>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</si>
  <si>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</si>
  <si>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</si>
  <si>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</si>
  <si>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</si>
  <si>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</si>
  <si>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</si>
  <si>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</si>
  <si>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</si>
  <si>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</si>
  <si>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</si>
  <si>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</si>
  <si>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</si>
  <si>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</si>
  <si>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</si>
  <si>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</si>
  <si>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</si>
  <si>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</si>
  <si>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</si>
  <si>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</si>
  <si>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</si>
  <si>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</si>
  <si>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</si>
  <si>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</si>
  <si>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</si>
  <si>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</si>
  <si>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</si>
  <si>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</si>
  <si>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</si>
  <si>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</si>
  <si>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</si>
  <si>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</si>
  <si>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</si>
  <si>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</si>
  <si>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</si>
  <si>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</si>
  <si>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</si>
  <si>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</si>
  <si>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</si>
  <si>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</si>
  <si>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</si>
  <si>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</si>
  <si>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</si>
  <si>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</si>
  <si>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</si>
  <si>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</si>
  <si>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</si>
  <si>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</si>
  <si>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</si>
  <si>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</si>
  <si>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</si>
  <si>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</si>
  <si>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</si>
  <si>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</si>
  <si>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</si>
  <si>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</si>
  <si>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</si>
  <si>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</si>
  <si>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</si>
  <si>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</si>
  <si>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</si>
  <si>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</si>
  <si>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</si>
  <si>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</si>
  <si>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</si>
  <si>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</si>
  <si>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</si>
  <si>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</si>
  <si>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</si>
  <si>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</si>
  <si>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</si>
  <si>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</si>
  <si>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</si>
  <si>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</si>
  <si>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</si>
  <si>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</si>
  <si>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</si>
  <si>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</si>
  <si>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</si>
  <si>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</si>
  <si>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</si>
  <si>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</si>
  <si>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</si>
  <si>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</si>
  <si>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</si>
  <si>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</si>
  <si>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</si>
  <si>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</si>
  <si>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</si>
  <si>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</si>
  <si>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</si>
  <si>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</si>
  <si>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</si>
  <si>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</si>
  <si>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</si>
  <si>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</si>
  <si>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</si>
  <si>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</si>
  <si>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</si>
  <si>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</si>
  <si>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</si>
  <si>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</si>
  <si>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</si>
  <si>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</si>
  <si>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</si>
  <si>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</si>
  <si>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</si>
  <si>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</si>
  <si>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</si>
  <si>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</si>
  <si>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</si>
  <si>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</si>
  <si>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</si>
  <si>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</si>
  <si>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</si>
  <si>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</si>
  <si>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</si>
  <si>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</si>
  <si>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</si>
  <si>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</si>
  <si>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</si>
  <si>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</si>
  <si>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</si>
  <si>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</si>
  <si>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</si>
  <si>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</si>
  <si>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</si>
  <si>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</si>
  <si>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</si>
  <si>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</si>
  <si>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</si>
  <si>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</si>
  <si>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</si>
  <si>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</si>
  <si>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</si>
  <si>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</si>
  <si>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</si>
  <si>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</si>
  <si>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</si>
  <si>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</si>
  <si>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</si>
  <si>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</si>
  <si>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</si>
  <si>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</si>
  <si>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</si>
  <si>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</si>
  <si>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</si>
  <si>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</si>
  <si>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</si>
  <si>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</si>
  <si>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</si>
  <si>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</si>
  <si>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</si>
  <si>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</si>
  <si>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</si>
  <si>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</si>
  <si>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</si>
  <si>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</si>
  <si>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</si>
  <si>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</si>
  <si>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</si>
  <si>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</si>
  <si>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</si>
  <si>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</si>
  <si>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</si>
  <si>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</si>
  <si>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</si>
  <si>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</si>
  <si>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</si>
  <si>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</si>
  <si>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</si>
  <si>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</si>
  <si>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</si>
  <si>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</si>
  <si>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</si>
  <si>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</si>
  <si>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</si>
  <si>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</si>
  <si>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</si>
  <si>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</si>
  <si>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</si>
  <si>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</si>
  <si>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</si>
  <si>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</si>
  <si>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</si>
  <si>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</si>
  <si>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</si>
  <si>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</si>
  <si>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</si>
  <si>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</si>
  <si>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</si>
  <si>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</si>
  <si>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</si>
  <si>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</si>
  <si>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</si>
  <si>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</si>
  <si>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</si>
  <si>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</si>
  <si>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</si>
  <si>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</si>
  <si>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</si>
  <si>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</si>
  <si>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</si>
  <si>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</si>
  <si>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</si>
  <si>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</si>
  <si>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</si>
  <si>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</si>
  <si>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</si>
  <si>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</si>
  <si>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</si>
  <si>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</si>
  <si>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</si>
  <si>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</si>
  <si>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</si>
  <si>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</si>
  <si>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</si>
  <si>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</si>
  <si>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</si>
  <si>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</si>
  <si>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</si>
  <si>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</si>
  <si>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</si>
  <si>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</si>
  <si>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</si>
  <si>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</si>
  <si>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</si>
  <si>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</si>
  <si>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</si>
  <si>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</si>
  <si>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</si>
  <si>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</si>
  <si>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</si>
  <si>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</si>
  <si>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</si>
  <si>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</si>
  <si>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</si>
  <si>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</si>
  <si>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</si>
  <si>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</si>
  <si>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</si>
  <si>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</si>
  <si>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</si>
  <si>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</si>
  <si>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</si>
  <si>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</si>
  <si>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</si>
  <si>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</si>
  <si>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</si>
  <si>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</si>
  <si>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</si>
  <si>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</si>
  <si>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</si>
  <si>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</si>
  <si>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</si>
  <si>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</si>
  <si>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</si>
  <si>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</si>
  <si>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</si>
  <si>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</si>
  <si>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</si>
  <si>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</si>
  <si>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</si>
  <si>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</si>
  <si>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</si>
  <si>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</si>
  <si>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</si>
  <si>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</si>
  <si>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</si>
  <si>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</si>
  <si>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</si>
  <si>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</si>
  <si>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</si>
  <si>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</si>
  <si>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</si>
  <si>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</si>
  <si>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</si>
  <si>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</si>
  <si>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</si>
  <si>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</si>
  <si>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</si>
  <si>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</si>
  <si>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</si>
  <si>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</si>
  <si>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</si>
  <si>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</si>
  <si>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</si>
  <si>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</si>
  <si>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</si>
  <si>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</si>
  <si>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</si>
  <si>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</si>
  <si>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</si>
  <si>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</si>
  <si>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</si>
  <si>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</si>
  <si>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</si>
  <si>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</si>
  <si>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</si>
  <si>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</si>
  <si>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</si>
  <si>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</si>
  <si>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</si>
  <si>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</si>
  <si>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</si>
  <si>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</si>
  <si>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</si>
  <si>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</si>
  <si>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</si>
  <si>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</si>
  <si>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</si>
  <si>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</si>
  <si>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</si>
  <si>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</si>
  <si>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</si>
  <si>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</si>
  <si>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</si>
  <si>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</si>
  <si>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</si>
  <si>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</si>
  <si>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</si>
  <si>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</si>
  <si>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</si>
  <si>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</si>
  <si>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</si>
  <si>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</si>
  <si>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</si>
  <si>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</si>
  <si>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</si>
  <si>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</si>
  <si>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</si>
  <si>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</si>
  <si>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</si>
  <si>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</si>
  <si>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</si>
  <si>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</si>
  <si>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</si>
  <si>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</si>
  <si>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</si>
  <si>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</si>
  <si>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</si>
  <si>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</si>
  <si>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</si>
  <si>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</si>
  <si>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</si>
  <si>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</si>
  <si>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</si>
  <si>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</si>
  <si>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</si>
  <si>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</si>
  <si>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</si>
  <si>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</si>
  <si>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</si>
  <si>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</si>
  <si>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</si>
  <si>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</si>
  <si>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</si>
  <si>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</si>
  <si>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</si>
  <si>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</si>
  <si>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</si>
  <si>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</si>
  <si>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</si>
  <si>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</si>
  <si>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</si>
  <si>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</si>
  <si>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</si>
  <si>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</si>
  <si>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</si>
  <si>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</si>
  <si>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</si>
  <si>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</si>
  <si>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</si>
  <si>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</si>
  <si>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</si>
  <si>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</si>
  <si>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</si>
  <si>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</si>
  <si>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</si>
  <si>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</si>
  <si>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</si>
  <si>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</si>
  <si>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</si>
  <si>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</si>
  <si>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</si>
  <si>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</si>
  <si>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</si>
  <si>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</si>
  <si>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</si>
  <si>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</si>
  <si>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</si>
  <si>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</si>
  <si>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</si>
  <si>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</si>
  <si>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</si>
  <si>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</si>
  <si>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</si>
  <si>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</si>
  <si>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</si>
  <si>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</si>
  <si>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</si>
  <si>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</si>
  <si>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</si>
  <si>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</si>
  <si>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</si>
  <si>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</si>
  <si>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</si>
  <si>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</si>
  <si>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</si>
  <si>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</si>
  <si>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</si>
  <si>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</si>
  <si>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</si>
  <si>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</si>
  <si>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</si>
  <si>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</si>
  <si>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</si>
  <si>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</si>
  <si>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</si>
  <si>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</si>
  <si>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</si>
  <si>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</si>
  <si>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</si>
  <si>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</si>
  <si>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</si>
  <si>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</si>
  <si>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</si>
  <si>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</si>
  <si>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</si>
  <si>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</si>
  <si>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</si>
  <si>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</si>
  <si>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</si>
  <si>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</si>
  <si>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</si>
  <si>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</si>
  <si>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</si>
  <si>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</si>
  <si>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</si>
  <si>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</si>
  <si>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</si>
  <si>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</si>
  <si>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</si>
  <si>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</si>
  <si>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</si>
  <si>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</si>
  <si>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</si>
  <si>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</si>
  <si>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</si>
  <si>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</si>
  <si>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</si>
  <si>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</si>
  <si>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</si>
  <si>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</si>
  <si>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</si>
  <si>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</si>
  <si>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</si>
  <si>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</si>
  <si>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</si>
  <si>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</si>
  <si>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</si>
  <si>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</si>
  <si>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</si>
  <si>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</si>
  <si>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</si>
  <si>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</si>
  <si>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</si>
  <si>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</si>
  <si>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</si>
  <si>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</si>
  <si>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</si>
  <si>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</si>
  <si>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</si>
  <si>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</si>
  <si>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</si>
  <si>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</si>
  <si>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</si>
  <si>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</si>
  <si>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</si>
  <si>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</si>
  <si>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</si>
  <si>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</si>
  <si>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</si>
  <si>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</si>
  <si>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</si>
  <si>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</si>
  <si>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</si>
  <si>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</si>
  <si>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</si>
  <si>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</si>
  <si>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</si>
  <si>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</si>
  <si>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</si>
  <si>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</si>
  <si>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</si>
  <si>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</si>
  <si>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</si>
  <si>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</si>
  <si>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</si>
  <si>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</si>
  <si>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</si>
  <si>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</si>
  <si>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</si>
  <si>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</si>
  <si>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</si>
  <si>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</si>
  <si>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</si>
  <si>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</si>
  <si>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</si>
  <si>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</si>
  <si>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</si>
  <si>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</si>
  <si>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</si>
  <si>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</si>
  <si>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</si>
  <si>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</si>
  <si>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</si>
  <si>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</si>
  <si>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</si>
  <si>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</si>
  <si>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</si>
  <si>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</si>
  <si>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</si>
  <si>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</si>
  <si>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</si>
  <si>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</si>
  <si>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</si>
  <si>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</si>
  <si>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</si>
  <si>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</si>
  <si>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</si>
  <si>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</si>
  <si>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</si>
  <si>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</si>
  <si>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</si>
  <si>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</si>
  <si>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</si>
  <si>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</si>
  <si>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</si>
  <si>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</si>
  <si>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</si>
  <si>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</si>
  <si>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</si>
  <si>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</si>
  <si>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</si>
  <si>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</si>
  <si>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</si>
  <si>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</si>
  <si>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</si>
  <si>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</si>
  <si>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</si>
  <si>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</si>
  <si>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</si>
  <si>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</si>
  <si>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</si>
  <si>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</si>
  <si>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</si>
  <si>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</si>
  <si>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</si>
  <si>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</si>
  <si>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</si>
  <si>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</si>
  <si>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</si>
  <si>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</si>
  <si>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</si>
  <si>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</si>
  <si>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</si>
  <si>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</si>
  <si>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</si>
  <si>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</si>
  <si>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</si>
  <si>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</si>
  <si>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</si>
  <si>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</si>
  <si>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</si>
  <si>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</si>
  <si>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</si>
  <si>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</si>
  <si>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</si>
  <si>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</si>
  <si>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</si>
  <si>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</si>
  <si>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</si>
  <si>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</si>
  <si>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</si>
  <si>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</si>
  <si>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</si>
  <si>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</si>
  <si>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</si>
  <si>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</si>
  <si>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</si>
  <si>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</si>
  <si>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</si>
  <si>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</si>
  <si>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</si>
  <si>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</si>
  <si>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</si>
  <si>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</si>
  <si>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</si>
  <si>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</si>
  <si>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</si>
  <si>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</si>
  <si>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</si>
  <si>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</si>
  <si>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</si>
  <si>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</si>
  <si>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</si>
  <si>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</si>
  <si>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</si>
  <si>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</si>
  <si>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</si>
  <si>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</si>
  <si>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</si>
  <si>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</si>
  <si>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</si>
  <si>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</si>
  <si>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</si>
  <si>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</si>
  <si>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</si>
  <si>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</si>
  <si>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</si>
  <si>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</si>
  <si>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</si>
  <si>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</si>
  <si>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</si>
  <si>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</si>
  <si>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</si>
  <si>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</si>
  <si>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</si>
  <si>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</si>
  <si>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</si>
  <si>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</si>
  <si>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</si>
  <si>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</si>
  <si>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</si>
  <si>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</si>
  <si>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</si>
  <si>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</si>
  <si>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</si>
  <si>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</si>
  <si>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</si>
  <si>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</si>
  <si>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</si>
  <si>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</si>
  <si>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</si>
  <si>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</si>
  <si>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</si>
  <si>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</si>
  <si>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</si>
  <si>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</si>
  <si>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</si>
  <si>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</si>
  <si>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</si>
  <si>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</si>
  <si>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</si>
  <si>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</si>
  <si>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</si>
  <si>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</si>
  <si>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</si>
  <si>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</si>
  <si>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</si>
  <si>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</si>
  <si>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</si>
  <si>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</si>
  <si>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</si>
  <si>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</si>
  <si>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</si>
  <si>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</si>
  <si>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</si>
  <si>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</si>
  <si>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</si>
  <si>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</si>
  <si>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</si>
  <si>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</si>
  <si>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</si>
  <si>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</si>
  <si>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</si>
  <si>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</si>
  <si>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</si>
  <si>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</si>
  <si>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</si>
  <si>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</si>
  <si>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</si>
  <si>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</si>
  <si>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</si>
  <si>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</si>
  <si>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</si>
  <si>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</si>
  <si>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</si>
  <si>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</si>
  <si>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</si>
  <si>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</si>
  <si>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</si>
  <si>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</si>
  <si>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</si>
  <si>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</si>
  <si>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</si>
  <si>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</si>
  <si>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</si>
  <si>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</si>
  <si>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</si>
  <si>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</si>
  <si>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</si>
  <si>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</si>
  <si>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</si>
  <si>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</si>
  <si>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</si>
  <si>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</si>
  <si>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</si>
  <si>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</si>
  <si>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</si>
  <si>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</si>
  <si>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</si>
  <si>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</si>
  <si>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</si>
  <si>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</si>
  <si>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</si>
  <si>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</si>
  <si>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</si>
  <si>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</si>
  <si>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</si>
  <si>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</si>
  <si>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</si>
  <si>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</si>
  <si>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</si>
  <si>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</si>
  <si>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</si>
  <si>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</si>
  <si>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</si>
  <si>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</si>
  <si>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</si>
  <si>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</si>
  <si>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</si>
  <si>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</si>
  <si>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</si>
  <si>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</si>
  <si>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</si>
  <si>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</si>
  <si>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</si>
  <si>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</si>
  <si>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</si>
  <si>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</si>
  <si>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</si>
  <si>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</si>
  <si>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</si>
  <si>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</si>
  <si>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</si>
  <si>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</si>
  <si>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</si>
  <si>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</si>
  <si>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</si>
  <si>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</si>
  <si>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</si>
  <si>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</si>
  <si>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</si>
  <si>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</si>
  <si>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</si>
  <si>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</si>
  <si>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</si>
  <si>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</si>
  <si>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</si>
  <si>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</si>
  <si>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</si>
  <si>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</si>
  <si>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</si>
  <si>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</si>
  <si>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</si>
  <si>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</si>
  <si>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</si>
  <si>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</si>
  <si>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</si>
  <si>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</si>
  <si>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</si>
  <si>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</si>
  <si>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</si>
  <si>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</si>
  <si>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</si>
  <si>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</si>
  <si>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</si>
  <si>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</si>
  <si>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</si>
  <si>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</si>
  <si>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</si>
  <si>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</si>
  <si>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</si>
  <si>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</si>
  <si>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</si>
  <si>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</si>
  <si>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</si>
  <si>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</si>
  <si>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</si>
  <si>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</si>
  <si>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</si>
  <si>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</si>
  <si>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</si>
  <si>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</si>
  <si>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</si>
  <si>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</si>
  <si>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</si>
  <si>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</si>
  <si>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</si>
  <si>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</si>
  <si>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</si>
  <si>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</si>
  <si>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</si>
  <si>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</si>
  <si>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</si>
  <si>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</si>
  <si>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</si>
  <si>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</si>
  <si>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</si>
  <si>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</si>
  <si>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</si>
  <si>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</si>
  <si>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</si>
  <si>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</si>
  <si>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</si>
  <si>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</si>
  <si>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</si>
  <si>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</si>
  <si>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</si>
  <si>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</si>
  <si>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</si>
  <si>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</si>
  <si>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</si>
  <si>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</si>
  <si>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</si>
  <si>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</si>
  <si>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</si>
  <si>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</si>
  <si>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</si>
  <si>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</si>
  <si>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</si>
  <si>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</si>
  <si>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</si>
  <si>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</si>
  <si>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</si>
  <si>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</si>
  <si>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</si>
  <si>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</si>
  <si>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</si>
  <si>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</si>
  <si>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</si>
  <si>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</si>
  <si>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</si>
  <si>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</si>
  <si>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</si>
  <si>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</si>
  <si>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</si>
  <si>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</si>
  <si>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</si>
  <si>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</si>
  <si>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</si>
  <si>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</si>
  <si>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</si>
  <si>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</si>
  <si>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</si>
  <si>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</si>
  <si>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</si>
  <si>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</si>
  <si>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</si>
  <si>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</si>
  <si>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</si>
  <si>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</si>
  <si>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</si>
  <si>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</si>
  <si>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</si>
  <si>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</si>
  <si>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</si>
  <si>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</si>
  <si>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</si>
  <si>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</si>
  <si>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</si>
  <si>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</si>
  <si>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</si>
  <si>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</si>
  <si>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</si>
  <si>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</si>
  <si>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</si>
  <si>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</si>
  <si>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</si>
  <si>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</si>
  <si>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</si>
  <si>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</si>
  <si>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</si>
  <si>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</si>
  <si>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</si>
  <si>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</si>
  <si>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</si>
  <si>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</si>
  <si>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</si>
  <si>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</si>
  <si>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</si>
  <si>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</si>
  <si>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</si>
  <si>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</si>
  <si>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</si>
  <si>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</si>
  <si>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</si>
  <si>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</si>
  <si>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</si>
  <si>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</si>
  <si>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</si>
  <si>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</si>
  <si>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</si>
  <si>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</si>
  <si>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</si>
  <si>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</si>
  <si>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</si>
  <si>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</si>
  <si>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</si>
  <si>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</si>
  <si>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</si>
  <si>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</si>
  <si>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</si>
  <si>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</si>
  <si>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</si>
  <si>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</si>
  <si>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</si>
  <si>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</si>
  <si>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</si>
  <si>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</si>
  <si>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</si>
  <si>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</si>
  <si>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</si>
  <si>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</si>
  <si>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</si>
  <si>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</si>
  <si>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</si>
  <si>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</si>
  <si>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</si>
  <si>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</si>
  <si>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</si>
  <si>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</si>
  <si>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</si>
  <si>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</si>
  <si>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</si>
  <si>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</si>
  <si>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</si>
  <si>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</si>
  <si>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</si>
  <si>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</si>
  <si>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</si>
  <si>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</si>
  <si>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</si>
  <si>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</si>
  <si>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</si>
  <si>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</si>
  <si>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</si>
  <si>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</si>
  <si>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</si>
  <si>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</si>
  <si>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</si>
  <si>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</si>
  <si>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</si>
  <si>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</si>
  <si>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</si>
  <si>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</si>
  <si>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</si>
  <si>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</si>
  <si>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</si>
  <si>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</si>
  <si>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</si>
  <si>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</si>
  <si>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</si>
  <si>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</si>
  <si>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</si>
  <si>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</si>
  <si>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</si>
  <si>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</si>
  <si>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</si>
  <si>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</si>
  <si>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</si>
  <si>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</si>
  <si>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</si>
  <si>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</si>
  <si>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</si>
  <si>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</si>
  <si>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</si>
  <si>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</si>
  <si>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</si>
  <si>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</si>
  <si>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</si>
  <si>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</si>
  <si>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</si>
  <si>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</si>
  <si>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</si>
  <si>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</si>
  <si>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</si>
  <si>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</si>
  <si>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</si>
  <si>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</si>
  <si>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</si>
  <si>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</si>
  <si>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</si>
  <si>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</si>
  <si>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</si>
  <si>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</si>
  <si>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</si>
  <si>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</si>
  <si>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</si>
  <si>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</si>
  <si>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</si>
  <si>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</si>
  <si>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</si>
  <si>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</si>
  <si>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</si>
  <si>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</si>
  <si>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</si>
  <si>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</si>
  <si>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</si>
  <si>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</si>
  <si>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</si>
  <si>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</si>
  <si>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</si>
  <si>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</si>
  <si>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</si>
  <si>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</si>
  <si>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</si>
  <si>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</si>
  <si>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</si>
  <si>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</si>
  <si>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</si>
  <si>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</si>
  <si>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</si>
  <si>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</si>
  <si>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</si>
  <si>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</si>
  <si>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</si>
  <si>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</si>
  <si>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</si>
  <si>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</si>
  <si>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</si>
  <si>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</si>
  <si>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</si>
  <si>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</si>
  <si>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</si>
  <si>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</si>
  <si>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</si>
  <si>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</si>
  <si>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</si>
  <si>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</si>
  <si>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</si>
  <si>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</si>
  <si>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</si>
  <si>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</si>
  <si>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</si>
  <si>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</si>
  <si>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</si>
  <si>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</si>
  <si>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</si>
  <si>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</si>
  <si>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</si>
  <si>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</si>
  <si>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</si>
  <si>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</si>
  <si>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</si>
  <si>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</si>
  <si>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</si>
  <si>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</si>
  <si>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</si>
  <si>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</si>
  <si>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</si>
  <si>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</si>
  <si>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</si>
  <si>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</si>
  <si>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</si>
  <si>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</si>
  <si>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</si>
  <si>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</si>
  <si>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</si>
  <si>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</si>
  <si>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</si>
  <si>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</si>
  <si>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</si>
  <si>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</si>
  <si>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</si>
  <si>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</si>
  <si>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</si>
  <si>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</si>
  <si>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</si>
  <si>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</si>
  <si>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</si>
  <si>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</si>
  <si>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</si>
  <si>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</si>
  <si>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</si>
  <si>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</si>
  <si>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</si>
  <si>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</si>
  <si>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</si>
  <si>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</si>
  <si>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</si>
  <si>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</si>
  <si>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</si>
  <si>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</si>
  <si>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</si>
  <si>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</si>
  <si>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</si>
  <si>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</si>
  <si>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</si>
  <si>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</si>
  <si>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</si>
  <si>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</si>
  <si>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</si>
  <si>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</si>
  <si>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</si>
  <si>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</si>
  <si>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</si>
  <si>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</si>
  <si>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</si>
  <si>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</si>
  <si>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</si>
  <si>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</si>
  <si>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</si>
  <si>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</si>
  <si>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</si>
  <si>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</si>
  <si>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</si>
  <si>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</si>
  <si>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</si>
  <si>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</si>
  <si>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</si>
  <si>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</si>
  <si>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</si>
  <si>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</si>
  <si>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</si>
  <si>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</si>
  <si>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</si>
  <si>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</si>
  <si>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</si>
  <si>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</si>
  <si>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</si>
  <si>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</si>
  <si>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</si>
  <si>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</si>
  <si>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</si>
  <si>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</si>
  <si>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</si>
  <si>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</si>
  <si>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</si>
  <si>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</si>
  <si>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</si>
  <si>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</si>
  <si>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</si>
  <si>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</si>
  <si>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</si>
  <si>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</si>
  <si>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</si>
  <si>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</si>
  <si>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</si>
  <si>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</si>
  <si>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</si>
  <si>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</si>
  <si>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</si>
  <si>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</si>
  <si>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</si>
  <si>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</si>
  <si>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</si>
  <si>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</si>
  <si>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</si>
  <si>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</si>
  <si>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</si>
  <si>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</si>
  <si>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</si>
  <si>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</si>
  <si>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</si>
  <si>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</si>
  <si>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</si>
  <si>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</si>
  <si>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</si>
  <si>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</si>
  <si>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</si>
  <si>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</si>
  <si>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</si>
  <si>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</si>
  <si>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</si>
  <si>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</si>
  <si>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</si>
  <si>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</si>
  <si>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</si>
  <si>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</si>
  <si>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</si>
  <si>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</si>
  <si>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</si>
  <si>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3 (lucas/Francisco/Navas)</t>
  </si>
  <si>
    <t>Descarga de triho km 208,7, dormentes km 225,2 10 min, descarga de trilho km 240,8 5 min</t>
  </si>
  <si>
    <t>ZKWZLU</t>
  </si>
  <si>
    <t>Bloco de via (ABERTURA DO INTERVALO COM W60 NO KM 106)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</si>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</sst>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5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5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5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5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5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5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5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5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5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5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5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5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5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5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5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5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5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5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5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5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5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5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5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5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5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5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5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5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5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5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5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5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5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5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5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5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5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5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5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5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5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5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5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5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5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5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5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5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5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5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5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5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5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5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5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5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5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5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5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5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5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5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5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5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5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5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5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5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5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5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5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5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5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5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5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5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5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5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5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5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5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54" t="s">
        <v>817</v>
      </c>
    </row>
    <row r="83" spans="1:11">
      <c r="A83" s="253" t="s">
        <v>818</v>
      </c>
    </row>
    <row r="84" spans="1:11">
      <c r="A84" s="254" t="s">
        <v>819</v>
      </c>
    </row>
    <row r="85" spans="1:11">
      <c r="A85" s="253" t="s">
        <v>820</v>
      </c>
    </row>
    <row r="86" spans="1:11">
      <c r="A86" s="254" t="s">
        <v>821</v>
      </c>
    </row>
    <row r="87" spans="1:11">
      <c r="A87" s="253" t="s">
        <v>822</v>
      </c>
    </row>
    <row r="88" spans="1:11">
      <c r="A88" s="254" t="s">
        <v>823</v>
      </c>
    </row>
    <row r="89" spans="1:11">
      <c r="A89" s="253" t="s">
        <v>824</v>
      </c>
    </row>
    <row r="90" spans="1:11">
      <c r="A90" s="254" t="s">
        <v>825</v>
      </c>
    </row>
    <row r="91" spans="1:11">
      <c r="A91" s="253" t="s">
        <v>826</v>
      </c>
    </row>
    <row r="92" spans="1:11">
      <c r="A92" s="254" t="s">
        <v>827</v>
      </c>
    </row>
    <row r="93" spans="1:11">
      <c r="A93" s="253" t="s">
        <v>828</v>
      </c>
    </row>
    <row r="94" spans="1:11">
      <c r="A94" s="254" t="s">
        <v>829</v>
      </c>
    </row>
    <row r="95" spans="1:11">
      <c r="A95" s="253" t="s">
        <v>830</v>
      </c>
    </row>
    <row r="96" spans="1:11">
      <c r="A96" s="254" t="s">
        <v>831</v>
      </c>
    </row>
    <row r="97" spans="1:1">
      <c r="A97" s="253" t="s">
        <v>832</v>
      </c>
    </row>
    <row r="98" spans="1:1">
      <c r="A98" s="254" t="s">
        <v>833</v>
      </c>
    </row>
    <row r="99" spans="1:1">
      <c r="A99" s="253" t="s">
        <v>834</v>
      </c>
    </row>
    <row r="100" spans="1:1">
      <c r="A100" s="254" t="s">
        <v>835</v>
      </c>
    </row>
    <row r="101" spans="1:1">
      <c r="A101" s="253" t="s">
        <v>836</v>
      </c>
    </row>
    <row r="102" spans="1:1">
      <c r="A102" s="254" t="s">
        <v>837</v>
      </c>
    </row>
    <row r="103" spans="1:1">
      <c r="A103" s="253" t="s">
        <v>838</v>
      </c>
    </row>
    <row r="104" spans="1:1">
      <c r="A104" s="254" t="s">
        <v>839</v>
      </c>
    </row>
    <row r="105" spans="1:1">
      <c r="A105" s="253" t="s">
        <v>840</v>
      </c>
    </row>
    <row r="106" spans="1:1">
      <c r="A106" s="254" t="s">
        <v>841</v>
      </c>
    </row>
    <row r="107" spans="1:1">
      <c r="A107" s="253" t="s">
        <v>842</v>
      </c>
    </row>
    <row r="108" spans="1:1">
      <c r="A108" s="254" t="s">
        <v>843</v>
      </c>
    </row>
    <row r="109" spans="1:1">
      <c r="A109" s="253" t="s">
        <v>844</v>
      </c>
    </row>
    <row r="110" spans="1:1">
      <c r="A110" s="254" t="s">
        <v>845</v>
      </c>
    </row>
    <row r="111" spans="1:1">
      <c r="A111" s="253" t="s">
        <v>846</v>
      </c>
    </row>
    <row r="112" spans="1:1">
      <c r="A112" s="254" t="s">
        <v>736</v>
      </c>
    </row>
    <row r="113" spans="1:1">
      <c r="A113" s="253" t="s">
        <v>847</v>
      </c>
    </row>
    <row r="114" spans="1:1">
      <c r="A114" s="254" t="s">
        <v>848</v>
      </c>
    </row>
    <row r="115" spans="1:1">
      <c r="A115" s="253" t="s">
        <v>849</v>
      </c>
    </row>
    <row r="116" spans="1:1">
      <c r="A116" s="254" t="s">
        <v>850</v>
      </c>
    </row>
    <row r="117" spans="1:1">
      <c r="A117" s="253" t="s">
        <v>851</v>
      </c>
    </row>
    <row r="118" spans="1:1">
      <c r="A118" s="254" t="s">
        <v>852</v>
      </c>
    </row>
    <row r="119" spans="1:1">
      <c r="A119" s="253" t="s">
        <v>853</v>
      </c>
    </row>
    <row r="120" spans="1:1">
      <c r="A120" s="254" t="s">
        <v>854</v>
      </c>
    </row>
    <row r="121" spans="1:1">
      <c r="A121" s="253" t="s">
        <v>855</v>
      </c>
    </row>
    <row r="122" spans="1:1">
      <c r="A122" s="255" t="s">
        <v>856</v>
      </c>
    </row>
    <row r="123" spans="1:1">
      <c r="A123" s="253" t="s">
        <v>857</v>
      </c>
    </row>
    <row r="124" spans="1:1">
      <c r="A124" s="254" t="s">
        <v>858</v>
      </c>
    </row>
    <row r="125" spans="1:1">
      <c r="A125" s="253" t="s">
        <v>859</v>
      </c>
    </row>
    <row r="126" spans="1:1">
      <c r="A126" s="254" t="s">
        <v>860</v>
      </c>
    </row>
    <row r="127" spans="1:1">
      <c r="A127" s="256" t="s">
        <v>861</v>
      </c>
    </row>
    <row r="128" spans="1:1">
      <c r="A128" s="254" t="s">
        <v>862</v>
      </c>
    </row>
    <row r="129" spans="1:1">
      <c r="A129" s="253" t="s">
        <v>863</v>
      </c>
    </row>
    <row r="130" spans="1:1">
      <c r="A130" s="254" t="s">
        <v>864</v>
      </c>
    </row>
    <row r="131" spans="1:1">
      <c r="A131" s="253" t="s">
        <v>865</v>
      </c>
    </row>
    <row r="132" spans="1:1">
      <c r="A132" s="254" t="s">
        <v>866</v>
      </c>
    </row>
    <row r="133" spans="1:1">
      <c r="A133" s="253" t="s">
        <v>867</v>
      </c>
    </row>
    <row r="134" spans="1:1">
      <c r="A134" s="254" t="s">
        <v>868</v>
      </c>
    </row>
    <row r="135" spans="1:1">
      <c r="A135" s="253" t="s">
        <v>869</v>
      </c>
    </row>
    <row r="136" spans="1:1">
      <c r="A136" s="255" t="s">
        <v>870</v>
      </c>
    </row>
    <row r="137" spans="1:1">
      <c r="A137" s="253" t="s">
        <v>871</v>
      </c>
    </row>
    <row r="138" spans="1:1">
      <c r="A138" s="254" t="s">
        <v>872</v>
      </c>
    </row>
    <row r="139" spans="1:1">
      <c r="A139" s="253" t="s">
        <v>873</v>
      </c>
    </row>
    <row r="140" spans="1:1">
      <c r="A140" s="254" t="s">
        <v>874</v>
      </c>
    </row>
    <row r="141" spans="1:1">
      <c r="A141" s="253" t="s">
        <v>875</v>
      </c>
    </row>
    <row r="142" spans="1:1">
      <c r="A142" s="254" t="s">
        <v>876</v>
      </c>
    </row>
    <row r="143" spans="1:1">
      <c r="A143" s="253" t="s">
        <v>877</v>
      </c>
    </row>
    <row r="144" spans="1:1">
      <c r="A144" s="254" t="s">
        <v>878</v>
      </c>
    </row>
    <row r="145" spans="1:1">
      <c r="A145" s="253" t="s">
        <v>879</v>
      </c>
    </row>
    <row r="146" spans="1:1">
      <c r="A146" s="254" t="s">
        <v>880</v>
      </c>
    </row>
    <row r="147" spans="1:1">
      <c r="A147" s="256" t="s">
        <v>881</v>
      </c>
    </row>
    <row r="148" spans="1:1">
      <c r="A148" s="254" t="s">
        <v>882</v>
      </c>
    </row>
    <row r="149" spans="1:1">
      <c r="A149" s="253" t="s">
        <v>883</v>
      </c>
    </row>
    <row r="150" spans="1:1">
      <c r="A150" s="254" t="s">
        <v>884</v>
      </c>
    </row>
    <row r="151" spans="1:1">
      <c r="A151" s="253" t="s">
        <v>885</v>
      </c>
    </row>
    <row r="152" spans="1:1">
      <c r="A152" s="254" t="s">
        <v>886</v>
      </c>
    </row>
    <row r="153" spans="1:1">
      <c r="A153" s="253" t="s">
        <v>887</v>
      </c>
    </row>
    <row r="154" spans="1:1">
      <c r="A154" s="254" t="s">
        <v>888</v>
      </c>
    </row>
    <row r="155" spans="1:1">
      <c r="A155" s="253" t="s">
        <v>889</v>
      </c>
    </row>
    <row r="156" spans="1:1">
      <c r="A156" s="254" t="s">
        <v>890</v>
      </c>
    </row>
    <row r="157" spans="1:1">
      <c r="A157" s="253" t="s">
        <v>891</v>
      </c>
    </row>
    <row r="158" spans="1:1">
      <c r="A158" s="255" t="s">
        <v>892</v>
      </c>
    </row>
    <row r="159" spans="1:1">
      <c r="A159" s="253" t="s">
        <v>893</v>
      </c>
    </row>
    <row r="160" spans="1:1">
      <c r="A160" s="254" t="s">
        <v>894</v>
      </c>
    </row>
    <row r="161" spans="1:1">
      <c r="A161" s="253" t="s">
        <v>895</v>
      </c>
    </row>
    <row r="162" spans="1:1">
      <c r="A162" s="254" t="s">
        <v>896</v>
      </c>
    </row>
    <row r="163" spans="1:1">
      <c r="A163" s="253" t="s">
        <v>897</v>
      </c>
    </row>
    <row r="164" spans="1:1">
      <c r="A164" s="254" t="s">
        <v>898</v>
      </c>
    </row>
    <row r="165" spans="1:1">
      <c r="A165" s="256" t="s">
        <v>899</v>
      </c>
    </row>
    <row r="166" spans="1:1">
      <c r="A166" s="254" t="s">
        <v>900</v>
      </c>
    </row>
    <row r="167" spans="1:1">
      <c r="A167" s="253" t="s">
        <v>901</v>
      </c>
    </row>
    <row r="168" spans="1:1">
      <c r="A168" s="254" t="s">
        <v>902</v>
      </c>
    </row>
    <row r="169" spans="1:1">
      <c r="A169" s="253" t="s">
        <v>903</v>
      </c>
    </row>
    <row r="170" spans="1:1">
      <c r="A170" s="254" t="s">
        <v>904</v>
      </c>
    </row>
    <row r="171" spans="1:1">
      <c r="A171" s="253" t="s">
        <v>905</v>
      </c>
    </row>
    <row r="172" spans="1:1">
      <c r="A172" s="254" t="s">
        <v>906</v>
      </c>
    </row>
    <row r="173" spans="1:1">
      <c r="A173" s="253" t="s">
        <v>907</v>
      </c>
    </row>
    <row r="174" spans="1:1">
      <c r="A174" s="254" t="s">
        <v>908</v>
      </c>
    </row>
    <row r="175" spans="1:1">
      <c r="A175" s="253" t="s">
        <v>909</v>
      </c>
    </row>
    <row r="176" spans="1:1">
      <c r="A176" s="254" t="s">
        <v>910</v>
      </c>
    </row>
    <row r="177" spans="1:1">
      <c r="A177" s="256" t="s">
        <v>911</v>
      </c>
    </row>
    <row r="178" spans="1:1">
      <c r="A178" s="254" t="s">
        <v>912</v>
      </c>
    </row>
    <row r="179" spans="1:1">
      <c r="A179" s="253" t="s">
        <v>913</v>
      </c>
    </row>
    <row r="180" spans="1:1">
      <c r="A180" s="254" t="s">
        <v>914</v>
      </c>
    </row>
    <row r="181" spans="1:1">
      <c r="A181" s="253" t="s">
        <v>915</v>
      </c>
    </row>
    <row r="182" spans="1:1">
      <c r="A182" s="254" t="s">
        <v>916</v>
      </c>
    </row>
    <row r="183" spans="1:1">
      <c r="A183" s="253" t="s">
        <v>917</v>
      </c>
    </row>
    <row r="184" spans="1:1">
      <c r="A184" s="254" t="s">
        <v>918</v>
      </c>
    </row>
    <row r="185" spans="1:1">
      <c r="A185" s="256" t="s">
        <v>919</v>
      </c>
    </row>
    <row r="186" spans="1:1">
      <c r="A186" s="254" t="s">
        <v>920</v>
      </c>
    </row>
    <row r="187" spans="1:1">
      <c r="A187" s="253" t="s">
        <v>921</v>
      </c>
    </row>
    <row r="188" spans="1:1">
      <c r="A188" s="255" t="s">
        <v>922</v>
      </c>
    </row>
    <row r="189" spans="1:1">
      <c r="A189" s="256" t="s">
        <v>923</v>
      </c>
    </row>
    <row r="190" spans="1:1">
      <c r="A190" s="254" t="s">
        <v>924</v>
      </c>
    </row>
    <row r="191" spans="1:1">
      <c r="A191" s="253" t="s">
        <v>925</v>
      </c>
    </row>
    <row r="192" spans="1:1">
      <c r="A192" s="255" t="s">
        <v>926</v>
      </c>
    </row>
    <row r="193" spans="1:1">
      <c r="A193" s="256" t="s">
        <v>927</v>
      </c>
    </row>
    <row r="194" spans="1:1">
      <c r="A194" s="254" t="s">
        <v>928</v>
      </c>
    </row>
    <row r="195" spans="1:1">
      <c r="A195" s="253" t="s">
        <v>929</v>
      </c>
    </row>
    <row r="196" spans="1:1">
      <c r="A196" s="255" t="s">
        <v>930</v>
      </c>
    </row>
    <row r="197" spans="1:1">
      <c r="A197" s="256" t="s">
        <v>931</v>
      </c>
    </row>
    <row r="198" spans="1:1">
      <c r="A198" s="254" t="s">
        <v>932</v>
      </c>
    </row>
    <row r="199" spans="1:1">
      <c r="A199" s="253" t="s">
        <v>933</v>
      </c>
    </row>
    <row r="200" spans="1:1">
      <c r="A200" s="254" t="s">
        <v>934</v>
      </c>
    </row>
    <row r="201" spans="1:1">
      <c r="A201" s="253" t="s">
        <v>935</v>
      </c>
    </row>
    <row r="202" spans="1:1">
      <c r="A202" s="254" t="s">
        <v>936</v>
      </c>
    </row>
    <row r="203" spans="1:1">
      <c r="A203" s="253" t="s">
        <v>937</v>
      </c>
    </row>
    <row r="204" spans="1:1">
      <c r="A204" s="254" t="s">
        <v>938</v>
      </c>
    </row>
    <row r="205" spans="1:1">
      <c r="A205" s="253" t="s">
        <v>939</v>
      </c>
    </row>
    <row r="206" spans="1:1">
      <c r="A206" s="254" t="s">
        <v>940</v>
      </c>
    </row>
    <row r="207" spans="1:1">
      <c r="A207" s="253" t="s">
        <v>941</v>
      </c>
    </row>
    <row r="208" spans="1:1">
      <c r="A208" s="254" t="s">
        <v>942</v>
      </c>
    </row>
    <row r="209" spans="1:1">
      <c r="A209" s="253" t="s">
        <v>943</v>
      </c>
    </row>
    <row r="210" spans="1:1">
      <c r="A210" s="254" t="s">
        <v>944</v>
      </c>
    </row>
    <row r="211" spans="1:1">
      <c r="A211" s="253" t="s">
        <v>945</v>
      </c>
    </row>
    <row r="212" spans="1:1">
      <c r="A212" s="255" t="s">
        <v>946</v>
      </c>
    </row>
    <row r="213" spans="1:1">
      <c r="A213" s="253" t="s">
        <v>947</v>
      </c>
    </row>
    <row r="214" spans="1:1">
      <c r="A214" s="254" t="s">
        <v>948</v>
      </c>
    </row>
    <row r="215" spans="1:1">
      <c r="A215" s="253" t="s">
        <v>949</v>
      </c>
    </row>
    <row r="216" spans="1:1">
      <c r="A216" s="254" t="s">
        <v>950</v>
      </c>
    </row>
    <row r="217" spans="1:1">
      <c r="A217" s="251" t="s">
        <v>951</v>
      </c>
    </row>
    <row r="218" spans="1:1">
      <c r="A218" s="25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M1" activePane="topRight" state="frozen"/>
      <selection pane="topRight" activeCell="P1002" sqref="P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04" t="s">
        <v>962</v>
      </c>
      <c r="BB2" s="208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04" t="s">
        <v>963</v>
      </c>
      <c r="AJ3" s="208"/>
      <c r="AK3" s="204" t="s">
        <v>964</v>
      </c>
      <c r="AL3" s="205"/>
      <c r="AM3" s="206"/>
      <c r="AN3" s="207"/>
      <c r="AO3" s="205"/>
      <c r="AP3" s="205"/>
      <c r="AQ3" s="208"/>
      <c r="AR3" s="63"/>
      <c r="AS3" s="209" t="s">
        <v>970</v>
      </c>
      <c r="AT3" s="210"/>
      <c r="AU3" s="209" t="s">
        <v>971</v>
      </c>
      <c r="AV3" s="210"/>
      <c r="AW3" s="209" t="s">
        <v>972</v>
      </c>
      <c r="AX3" s="210"/>
      <c r="AY3" s="63" t="s">
        <v>973</v>
      </c>
      <c r="AZ3" s="63"/>
      <c r="BA3" s="232"/>
      <c r="BB3" s="233"/>
      <c r="BC3" s="204" t="s">
        <v>966</v>
      </c>
      <c r="BD3" s="205"/>
      <c r="BE3" s="205"/>
      <c r="BF3" s="208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/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/>
      <c r="Z502" s="103"/>
      <c r="AA502" s="104" t="s">
        <v>1704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1705</v>
      </c>
      <c r="X504" s="103" t="s">
        <v>421</v>
      </c>
      <c r="Y504" s="128"/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/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/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/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/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/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1706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1707</v>
      </c>
      <c r="X514" s="103" t="s">
        <v>416</v>
      </c>
      <c r="Y514" s="128"/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/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/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/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1708</v>
      </c>
      <c r="X518" s="103" t="s">
        <v>416</v>
      </c>
      <c r="Y518" s="128"/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1709</v>
      </c>
      <c r="X519" s="103" t="s">
        <v>416</v>
      </c>
      <c r="Y519" s="128"/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1710</v>
      </c>
      <c r="X521" s="103" t="s">
        <v>416</v>
      </c>
      <c r="Y521" s="128"/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/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/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/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/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1711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1712</v>
      </c>
      <c r="X527" s="103" t="s">
        <v>416</v>
      </c>
      <c r="Y527" s="128"/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1711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1713</v>
      </c>
      <c r="X528" s="103" t="s">
        <v>416</v>
      </c>
      <c r="Y528" s="128"/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1714</v>
      </c>
      <c r="X529" s="103" t="s">
        <v>416</v>
      </c>
      <c r="Y529" s="128"/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1715</v>
      </c>
      <c r="W530" s="149" t="s">
        <v>1060</v>
      </c>
      <c r="X530" s="103" t="s">
        <v>416</v>
      </c>
      <c r="Y530" s="128"/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</v>
      </c>
      <c r="B534" s="101"/>
      <c r="C5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1716</v>
      </c>
      <c r="X534" s="103" t="s">
        <v>421</v>
      </c>
      <c r="Y534" s="128"/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5" t="str">
        <f t="shared" si="59"/>
        <v/>
      </c>
    </row>
    <row r="535" spans="1:72" hidden="1">
      <c r="A535" s="47" t="str">
        <f t="shared" si="55"/>
        <v>LEANDRO (TP-727)</v>
      </c>
      <c r="B535" s="101"/>
      <c r="C5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1717</v>
      </c>
      <c r="W535" s="149" t="s">
        <v>1718</v>
      </c>
      <c r="X535" s="103" t="s">
        <v>421</v>
      </c>
      <c r="Y535" s="128"/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1719</v>
      </c>
      <c r="N536" s="126" t="s">
        <v>1720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1721</v>
      </c>
      <c r="X536" s="103" t="s">
        <v>416</v>
      </c>
      <c r="Y536" s="128"/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/>
      <c r="AS536" s="107"/>
      <c r="AT536" s="107"/>
      <c r="AU536" s="135"/>
      <c r="AV536" s="135"/>
      <c r="AW536" s="14"/>
      <c r="AX536" s="14"/>
      <c r="AY536" s="160">
        <f t="shared" si="54"/>
        <v>0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/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/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/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4" t="s">
        <v>1722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56" t="s">
        <v>1723</v>
      </c>
      <c r="C4" s="156" t="s">
        <v>1724</v>
      </c>
      <c r="D4" s="156" t="s">
        <v>1725</v>
      </c>
      <c r="E4" s="156" t="s">
        <v>1726</v>
      </c>
      <c r="F4" s="156" t="s">
        <v>4</v>
      </c>
      <c r="G4" s="156" t="s">
        <v>1727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1728</v>
      </c>
      <c r="C6" s="157">
        <v>407867</v>
      </c>
      <c r="D6" s="157" t="s">
        <v>1729</v>
      </c>
      <c r="E6" s="157" t="s">
        <v>826</v>
      </c>
      <c r="F6" s="157" t="s">
        <v>1730</v>
      </c>
      <c r="G6" s="158"/>
    </row>
    <row r="7" spans="2:7">
      <c r="B7" s="177" t="s">
        <v>1731</v>
      </c>
      <c r="C7" s="177">
        <v>293644</v>
      </c>
      <c r="D7" s="177" t="s">
        <v>1732</v>
      </c>
      <c r="E7" s="177" t="s">
        <v>826</v>
      </c>
      <c r="F7" s="177" t="s">
        <v>1730</v>
      </c>
      <c r="G7" s="178" t="s">
        <v>1733</v>
      </c>
    </row>
    <row r="8" spans="2:7">
      <c r="B8" s="157" t="s">
        <v>1734</v>
      </c>
      <c r="C8" s="157">
        <v>256790</v>
      </c>
      <c r="D8" s="157" t="s">
        <v>1735</v>
      </c>
      <c r="E8" s="157" t="s">
        <v>827</v>
      </c>
      <c r="F8" s="157" t="s">
        <v>1736</v>
      </c>
      <c r="G8" s="158">
        <v>46357</v>
      </c>
    </row>
    <row r="9" spans="2:7" ht="29.25">
      <c r="B9" s="157" t="s">
        <v>1737</v>
      </c>
      <c r="C9" s="157"/>
      <c r="D9" s="157"/>
      <c r="E9" s="157" t="s">
        <v>827</v>
      </c>
      <c r="F9" s="157" t="s">
        <v>1736</v>
      </c>
      <c r="G9" s="158" t="s">
        <v>1738</v>
      </c>
    </row>
    <row r="10" spans="2:7">
      <c r="B10" s="157" t="s">
        <v>1739</v>
      </c>
      <c r="C10" s="157">
        <v>265193</v>
      </c>
      <c r="D10" s="157" t="s">
        <v>1740</v>
      </c>
      <c r="E10" s="157" t="s">
        <v>828</v>
      </c>
      <c r="F10" s="157" t="s">
        <v>54</v>
      </c>
      <c r="G10" s="157" t="s">
        <v>1741</v>
      </c>
    </row>
    <row r="11" spans="2:7">
      <c r="B11" s="157" t="s">
        <v>1742</v>
      </c>
      <c r="C11" s="157">
        <v>293716</v>
      </c>
      <c r="D11" s="157" t="s">
        <v>1743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1744</v>
      </c>
      <c r="C12" s="157">
        <v>257258</v>
      </c>
      <c r="D12" s="157" t="s">
        <v>1745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1746</v>
      </c>
      <c r="C13" s="157">
        <v>371147</v>
      </c>
      <c r="D13" s="157" t="s">
        <v>1747</v>
      </c>
      <c r="E13" s="157" t="s">
        <v>829</v>
      </c>
      <c r="F13" s="157" t="s">
        <v>71</v>
      </c>
      <c r="G13" s="157" t="s">
        <v>1741</v>
      </c>
    </row>
    <row r="14" spans="2:7">
      <c r="B14" s="157" t="s">
        <v>1748</v>
      </c>
      <c r="C14" s="157">
        <v>259230</v>
      </c>
      <c r="D14" s="157" t="s">
        <v>1749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1750</v>
      </c>
      <c r="C15" s="157">
        <v>370705</v>
      </c>
      <c r="D15" s="157"/>
      <c r="E15" s="157" t="s">
        <v>829</v>
      </c>
      <c r="F15" s="157" t="s">
        <v>71</v>
      </c>
      <c r="G15" s="157" t="s">
        <v>1741</v>
      </c>
    </row>
    <row r="16" spans="2:7" ht="29.25">
      <c r="B16" s="157" t="s">
        <v>1751</v>
      </c>
      <c r="C16" s="157">
        <v>258542</v>
      </c>
      <c r="D16" s="157" t="s">
        <v>1752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1753</v>
      </c>
      <c r="C17" s="157">
        <v>257050</v>
      </c>
      <c r="D17" s="157" t="s">
        <v>1754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6" t="s">
        <v>1755</v>
      </c>
      <c r="C2" s="236"/>
      <c r="D2" s="236"/>
      <c r="E2" s="236"/>
      <c r="F2" s="236"/>
      <c r="G2" s="236"/>
    </row>
    <row r="3" spans="2:7" ht="19.5" customHeight="1">
      <c r="B3" s="236"/>
      <c r="C3" s="236"/>
      <c r="D3" s="236"/>
      <c r="E3" s="236"/>
      <c r="F3" s="236"/>
      <c r="G3" s="236"/>
    </row>
    <row r="4" spans="2:7" ht="19.5" customHeight="1">
      <c r="B4" s="159" t="s">
        <v>686</v>
      </c>
      <c r="C4" s="159" t="s">
        <v>1756</v>
      </c>
      <c r="D4" s="159" t="s">
        <v>1757</v>
      </c>
      <c r="E4" s="159" t="s">
        <v>1758</v>
      </c>
      <c r="F4" s="156" t="s">
        <v>1759</v>
      </c>
      <c r="G4" s="159" t="s">
        <v>1760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1761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1762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1761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1761</v>
      </c>
      <c r="G9" s="192" t="s">
        <v>1763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1761</v>
      </c>
      <c r="G10" s="162"/>
    </row>
    <row r="11" spans="2:7" ht="19.5" customHeight="1">
      <c r="B11" s="162" t="s">
        <v>1764</v>
      </c>
      <c r="C11" s="162">
        <v>9038</v>
      </c>
      <c r="D11" s="163">
        <v>46070</v>
      </c>
      <c r="E11" s="162">
        <v>9637</v>
      </c>
      <c r="F11" s="164" t="s">
        <v>1765</v>
      </c>
      <c r="G11" s="162"/>
    </row>
    <row r="12" spans="2:7" ht="19.5" customHeight="1">
      <c r="B12" s="162" t="s">
        <v>752</v>
      </c>
      <c r="C12" s="162" t="s">
        <v>1766</v>
      </c>
      <c r="D12" s="163">
        <v>46066</v>
      </c>
      <c r="E12" s="162">
        <v>9500</v>
      </c>
      <c r="F12" s="164" t="s">
        <v>1767</v>
      </c>
      <c r="G12" s="162"/>
    </row>
    <row r="13" spans="2:7" ht="19.5" customHeight="1">
      <c r="B13" s="162" t="s">
        <v>752</v>
      </c>
      <c r="C13" s="162" t="s">
        <v>1768</v>
      </c>
      <c r="D13" s="163">
        <v>46066</v>
      </c>
      <c r="E13" s="162">
        <v>10500</v>
      </c>
      <c r="F13" s="164" t="s">
        <v>1767</v>
      </c>
      <c r="G13" s="162"/>
    </row>
    <row r="14" spans="2:7" ht="19.5" customHeight="1">
      <c r="B14" s="162" t="s">
        <v>752</v>
      </c>
      <c r="C14" s="162" t="s">
        <v>1769</v>
      </c>
      <c r="D14" s="163">
        <v>46066</v>
      </c>
      <c r="E14" s="162">
        <v>9000</v>
      </c>
      <c r="F14" s="164" t="s">
        <v>1767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37" t="s">
        <v>1770</v>
      </c>
      <c r="D5" s="238"/>
      <c r="E5" s="238"/>
      <c r="F5" s="238"/>
      <c r="G5" s="238"/>
      <c r="H5" s="238"/>
      <c r="I5" s="238"/>
      <c r="J5" s="239"/>
      <c r="K5" s="240" t="s">
        <v>1771</v>
      </c>
      <c r="L5" s="241"/>
      <c r="M5" s="241"/>
      <c r="N5" s="241"/>
      <c r="O5" s="242" t="s">
        <v>1772</v>
      </c>
      <c r="P5" s="243"/>
    </row>
    <row r="6" spans="1:16" s="73" customFormat="1" ht="15" customHeight="1">
      <c r="A6" s="65" t="s">
        <v>1773</v>
      </c>
      <c r="B6" s="74" t="s">
        <v>1774</v>
      </c>
      <c r="C6" s="75" t="s">
        <v>995</v>
      </c>
      <c r="D6" s="76" t="s">
        <v>996</v>
      </c>
      <c r="E6" s="75" t="s">
        <v>1775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1776</v>
      </c>
      <c r="M6" s="79" t="s">
        <v>611</v>
      </c>
      <c r="N6" s="80" t="s">
        <v>990</v>
      </c>
      <c r="O6" s="154" t="s">
        <v>1033</v>
      </c>
      <c r="P6" s="132" t="s">
        <v>1777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Contrato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 t="str">
        <f>IF(SP_SUL!B534="","*",SP_SUL!B534)</f>
        <v>*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 t="str">
        <f>IF(SP_SUL!B535="","*",SP_SUL!B535)</f>
        <v>*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53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44"/>
      <c r="B1" s="245"/>
      <c r="C1" s="24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47" t="s">
        <v>1043</v>
      </c>
      <c r="Q1" s="248"/>
      <c r="R1" s="110"/>
      <c r="S1" s="83"/>
      <c r="T1" s="85"/>
      <c r="U1" s="249" t="s">
        <v>1778</v>
      </c>
      <c r="V1" s="249"/>
      <c r="W1" s="249"/>
    </row>
    <row r="2" spans="1:23" ht="15" customHeight="1">
      <c r="A2" s="86" t="s">
        <v>1779</v>
      </c>
      <c r="B2" s="86" t="s">
        <v>1774</v>
      </c>
      <c r="C2" s="86" t="s">
        <v>411</v>
      </c>
      <c r="D2" s="87" t="s">
        <v>995</v>
      </c>
      <c r="E2" s="87" t="s">
        <v>4</v>
      </c>
      <c r="F2" s="87" t="s">
        <v>1773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1780</v>
      </c>
      <c r="T2" s="90" t="s">
        <v>998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*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*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*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*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*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*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229</v>
      </c>
    </row>
    <row r="505" spans="1:23" hidden="1">
      <c r="A505" s="144" t="str">
        <f>IF(SP_SUL!Y508="","*",SP_SUL!Y508)</f>
        <v>*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*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*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*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*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*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*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*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*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*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*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*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*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*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*</v>
      </c>
      <c r="B525" s="144" t="str">
        <f>IF(SP_SUL!X528="","*",SP_SUL!X528)</f>
        <v>Contrato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0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*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*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*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 t="str">
        <f>IF(SP_SUL!B534="","*",SP_SUL!B534)</f>
        <v>*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*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 t="str">
        <f>IF(SP_SUL!B535="","*",SP_SUL!B535)</f>
        <v>*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*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*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*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55</v>
      </c>
      <c r="V535" s="136">
        <f ca="1">_xlfn.XLOOKUP(G535&amp;$V$2,BS_CONTROLE[CHAVE],BS_CONTROLE[Quantidade_11],"-")</f>
        <v>20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*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1040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1781</v>
      </c>
      <c r="C2" s="120" t="s">
        <v>1782</v>
      </c>
      <c r="D2" s="75" t="s">
        <v>982</v>
      </c>
      <c r="E2" s="75" t="s">
        <v>1783</v>
      </c>
      <c r="F2" s="98" t="s">
        <v>1784</v>
      </c>
      <c r="G2" s="75" t="s">
        <v>1785</v>
      </c>
      <c r="H2" s="75" t="s">
        <v>1786</v>
      </c>
      <c r="I2" s="75" t="s">
        <v>1787</v>
      </c>
      <c r="J2" s="75" t="s">
        <v>1788</v>
      </c>
      <c r="K2" s="77" t="s">
        <v>1789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*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*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*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*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*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*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*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*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*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*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*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*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*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*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*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*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*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*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*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*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*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*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*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*</v>
      </c>
      <c r="C530" s="94" t="str">
        <f>IF(SP_SUL!B534="","*",SP_SUL!B534)</f>
        <v>*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*</v>
      </c>
      <c r="C531" s="94" t="str">
        <f>IF(SP_SUL!B535="","*",SP_SUL!B535)</f>
        <v>*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*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*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*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*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1790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2026-02-19T19:23:49Z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