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490" documentId="120_S{118792C3-22EF-5104-A093-F22BFE3913F3}" xr6:coauthVersionLast="47" xr6:coauthVersionMax="47" xr10:uidLastSave="{9DFDA69C-CF30-43D1-A3E0-7B465C8FE32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09" i="1" l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57" i="10" l="1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<sst xmlns="http://schemas.openxmlformats.org/spreadsheetml/2006/main" count="10612" uniqueCount="1804">
  <si>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</si>
  <si>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</si>
  <si>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</si>
  <si>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</si>
  <si>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</si>
  <si>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</si>
  <si>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</si>
  <si>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</si>
  <si>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</si>
  <si>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</si>
  <si>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</si>
  <si>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</si>
  <si>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</si>
  <si>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</si>
  <si>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</si>
  <si>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</si>
  <si>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</si>
  <si>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</si>
  <si>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</si>
  <si>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</si>
  <si>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</si>
  <si>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</si>
  <si>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</si>
  <si>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</si>
  <si>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</si>
  <si>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</si>
  <si>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</si>
  <si>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</si>
  <si>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</si>
  <si>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</si>
  <si>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</si>
  <si>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</si>
  <si>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</si>
  <si>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</si>
  <si>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</si>
  <si>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</si>
  <si>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</si>
  <si>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</si>
  <si>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</si>
  <si>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</si>
  <si>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</si>
  <si>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</si>
  <si>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</si>
  <si>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</si>
  <si>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</si>
  <si>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</si>
  <si>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</si>
  <si>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</si>
  <si>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</si>
  <si>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</si>
  <si>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</si>
  <si>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</si>
  <si>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</si>
  <si>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</si>
  <si>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</si>
  <si>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</si>
  <si>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</si>
  <si>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</si>
  <si>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</si>
  <si>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</si>
  <si>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</si>
  <si>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</si>
  <si>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</si>
  <si>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</si>
  <si>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</si>
  <si>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</si>
  <si>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</si>
  <si>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</si>
  <si>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</si>
  <si>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</si>
  <si>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</si>
  <si>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</si>
  <si>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</si>
  <si>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</si>
  <si>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</si>
  <si>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</si>
  <si>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</si>
  <si>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</si>
  <si>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</si>
  <si>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</si>
  <si>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</si>
  <si>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</si>
  <si>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</si>
  <si>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</si>
  <si>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</si>
  <si>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</si>
  <si>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</si>
  <si>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</si>
  <si>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</si>
  <si>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</si>
  <si>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</si>
  <si>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</si>
  <si>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</si>
  <si>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</si>
  <si>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</si>
  <si>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</si>
  <si>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</si>
  <si>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</si>
  <si>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</si>
  <si>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</si>
  <si>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</si>
  <si>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</si>
  <si>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</si>
  <si>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</si>
  <si>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</si>
  <si>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</si>
  <si>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</si>
  <si>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</si>
  <si>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</si>
  <si>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</si>
  <si>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</si>
  <si>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</si>
  <si>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</si>
  <si>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</si>
  <si>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</si>
  <si>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</si>
  <si>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</si>
  <si>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</si>
  <si>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</si>
  <si>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</si>
  <si>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</si>
  <si>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</si>
  <si>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</si>
  <si>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</si>
  <si>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</si>
  <si>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</si>
  <si>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</si>
  <si>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</si>
  <si>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</si>
  <si>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</si>
  <si>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</si>
  <si>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</si>
  <si>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</si>
  <si>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</si>
  <si>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</si>
  <si>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</si>
  <si>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</si>
  <si>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</si>
  <si>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</si>
  <si>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</si>
  <si>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</si>
  <si>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</si>
  <si>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</si>
  <si>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</si>
  <si>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</si>
  <si>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</si>
  <si>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</si>
  <si>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</si>
  <si>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</si>
  <si>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</si>
  <si>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</si>
  <si>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</si>
  <si>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</si>
  <si>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</si>
  <si>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</si>
  <si>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</si>
  <si>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</si>
  <si>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</si>
  <si>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</si>
  <si>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</si>
  <si>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</si>
  <si>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</si>
  <si>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</si>
  <si>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</si>
  <si>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</si>
  <si>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</si>
  <si>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</si>
  <si>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</si>
  <si>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</si>
  <si>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</si>
  <si>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</si>
  <si>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</si>
  <si>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</si>
  <si>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</si>
  <si>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</si>
  <si>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</si>
  <si>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</si>
  <si>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</si>
  <si>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</si>
  <si>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</si>
  <si>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</si>
  <si>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</si>
  <si>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</si>
  <si>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</si>
  <si>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</si>
  <si>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</si>
  <si>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</si>
  <si>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</si>
  <si>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</si>
  <si>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</si>
  <si>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</si>
  <si>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</si>
  <si>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</si>
  <si>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</si>
  <si>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</si>
  <si>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</si>
  <si>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</si>
  <si>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</si>
  <si>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</si>
  <si>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</si>
  <si>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</si>
  <si>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</si>
  <si>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</si>
  <si>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</si>
  <si>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</si>
  <si>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</si>
  <si>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</si>
  <si>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</si>
  <si>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</si>
  <si>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</si>
  <si>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</si>
  <si>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</si>
  <si>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</si>
  <si>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</si>
  <si>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</si>
  <si>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</si>
  <si>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</si>
  <si>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</si>
  <si>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</si>
  <si>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</si>
  <si>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</si>
  <si>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</si>
  <si>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</si>
  <si>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</si>
  <si>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</si>
  <si>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</si>
  <si>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</si>
  <si>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</si>
  <si>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</si>
  <si>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</si>
  <si>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</si>
  <si>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</si>
  <si>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</si>
  <si>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</si>
  <si>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</si>
  <si>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</si>
  <si>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</si>
  <si>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</si>
  <si>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</si>
  <si>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</si>
  <si>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</si>
  <si>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</si>
  <si>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</si>
  <si>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</si>
  <si>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</si>
  <si>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</si>
  <si>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</si>
  <si>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</si>
  <si>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</si>
  <si>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</si>
  <si>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</si>
  <si>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</si>
  <si>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</si>
  <si>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</si>
  <si>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</si>
  <si>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</si>
  <si>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</si>
  <si>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</si>
  <si>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</si>
  <si>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</si>
  <si>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</si>
  <si>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</si>
  <si>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</si>
  <si>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</si>
  <si>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</si>
  <si>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</si>
  <si>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</si>
  <si>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</si>
  <si>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</si>
  <si>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</si>
  <si>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</si>
  <si>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</si>
  <si>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</si>
  <si>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</si>
  <si>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</si>
  <si>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</si>
  <si>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</si>
  <si>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</si>
  <si>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</si>
  <si>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</si>
  <si>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</si>
  <si>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</si>
  <si>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</si>
  <si>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</si>
  <si>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</si>
  <si>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</si>
  <si>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</si>
  <si>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</si>
  <si>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</si>
  <si>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</si>
  <si>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</si>
  <si>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</si>
  <si>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</si>
  <si>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</si>
  <si>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</si>
  <si>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</si>
  <si>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</si>
  <si>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</si>
  <si>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</si>
  <si>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</si>
  <si>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</si>
  <si>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</si>
  <si>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</si>
  <si>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</si>
  <si>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</si>
  <si>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</si>
  <si>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</si>
  <si>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</si>
  <si>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</si>
  <si>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</si>
  <si>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</si>
  <si>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</si>
  <si>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</si>
  <si>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</si>
  <si>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</si>
  <si>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</si>
  <si>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</si>
  <si>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</si>
  <si>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</si>
  <si>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</si>
  <si>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</si>
  <si>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</si>
  <si>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</si>
  <si>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</si>
  <si>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</si>
  <si>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</si>
  <si>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</si>
  <si>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</si>
  <si>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</si>
  <si>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</si>
  <si>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</si>
  <si>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</si>
  <si>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</si>
  <si>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</si>
  <si>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</si>
  <si>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</si>
  <si>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</si>
  <si>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</si>
  <si>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</si>
  <si>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</si>
  <si>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</si>
  <si>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</si>
  <si>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</si>
  <si>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</si>
  <si>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</si>
  <si>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</si>
  <si>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</si>
  <si>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</si>
  <si>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</si>
  <si>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</si>
  <si>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</si>
  <si>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</si>
  <si>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</si>
  <si>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</si>
  <si>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</si>
  <si>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</si>
  <si>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</si>
  <si>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</si>
  <si>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</si>
  <si>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</si>
  <si>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</si>
  <si>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</si>
  <si>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</si>
  <si>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</si>
  <si>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</si>
  <si>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</si>
  <si>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</si>
  <si>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</si>
  <si>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</si>
  <si>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</si>
  <si>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</si>
  <si>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</si>
  <si>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</si>
  <si>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</si>
  <si>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</si>
  <si>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</si>
  <si>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</si>
  <si>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</si>
  <si>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</si>
  <si>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</si>
  <si>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</si>
  <si>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</si>
  <si>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</si>
  <si>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</si>
  <si>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</si>
  <si>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</si>
  <si>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</si>
  <si>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</si>
  <si>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</si>
  <si>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</si>
  <si>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</si>
  <si>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</si>
  <si>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</si>
  <si>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</si>
  <si>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</si>
  <si>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</si>
  <si>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</si>
  <si>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</si>
  <si>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</si>
  <si>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</si>
  <si>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</si>
  <si>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</si>
  <si>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</si>
  <si>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</si>
  <si>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</si>
  <si>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</si>
  <si>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</si>
  <si>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</si>
  <si>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</si>
  <si>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</si>
  <si>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</si>
  <si>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</si>
  <si>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</si>
  <si>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</si>
  <si>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</si>
  <si>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</si>
  <si>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</si>
  <si>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</si>
  <si>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</si>
  <si>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</si>
  <si>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</si>
  <si>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</si>
  <si>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</si>
  <si>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</si>
  <si>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</si>
  <si>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</si>
  <si>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</si>
  <si>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</si>
  <si>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</si>
  <si>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</si>
  <si>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</si>
  <si>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</si>
  <si>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</si>
  <si>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</si>
  <si>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</si>
  <si>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</si>
  <si>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</si>
  <si>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</si>
  <si>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</si>
  <si>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</si>
  <si>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</si>
  <si>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</si>
  <si>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</si>
  <si>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</si>
  <si>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</si>
  <si>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</si>
  <si>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</si>
  <si>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</si>
  <si>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</si>
  <si>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</si>
  <si>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</si>
  <si>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</si>
  <si>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</si>
  <si>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</si>
  <si>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</si>
  <si>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</si>
  <si>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</si>
  <si>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</si>
  <si>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</si>
  <si>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</si>
  <si>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</si>
  <si>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</si>
  <si>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</si>
  <si>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</si>
  <si>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</si>
  <si>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</si>
  <si>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</si>
  <si>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</si>
  <si>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</si>
  <si>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</si>
  <si>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</si>
  <si>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</si>
  <si>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</si>
  <si>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</si>
  <si>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</si>
  <si>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</si>
  <si>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</si>
  <si>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</si>
  <si>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</si>
  <si>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</si>
  <si>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</si>
  <si>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</si>
  <si>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</si>
  <si>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</si>
  <si>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</si>
  <si>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</si>
  <si>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</si>
  <si>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</si>
  <si>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</si>
  <si>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</si>
  <si>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</si>
  <si>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</si>
  <si>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</si>
  <si>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</si>
  <si>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</si>
  <si>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</si>
  <si>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</si>
  <si>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</si>
  <si>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</si>
  <si>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</si>
  <si>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</si>
  <si>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</si>
  <si>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</si>
  <si>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</si>
  <si>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</si>
  <si>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</si>
  <si>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</si>
  <si>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</si>
  <si>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</si>
  <si>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</si>
  <si>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</si>
  <si>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</si>
  <si>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</si>
  <si>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</si>
  <si>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</si>
  <si>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</si>
  <si>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</si>
  <si>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</si>
  <si>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</si>
  <si>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</si>
  <si>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</si>
  <si>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</si>
  <si>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</si>
  <si>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</si>
  <si>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</si>
  <si>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</si>
  <si>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</si>
  <si>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</si>
  <si>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</si>
  <si>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</si>
  <si>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</si>
  <si>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</si>
  <si>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</si>
  <si>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</si>
  <si>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</si>
  <si>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</si>
  <si>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</si>
  <si>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</si>
  <si>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</si>
  <si>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</si>
  <si>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</si>
  <si>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</si>
  <si>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</si>
  <si>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</si>
  <si>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</si>
  <si>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</si>
  <si>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</si>
  <si>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</si>
  <si>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</si>
  <si>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</si>
  <si>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</si>
  <si>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</si>
  <si>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</si>
  <si>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</si>
  <si>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</si>
  <si>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</si>
  <si>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</si>
  <si>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</si>
  <si>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</si>
  <si>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</si>
  <si>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</si>
  <si>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</si>
  <si>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</si>
  <si>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</si>
  <si>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</si>
  <si>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</si>
  <si>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</si>
  <si>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</si>
  <si>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</si>
  <si>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</si>
  <si>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</si>
  <si>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</si>
  <si>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</si>
  <si>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</si>
  <si>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</si>
  <si>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</si>
  <si>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</si>
  <si>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</si>
  <si>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</si>
  <si>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</si>
  <si>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</si>
  <si>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</si>
  <si>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</si>
  <si>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</si>
  <si>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</si>
  <si>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</si>
  <si>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</si>
  <si>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</si>
  <si>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</si>
  <si>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</si>
  <si>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</si>
  <si>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</si>
  <si>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</si>
  <si>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</si>
  <si>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</si>
  <si>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</si>
  <si>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</si>
  <si>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</si>
  <si>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</si>
  <si>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</si>
  <si>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</si>
  <si>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</si>
  <si>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</si>
  <si>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</si>
  <si>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</si>
  <si>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</si>
  <si>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</si>
  <si>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</si>
  <si>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</si>
  <si>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</si>
  <si>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</si>
  <si>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</si>
  <si>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</si>
  <si>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</si>
  <si>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</si>
  <si>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</si>
  <si>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</si>
  <si>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</si>
  <si>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</si>
  <si>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</si>
  <si>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</si>
  <si>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</si>
  <si>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</si>
  <si>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</si>
  <si>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</si>
  <si>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</si>
  <si>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</si>
  <si>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</si>
  <si>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</si>
  <si>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</si>
  <si>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</si>
  <si>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</si>
  <si>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</si>
  <si>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</si>
  <si>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</si>
  <si>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</si>
  <si>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</si>
  <si>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</si>
  <si>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</si>
  <si>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</si>
  <si>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</si>
  <si>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</si>
  <si>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</si>
  <si>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</si>
  <si>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</si>
  <si>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</si>
  <si>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</si>
  <si>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</si>
  <si>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</si>
  <si>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</si>
  <si>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</si>
  <si>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</si>
  <si>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</si>
  <si>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</si>
  <si>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</si>
  <si>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</si>
  <si>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</si>
  <si>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</si>
  <si>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</si>
  <si>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</si>
  <si>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</si>
  <si>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</si>
  <si>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</si>
  <si>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</si>
  <si>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</si>
  <si>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</si>
  <si>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</si>
  <si>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</si>
  <si>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</si>
  <si>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</si>
  <si>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</si>
  <si>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</si>
  <si>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</si>
  <si>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</si>
  <si>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</si>
  <si>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</si>
  <si>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</si>
  <si>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</si>
  <si>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</si>
  <si>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</si>
  <si>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</si>
  <si>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</si>
  <si>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</si>
  <si>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</si>
  <si>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</si>
  <si>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</si>
  <si>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</si>
  <si>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</si>
  <si>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</si>
  <si>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</si>
  <si>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</si>
  <si>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</si>
  <si>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</si>
  <si>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</si>
  <si>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</si>
  <si>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</si>
  <si>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</si>
  <si>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</si>
  <si>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</si>
  <si>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</si>
  <si>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</si>
  <si>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</si>
  <si>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</si>
  <si>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</si>
  <si>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</si>
  <si>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</si>
  <si>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</si>
  <si>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</si>
  <si>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</si>
  <si>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</si>
  <si>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</si>
  <si>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</si>
  <si>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</si>
  <si>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</si>
  <si>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</si>
  <si>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</si>
  <si>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</si>
  <si>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</si>
  <si>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</si>
  <si>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</si>
  <si>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</si>
  <si>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</si>
  <si>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</si>
  <si>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</si>
  <si>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</si>
  <si>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</si>
  <si>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</si>
  <si>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</si>
  <si>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</si>
  <si>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</si>
  <si>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</si>
  <si>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</si>
  <si>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</si>
  <si>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</si>
  <si>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</si>
  <si>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</si>
  <si>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</si>
  <si>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</si>
  <si>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</si>
  <si>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</si>
  <si>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</si>
  <si>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</si>
  <si>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</si>
  <si>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</si>
  <si>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</si>
  <si>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</si>
  <si>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</si>
  <si>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</si>
  <si>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</si>
  <si>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</si>
  <si>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</si>
  <si>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</si>
  <si>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</si>
  <si>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</si>
  <si>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</si>
  <si>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</si>
  <si>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</si>
  <si>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</si>
  <si>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</si>
  <si>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</si>
  <si>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</si>
  <si>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</si>
  <si>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</si>
  <si>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</si>
  <si>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</si>
  <si>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</si>
  <si>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</si>
  <si>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</si>
  <si>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</si>
  <si>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</si>
  <si>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</si>
  <si>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</si>
  <si>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</si>
  <si>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</si>
  <si>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</si>
  <si>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</si>
  <si>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</si>
  <si>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</si>
  <si>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</si>
  <si>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</si>
  <si>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</si>
  <si>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</si>
  <si>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</si>
  <si>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</si>
  <si>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</si>
  <si>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</si>
  <si>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</si>
  <si>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</si>
  <si>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</si>
  <si>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</si>
  <si>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</si>
  <si>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</si>
  <si>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</si>
  <si>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</si>
  <si>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</si>
  <si>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</si>
  <si>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</si>
  <si>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</si>
  <si>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</si>
  <si>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</si>
  <si>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</si>
  <si>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</si>
  <si>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</si>
  <si>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</si>
  <si>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</si>
  <si>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</si>
  <si>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</si>
  <si>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</si>
  <si>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</si>
  <si>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</si>
  <si>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</si>
  <si>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</si>
  <si>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</si>
  <si>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</si>
  <si>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</si>
  <si>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</si>
  <si>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</si>
  <si>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</si>
  <si>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</si>
  <si>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</si>
  <si>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</si>
  <si>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</si>
  <si>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</si>
  <si>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</si>
  <si>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</si>
  <si>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</si>
  <si>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</si>
  <si>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</si>
  <si>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</si>
  <si>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</si>
  <si>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</si>
  <si>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</si>
  <si>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</si>
  <si>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</si>
  <si>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</si>
  <si>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</si>
  <si>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</si>
  <si>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</si>
  <si>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</si>
  <si>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</si>
  <si>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</si>
  <si>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</si>
  <si>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</si>
  <si>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</si>
  <si>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</si>
  <si>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</si>
  <si>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</si>
  <si>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</si>
  <si>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</si>
  <si>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</si>
  <si>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</si>
  <si>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</si>
  <si>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</si>
  <si>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</si>
  <si>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</si>
  <si>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</si>
  <si>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</si>
  <si>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</si>
  <si>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</si>
  <si>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</si>
  <si>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</si>
  <si>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</si>
  <si>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</si>
  <si>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</si>
  <si>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</si>
  <si>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</si>
  <si>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</si>
  <si>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</si>
  <si>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</si>
  <si>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</si>
  <si>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</si>
  <si>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</si>
  <si>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</si>
  <si>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</si>
  <si>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</si>
  <si>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</si>
  <si>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</si>
  <si>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</si>
  <si>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</si>
  <si>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</si>
  <si>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</si>
  <si>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</si>
  <si>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</si>
  <si>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</si>
  <si>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</si>
  <si>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</si>
  <si>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</si>
  <si>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</si>
  <si>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</si>
  <si>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</si>
  <si>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</si>
  <si>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</si>
  <si>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</si>
  <si>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</si>
  <si>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</si>
  <si>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</si>
  <si>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</si>
  <si>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</si>
  <si>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</si>
  <si>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</si>
  <si>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</si>
  <si>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</si>
  <si>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</si>
  <si>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</si>
  <si>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</si>
  <si>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</si>
  <si>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</si>
  <si>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</si>
  <si>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</si>
  <si>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</si>
  <si>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</si>
  <si>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</si>
  <si>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</si>
  <si>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</si>
  <si>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</si>
  <si>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</si>
  <si>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</si>
  <si>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</si>
  <si>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</si>
  <si>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</si>
  <si>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</si>
  <si>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</si>
  <si>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</si>
  <si>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</si>
  <si>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</si>
  <si>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</si>
  <si>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</si>
  <si>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</si>
  <si>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</si>
  <si>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</si>
  <si>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</si>
  <si>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</si>
  <si>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</si>
  <si>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</si>
  <si>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</si>
  <si>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</si>
  <si>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</si>
  <si>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</si>
  <si>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</si>
  <si>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</si>
  <si>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</si>
  <si>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</si>
  <si>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</si>
  <si>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</si>
  <si>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</si>
  <si>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</si>
  <si>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</si>
  <si>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</si>
  <si>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</si>
  <si>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</si>
  <si>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</si>
  <si>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</si>
  <si>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</si>
  <si>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</si>
  <si>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</si>
  <si>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</si>
  <si>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</si>
  <si>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</si>
  <si>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</si>
  <si>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</si>
  <si>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</si>
  <si>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</si>
  <si>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</si>
  <si>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</si>
  <si>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</si>
  <si>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</si>
  <si>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</si>
  <si>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</si>
  <si>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</si>
  <si>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</si>
  <si>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</si>
  <si>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</si>
  <si>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</si>
  <si>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</si>
  <si>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</si>
  <si>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</si>
  <si>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</si>
  <si>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</si>
  <si>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</si>
  <si>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</si>
  <si>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</si>
  <si>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</si>
  <si>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</si>
  <si>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</si>
  <si>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</si>
  <si>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</si>
  <si>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</si>
  <si>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</si>
  <si>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</si>
  <si>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</si>
  <si>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</si>
  <si>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</si>
  <si>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</si>
  <si>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</si>
  <si>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</si>
  <si>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</si>
  <si>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</si>
  <si>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</si>
  <si>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</si>
  <si>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</si>
  <si>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</si>
  <si>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</si>
  <si>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</si>
  <si>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</si>
  <si>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</si>
  <si>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</si>
  <si>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</si>
  <si>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</si>
  <si>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</si>
  <si>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</si>
  <si>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</si>
  <si>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</si>
  <si>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</si>
  <si>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</si>
  <si>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</si>
  <si>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</si>
  <si>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</si>
  <si>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</si>
  <si>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</si>
  <si>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</si>
  <si>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</si>
  <si>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</si>
  <si>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</si>
  <si>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</si>
  <si>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</si>
  <si>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</si>
  <si>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</si>
  <si>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</si>
  <si>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</si>
  <si>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</si>
  <si>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</si>
  <si>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</si>
  <si>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</si>
  <si>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</si>
  <si>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</si>
  <si>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</si>
  <si>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</si>
  <si>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</si>
  <si>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</si>
  <si>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</si>
  <si>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</si>
  <si>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</si>
  <si>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</si>
  <si>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</si>
  <si>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</si>
  <si>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</si>
  <si>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</si>
  <si>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</si>
  <si>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</si>
  <si>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</si>
  <si>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</si>
  <si>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</si>
  <si>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</si>
  <si>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</si>
  <si>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</si>
  <si>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</si>
  <si>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</si>
  <si>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</si>
  <si>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</si>
  <si>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</si>
  <si>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</si>
  <si>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</si>
  <si>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</si>
  <si>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</si>
  <si>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</si>
  <si>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</si>
  <si>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</si>
  <si>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</si>
  <si>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</si>
  <si>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</si>
  <si>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</si>
  <si>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</si>
  <si>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</si>
  <si>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</si>
  <si>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</si>
  <si>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</si>
  <si>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</si>
  <si>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</si>
  <si>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</si>
  <si>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</si>
  <si>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</si>
  <si>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</si>
  <si>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</si>
  <si>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</si>
  <si>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</si>
  <si>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</si>
  <si>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</si>
  <si>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</si>
  <si>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</si>
  <si>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</si>
  <si>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</si>
  <si>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</si>
  <si>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</si>
  <si>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</si>
  <si>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</si>
  <si>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</si>
  <si>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</si>
  <si>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</si>
  <si>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</si>
  <si>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</si>
  <si>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</si>
  <si>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</si>
  <si>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</si>
  <si>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</si>
  <si>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</si>
  <si>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</si>
  <si>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</si>
  <si>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</si>
  <si>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</si>
  <si>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</si>
  <si>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</si>
  <si>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</si>
  <si>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</si>
  <si>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</si>
  <si>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</si>
  <si>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</si>
  <si>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</si>
  <si>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</si>
  <si>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</si>
  <si>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</si>
  <si>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</si>
  <si>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</si>
  <si>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</si>
  <si>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</si>
  <si>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</si>
  <si>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</si>
  <si>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</si>
  <si>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</si>
  <si>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</si>
  <si>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</si>
  <si>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</si>
  <si>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</si>
  <si>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</si>
  <si>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</si>
  <si>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</si>
  <si>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</si>
  <si>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</si>
  <si>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</si>
  <si>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</si>
  <si>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</si>
  <si>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</si>
  <si>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</si>
  <si>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</si>
  <si>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</si>
  <si>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</si>
  <si>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</si>
  <si>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</si>
  <si>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</si>
  <si>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</si>
  <si>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</si>
  <si>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</si>
  <si>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</si>
  <si>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</si>
  <si>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</si>
  <si>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</si>
  <si>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</si>
  <si>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</si>
  <si>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</si>
  <si>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</si>
  <si>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</si>
  <si>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</si>
  <si>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</si>
  <si>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</si>
  <si>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</si>
  <si>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</si>
  <si>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</si>
  <si>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</si>
  <si>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</si>
  <si>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</si>
  <si>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</si>
  <si>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</si>
  <si>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</si>
  <si>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</si>
  <si>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</si>
  <si>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</si>
  <si>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</si>
  <si>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</si>
  <si>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</si>
  <si>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</si>
  <si>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</si>
  <si>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</si>
  <si>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</si>
  <si>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</si>
  <si>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</si>
  <si>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</si>
  <si>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</si>
  <si>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</si>
  <si>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</si>
  <si>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</si>
  <si>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</si>
  <si>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</si>
  <si>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</si>
  <si>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</si>
  <si>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</si>
  <si>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</si>
  <si>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</si>
  <si>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</si>
  <si>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</si>
  <si>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</si>
  <si>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</si>
  <si>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</si>
  <si>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</si>
  <si>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</si>
  <si>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</si>
  <si>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</si>
  <si>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</si>
  <si>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</si>
  <si>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</si>
  <si>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</si>
  <si>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</si>
  <si>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</si>
  <si>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</si>
  <si>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</si>
  <si>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</si>
  <si>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</si>
  <si>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</si>
  <si>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</si>
  <si>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</si>
  <si>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</si>
  <si>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</si>
  <si>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</si>
  <si>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</si>
  <si>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</si>
  <si>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</si>
  <si>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</si>
  <si>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</si>
  <si>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</si>
  <si>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</si>
  <si>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</si>
  <si>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</si>
  <si>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</si>
  <si>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</si>
  <si>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</si>
  <si>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</si>
  <si>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</si>
  <si>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</si>
  <si>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</si>
  <si>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</si>
  <si>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</si>
  <si>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</si>
  <si>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</si>
  <si>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</si>
  <si>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</si>
  <si>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</si>
  <si>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</si>
  <si>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</si>
  <si>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</si>
  <si>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</si>
  <si>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</si>
  <si>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</si>
  <si>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</si>
  <si>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</si>
  <si>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</si>
  <si>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</si>
  <si>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</si>
  <si>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</si>
  <si>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</si>
  <si>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</si>
  <si>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</si>
  <si>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</si>
  <si>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</si>
  <si>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</si>
  <si>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</si>
  <si>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</si>
  <si>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</si>
  <si>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</si>
  <si>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</si>
  <si>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</si>
  <si>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</si>
  <si>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</si>
  <si>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</si>
  <si>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</si>
  <si>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</si>
  <si>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</si>
  <si>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</si>
  <si>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</si>
  <si>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</si>
  <si>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</si>
  <si>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</si>
  <si>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</si>
  <si>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</si>
  <si>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</si>
  <si>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</si>
  <si>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</si>
  <si>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</si>
  <si>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</si>
  <si>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</si>
  <si>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</si>
  <si>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</si>
  <si>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</si>
  <si>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</si>
  <si>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</si>
  <si>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</si>
  <si>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</si>
  <si>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</si>
  <si>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</si>
  <si>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</si>
  <si>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</si>
  <si>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</si>
  <si>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</si>
  <si>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</si>
  <si>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</si>
  <si>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</si>
  <si>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</si>
  <si>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</si>
  <si>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</si>
  <si>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</si>
  <si>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</si>
  <si>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</si>
  <si>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</si>
  <si>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</si>
  <si>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</si>
  <si>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</si>
  <si>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</si>
  <si>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</si>
  <si>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</si>
  <si>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</si>
  <si>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</si>
  <si>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</si>
  <si>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</si>
  <si>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</si>
  <si>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</si>
  <si>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</si>
  <si>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</si>
  <si>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</si>
  <si>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</si>
  <si>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</si>
  <si>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</si>
  <si>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</si>
  <si>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</si>
  <si>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</si>
  <si>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</si>
  <si>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</si>
  <si>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</si>
  <si>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</si>
  <si>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</si>
  <si>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</si>
  <si>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</si>
  <si>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</si>
  <si>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</si>
  <si>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</si>
  <si>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</si>
  <si>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</si>
  <si>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</si>
  <si>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</si>
  <si>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</si>
  <si>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</si>
  <si>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</si>
  <si>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</si>
  <si>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</si>
  <si>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</si>
  <si>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</si>
  <si>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</si>
  <si>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</si>
  <si>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</si>
  <si>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</si>
  <si>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</si>
  <si>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</si>
  <si>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</si>
  <si>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</si>
  <si>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</si>
  <si>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</si>
  <si>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</si>
  <si>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</si>
  <si>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</si>
  <si>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</si>
  <si>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</si>
  <si>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</si>
  <si>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</si>
  <si>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</si>
  <si>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</si>
  <si>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</si>
  <si>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</si>
  <si>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</si>
  <si>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</si>
  <si>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</si>
  <si>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</si>
  <si>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</si>
  <si>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</si>
  <si>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</si>
  <si>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</si>
  <si>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</si>
  <si>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</si>
  <si>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</si>
  <si>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</si>
  <si>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</si>
  <si>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</si>
  <si>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</si>
  <si>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</si>
  <si>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</si>
  <si>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</si>
  <si>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</si>
  <si>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</si>
  <si>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</si>
  <si>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</si>
  <si>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</si>
  <si>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</si>
  <si>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</si>
  <si>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</si>
  <si>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</si>
  <si>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</si>
  <si>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</si>
  <si>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</si>
  <si>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</si>
  <si>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</si>
  <si>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</si>
  <si>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</si>
  <si>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</si>
  <si>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</si>
  <si>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</si>
  <si>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</si>
  <si>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</si>
  <si>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</si>
  <si>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</si>
  <si>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</si>
  <si>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</si>
  <si>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</si>
  <si>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</si>
  <si>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</si>
  <si>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</si>
  <si>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</si>
  <si>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</si>
  <si>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</si>
  <si>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</si>
  <si>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</si>
  <si>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</si>
  <si>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</si>
  <si>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</si>
  <si>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</si>
  <si>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</si>
  <si>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</si>
  <si>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</si>
  <si>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</si>
  <si>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</si>
  <si>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</si>
  <si>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</si>
  <si>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</si>
  <si>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</si>
  <si>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</si>
  <si>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</si>
  <si>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</si>
  <si>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</si>
  <si>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</si>
  <si>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</si>
  <si>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</si>
  <si>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</si>
  <si>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</si>
  <si>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</si>
  <si>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</si>
  <si>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</si>
  <si>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</si>
  <si>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</si>
  <si>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</si>
  <si>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</si>
  <si>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</si>
  <si>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</si>
  <si>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</si>
  <si>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</si>
  <si>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</si>
  <si>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</si>
  <si>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</si>
  <si>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</si>
  <si>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</si>
  <si>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</si>
  <si>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</si>
  <si>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</si>
  <si>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</si>
  <si>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</si>
  <si>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</si>
  <si>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</si>
  <si>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</si>
  <si>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</si>
  <si>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</si>
  <si>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</si>
  <si>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</si>
  <si>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</si>
  <si>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</si>
  <si>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</si>
  <si>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</si>
  <si>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</si>
  <si>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</si>
  <si>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</si>
  <si>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</si>
  <si>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</si>
  <si>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</si>
  <si>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</si>
  <si>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</si>
  <si>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</si>
  <si>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</si>
  <si>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</si>
  <si>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</si>
  <si>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</si>
  <si>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</si>
  <si>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</si>
  <si>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</si>
  <si>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</si>
  <si>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</si>
  <si>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</si>
  <si>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</si>
  <si>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</si>
  <si>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</si>
  <si>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</si>
  <si>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</si>
  <si>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</si>
  <si>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</si>
  <si>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</si>
  <si>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</si>
  <si>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</si>
  <si>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</si>
  <si>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</si>
  <si>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</si>
  <si>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</si>
  <si>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</si>
  <si>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</si>
  <si>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</si>
  <si>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</si>
  <si>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</si>
  <si>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</si>
  <si>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</si>
  <si>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</si>
  <si>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</si>
  <si>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</si>
  <si>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</si>
  <si>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</si>
  <si>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</si>
  <si>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</si>
  <si>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</si>
  <si>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</si>
  <si>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</si>
  <si>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</si>
  <si>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</si>
  <si>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</si>
  <si>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</si>
  <si>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</si>
  <si>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</si>
  <si>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</si>
  <si>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</si>
  <si>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</si>
  <si>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</si>
  <si>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</si>
  <si>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</si>
  <si>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</si>
  <si>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</si>
  <si>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</si>
  <si>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</si>
  <si>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</si>
  <si>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</si>
  <si>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</si>
  <si>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</si>
  <si>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</si>
  <si>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</si>
  <si>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</si>
  <si>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</si>
  <si>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</si>
  <si>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</si>
  <si>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</si>
  <si>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</si>
  <si>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</si>
  <si>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</si>
  <si>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</si>
  <si>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</si>
  <si>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</si>
  <si>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</si>
  <si>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</si>
  <si>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</si>
  <si>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</si>
  <si>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</si>
  <si>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</si>
  <si>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</si>
  <si>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</si>
  <si>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</si>
  <si>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</si>
  <si>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</si>
  <si>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</si>
  <si>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</si>
  <si>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</si>
  <si>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</si>
  <si>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</si>
  <si>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</si>
  <si>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</si>
  <si>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</si>
  <si>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</si>
  <si>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</si>
  <si>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</si>
  <si>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</si>
  <si>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</si>
  <si>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</si>
  <si>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</si>
  <si>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</si>
  <si>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</si>
  <si>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</si>
  <si>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</si>
  <si>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</si>
  <si>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</si>
  <si>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</si>
  <si>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</si>
  <si>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</si>
  <si>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</si>
  <si>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</si>
  <si>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</si>
  <si>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</si>
  <si>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</si>
  <si>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</si>
  <si>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</si>
  <si>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</si>
  <si>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</si>
  <si>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</si>
  <si>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</si>
  <si>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</si>
  <si>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</si>
  <si>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</si>
  <si>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</si>
  <si>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</si>
  <si>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</si>
  <si>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</si>
  <si>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</si>
  <si>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</si>
  <si>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</si>
  <si>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</si>
  <si>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</si>
  <si>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</si>
  <si>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</si>
  <si>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</si>
  <si>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</si>
  <si>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</si>
  <si>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</si>
  <si>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</si>
  <si>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</si>
  <si>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</si>
  <si>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</si>
  <si>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</si>
  <si>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</si>
  <si>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</si>
  <si>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</si>
  <si>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</si>
  <si>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</si>
  <si>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</si>
  <si>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</si>
  <si>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</si>
  <si>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</si>
  <si>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</si>
  <si>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</si>
  <si>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</si>
  <si>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</si>
  <si>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</si>
  <si>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</si>
  <si>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</si>
  <si>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</si>
  <si>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</si>
  <si>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</si>
  <si>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</si>
  <si>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</si>
  <si>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</si>
  <si>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</si>
  <si>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</si>
  <si>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</si>
  <si>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</si>
  <si>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</si>
  <si>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</si>
  <si>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</si>
  <si>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</si>
  <si>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</si>
  <si>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</si>
  <si>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</si>
  <si>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</si>
  <si>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</si>
  <si>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</si>
  <si>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</si>
  <si>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</si>
  <si>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</si>
  <si>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</si>
  <si>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</si>
  <si>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</si>
  <si>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</si>
  <si>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</si>
  <si>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</si>
  <si>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</si>
  <si>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</si>
  <si>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</si>
  <si>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</si>
  <si>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</si>
  <si>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</si>
  <si>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</si>
  <si>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</si>
  <si>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</si>
  <si>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</si>
  <si>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</si>
  <si>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</si>
  <si>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</si>
  <si>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</si>
  <si>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</si>
  <si>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</si>
  <si>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</si>
  <si>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</si>
  <si>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</si>
  <si>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</si>
  <si>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</si>
  <si>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</si>
  <si>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</si>
  <si>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</si>
  <si>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</si>
  <si>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</si>
  <si>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</si>
  <si>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</si>
  <si>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</si>
  <si>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</si>
  <si>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</si>
  <si>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</si>
  <si>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</si>
  <si>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</si>
  <si>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</si>
  <si>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</si>
  <si>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</si>
  <si>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</si>
  <si>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</si>
  <si>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</si>
  <si>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</si>
  <si>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</si>
  <si>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</si>
  <si>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</si>
  <si>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</si>
  <si>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</si>
  <si>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</si>
  <si>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</si>
  <si>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</si>
  <si>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</si>
  <si>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</si>
  <si>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</si>
  <si>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</si>
  <si>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</si>
  <si>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</si>
  <si>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</si>
  <si>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</si>
  <si>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</si>
  <si>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</si>
  <si>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</si>
  <si>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</si>
  <si>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</si>
  <si>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</si>
  <si>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</si>
  <si>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</si>
  <si>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</si>
  <si>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</si>
  <si>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</si>
  <si>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</si>
  <si>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</si>
  <si>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</si>
  <si>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</si>
  <si>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</si>
  <si>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</si>
  <si>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</si>
  <si>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</si>
  <si>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</si>
  <si>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</si>
  <si>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</si>
  <si>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</si>
  <si>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</si>
  <si>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</si>
  <si>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</si>
  <si>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</si>
  <si>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</si>
  <si>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</si>
  <si>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</si>
  <si>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aguarda material para pedir intervalo </t>
  </si>
  <si>
    <t>Aguarda MC1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</si>
  <si>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</si>
  <si>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</si>
  <si>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</si>
  <si>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</si>
  <si>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</si>
  <si>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</si>
  <si>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</si>
  <si>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</si>
  <si>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aguarda oportunidade</t>
  </si>
  <si>
    <t>ZDZ-ZLI</t>
  </si>
  <si>
    <t>ZDZZLI</t>
  </si>
  <si>
    <t xml:space="preserve">MC1 08:24, aguarda autorização </t>
  </si>
  <si>
    <t>V43</t>
  </si>
  <si>
    <t>ZCR1</t>
  </si>
  <si>
    <t>ZWX-ZTO</t>
  </si>
  <si>
    <t>ZWXZTO</t>
  </si>
  <si>
    <t>Carlos</t>
  </si>
  <si>
    <t xml:space="preserve">MC1 09:27, em deslocamento </t>
  </si>
  <si>
    <t>Equipe pronta as 09:09, aguarda passagem do I38 as 12:20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</si>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</sst>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BJ1" activePane="topRight" state="frozen"/>
      <selection pane="topRight" activeCell="BK757" sqref="BK7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5" t="s">
        <v>1019</v>
      </c>
      <c r="C1" s="236"/>
      <c r="D1" s="236"/>
      <c r="E1" s="3"/>
      <c r="F1" s="235" t="s">
        <v>1020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5" t="s">
        <v>1021</v>
      </c>
      <c r="AJ1" s="246"/>
      <c r="AK1" s="246"/>
      <c r="AL1" s="246"/>
      <c r="AM1" s="247"/>
      <c r="AN1" s="248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9"/>
      <c r="BG1" s="5"/>
      <c r="BH1" s="250" t="s">
        <v>1022</v>
      </c>
      <c r="BI1" s="251"/>
      <c r="BJ1" s="251"/>
      <c r="BK1" s="252"/>
      <c r="BL1" s="5"/>
      <c r="BM1" s="242" t="s">
        <v>1023</v>
      </c>
      <c r="BN1" s="243"/>
      <c r="BO1" s="243"/>
      <c r="BP1" s="243"/>
      <c r="BQ1" s="243"/>
      <c r="BR1" s="243"/>
      <c r="BS1" s="24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5" t="s">
        <v>1024</v>
      </c>
      <c r="AJ2" s="246"/>
      <c r="AK2" s="246"/>
      <c r="AL2" s="246"/>
      <c r="AM2" s="247"/>
      <c r="AN2" s="248"/>
      <c r="AO2" s="246"/>
      <c r="AP2" s="246"/>
      <c r="AQ2" s="249"/>
      <c r="AR2" s="6"/>
      <c r="AS2" s="245" t="s">
        <v>1027</v>
      </c>
      <c r="AT2" s="246"/>
      <c r="AU2" s="246"/>
      <c r="AV2" s="246"/>
      <c r="AW2" s="246"/>
      <c r="AX2" s="246"/>
      <c r="AY2" s="249"/>
      <c r="AZ2" s="6"/>
      <c r="BA2" s="239" t="s">
        <v>1028</v>
      </c>
      <c r="BB2" s="241"/>
      <c r="BC2" s="245" t="s">
        <v>1025</v>
      </c>
      <c r="BD2" s="246"/>
      <c r="BE2" s="246"/>
      <c r="BF2" s="249"/>
      <c r="BG2" s="5"/>
      <c r="BH2" s="253"/>
      <c r="BI2" s="254"/>
      <c r="BJ2" s="254"/>
      <c r="BK2" s="255"/>
      <c r="BL2" s="5"/>
      <c r="BM2" s="256"/>
      <c r="BN2" s="257"/>
      <c r="BO2" s="257"/>
      <c r="BP2" s="257"/>
      <c r="BQ2" s="257"/>
      <c r="BR2" s="257"/>
      <c r="BS2" s="25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9" t="s">
        <v>1029</v>
      </c>
      <c r="AJ3" s="241"/>
      <c r="AK3" s="239" t="s">
        <v>1030</v>
      </c>
      <c r="AL3" s="240"/>
      <c r="AM3" s="263"/>
      <c r="AN3" s="264"/>
      <c r="AO3" s="240"/>
      <c r="AP3" s="240"/>
      <c r="AQ3" s="241"/>
      <c r="AR3" s="67"/>
      <c r="AS3" s="261" t="s">
        <v>1036</v>
      </c>
      <c r="AT3" s="262"/>
      <c r="AU3" s="261" t="s">
        <v>1037</v>
      </c>
      <c r="AV3" s="262"/>
      <c r="AW3" s="261" t="s">
        <v>1038</v>
      </c>
      <c r="AX3" s="262"/>
      <c r="AY3" s="67" t="s">
        <v>1039</v>
      </c>
      <c r="AZ3" s="67"/>
      <c r="BA3" s="259"/>
      <c r="BB3" s="260"/>
      <c r="BC3" s="239" t="s">
        <v>1032</v>
      </c>
      <c r="BD3" s="240"/>
      <c r="BE3" s="240"/>
      <c r="BF3" s="241"/>
      <c r="BG3" s="66"/>
      <c r="BH3" s="253"/>
      <c r="BI3" s="254"/>
      <c r="BJ3" s="254"/>
      <c r="BK3" s="255"/>
      <c r="BL3" s="66"/>
      <c r="BM3" s="242" t="s">
        <v>1040</v>
      </c>
      <c r="BN3" s="243"/>
      <c r="BO3" s="243"/>
      <c r="BP3" s="244"/>
      <c r="BQ3" s="242" t="s">
        <v>841</v>
      </c>
      <c r="BR3" s="243"/>
      <c r="BS3" s="24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1</v>
      </c>
      <c r="BI294" s="19"/>
      <c r="BJ294" s="19" t="s">
        <v>1762</v>
      </c>
      <c r="BK294" s="19" t="s">
        <v>1763</v>
      </c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/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1</v>
      </c>
      <c r="BI295" s="19"/>
      <c r="BJ295" s="19" t="s">
        <v>1294</v>
      </c>
      <c r="BK295" s="20" t="s">
        <v>1764</v>
      </c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1765</v>
      </c>
      <c r="BK296" s="19" t="s">
        <v>1766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520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1767</v>
      </c>
      <c r="N297" s="142" t="s">
        <v>1768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1769</v>
      </c>
      <c r="W297" s="194" t="s">
        <v>1770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1771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1772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1</v>
      </c>
      <c r="BI301" s="19"/>
      <c r="BJ301" s="19" t="s">
        <v>1284</v>
      </c>
      <c r="BK301" s="19" t="s">
        <v>1773</v>
      </c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/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1772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1</v>
      </c>
      <c r="BI302" s="19"/>
      <c r="BJ302" s="19" t="s">
        <v>1284</v>
      </c>
      <c r="BK302" s="19" t="s">
        <v>1773</v>
      </c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280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1774</v>
      </c>
      <c r="N304" s="142" t="s">
        <v>1775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1</v>
      </c>
      <c r="BI304" s="19"/>
      <c r="BJ304" s="19" t="s">
        <v>1776</v>
      </c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520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1777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1778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1779</v>
      </c>
      <c r="N308" s="142" t="s">
        <v>1780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1781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1782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/>
      <c r="AS309" s="121"/>
      <c r="AT309" s="121"/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0</v>
      </c>
      <c r="AZ309" s="203"/>
      <c r="BA309" s="122"/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1</v>
      </c>
      <c r="BI309" s="19"/>
      <c r="BJ309" s="19" t="s">
        <v>1284</v>
      </c>
      <c r="BK309" s="19" t="s">
        <v>1783</v>
      </c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Produção e Intervalo</v>
      </c>
      <c r="BR309" s="22">
        <f>IF(OR(B309="",F309=""),"*",AY309/P309)</f>
        <v>0</v>
      </c>
      <c r="BS309" s="22">
        <f>IF(OR(B309="",F309=""),"*",BA309/Q309)</f>
        <v>0</v>
      </c>
      <c r="BT309" s="8" t="str">
        <f t="shared" si="5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288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290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292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30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5" t="s">
        <v>1784</v>
      </c>
      <c r="D5" s="266"/>
      <c r="E5" s="266"/>
      <c r="F5" s="266"/>
      <c r="G5" s="266"/>
      <c r="H5" s="266"/>
      <c r="I5" s="266"/>
      <c r="J5" s="267"/>
      <c r="K5" s="268" t="s">
        <v>1785</v>
      </c>
      <c r="L5" s="269"/>
      <c r="M5" s="269"/>
      <c r="N5" s="269"/>
      <c r="O5" s="270" t="s">
        <v>1786</v>
      </c>
      <c r="P5" s="271"/>
    </row>
    <row r="6" spans="1:16" s="82" customFormat="1" ht="15" customHeight="1">
      <c r="A6" s="74" t="s">
        <v>1787</v>
      </c>
      <c r="B6" s="83" t="s">
        <v>1788</v>
      </c>
      <c r="C6" s="84" t="s">
        <v>1061</v>
      </c>
      <c r="D6" s="85" t="s">
        <v>1062</v>
      </c>
      <c r="E6" s="84" t="s">
        <v>1789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1790</v>
      </c>
      <c r="M6" s="88" t="s">
        <v>710</v>
      </c>
      <c r="N6" s="89" t="s">
        <v>1056</v>
      </c>
      <c r="O6" s="228" t="s">
        <v>1099</v>
      </c>
      <c r="P6" s="150" t="s">
        <v>1791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1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 xml:space="preserve">Equipe pronta as 08:36, aguarda temperatura 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1</v>
      </c>
      <c r="P300" s="186" t="str">
        <f>IF($A$2=1,IF(SP_NORTE!BJ301="","*",SP_NORTE!BJ301),IF(SP_NORTE!BK301="","*",SP_NORTE!BK301))</f>
        <v>Aguarda equipe informar pronto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1</v>
      </c>
      <c r="P301" s="186" t="str">
        <f>IF($A$2=1,IF(SP_NORTE!BJ302="","*",SP_NORTE!BJ302),IF(SP_NORTE!BK302="","*",SP_NORTE!BK302))</f>
        <v>Aguarda equipe informar pronto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1</v>
      </c>
      <c r="P303" s="186" t="str">
        <f>IF($A$2=1,IF(SP_NORTE!BJ304="","*",SP_NORTE!BJ304),IF(SP_NORTE!BK304="","*",SP_NORTE!BK304))</f>
        <v xml:space="preserve">MC1 08:24, aguarda autorização 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>*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1</v>
      </c>
      <c r="P308" s="186" t="str">
        <f>IF($A$2=1,IF(SP_NORTE!BJ309="","*",SP_NORTE!BJ309),IF(SP_NORTE!BK309="","*",SP_NORTE!BK309))</f>
        <v>Aguarda equipe informar pronto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01" sqref="G3001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1792</v>
      </c>
      <c r="V1" s="277"/>
      <c r="W1" s="277"/>
    </row>
    <row r="2" spans="1:23" s="92" customFormat="1">
      <c r="A2" s="95" t="s">
        <v>1793</v>
      </c>
      <c r="B2" s="95" t="s">
        <v>1788</v>
      </c>
      <c r="C2" s="95" t="s">
        <v>511</v>
      </c>
      <c r="D2" s="96" t="s">
        <v>1061</v>
      </c>
      <c r="E2" s="96" t="s">
        <v>1062</v>
      </c>
      <c r="F2" s="96" t="s">
        <v>1787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1794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1795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1796</v>
      </c>
      <c r="C2" s="135" t="s">
        <v>1046</v>
      </c>
      <c r="D2" s="84" t="s">
        <v>1048</v>
      </c>
      <c r="E2" s="84" t="s">
        <v>1797</v>
      </c>
      <c r="F2" s="112" t="s">
        <v>1798</v>
      </c>
      <c r="G2" s="84" t="s">
        <v>1799</v>
      </c>
      <c r="H2" s="84" t="s">
        <v>1800</v>
      </c>
      <c r="I2" s="84" t="s">
        <v>1801</v>
      </c>
      <c r="J2" s="84" t="s">
        <v>1802</v>
      </c>
      <c r="K2" s="86" t="s">
        <v>1803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*</v>
      </c>
      <c r="C278" s="108" t="str">
        <f>IF(SP_NORTE!B303="","*",SP_NORTE!B303)</f>
        <v>*</v>
      </c>
      <c r="D278" s="107" t="str">
        <f>IF(SP_NORTE!D303="","*",SP_NORTE!D303)</f>
        <v>*</v>
      </c>
      <c r="E278" s="107" t="str">
        <f>IF(SP_NORTE!H303="","*",SP_NORTE!H303)</f>
        <v>-</v>
      </c>
      <c r="F278" s="113" t="str">
        <f>IF(SP_NORTE!M303="","*",SP_NORTE!M303)</f>
        <v>-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 t="str">
        <f>IF(SP_NORTE!B311="","*",SP_NORTE!B311)</f>
        <v>*</v>
      </c>
      <c r="D286" s="107" t="str">
        <f>IF(SP_NORTE!D311="","*",SP_NORTE!D311)</f>
        <v>*</v>
      </c>
      <c r="E286" s="107" t="str">
        <f>IF(SP_NORTE!H311="","*",SP_NORTE!H311)</f>
        <v>-</v>
      </c>
      <c r="F286" s="113" t="str">
        <f>IF(SP_NORTE!M311="","*",SP_NORTE!M311)</f>
        <v>-</v>
      </c>
      <c r="G286" s="108" t="str">
        <f>IF(SP_NORTE!I311="","*",SP_NORTE!I311)</f>
        <v>-</v>
      </c>
      <c r="H286" s="108" t="str">
        <f>IF(SP_NORTE!AB311="","*",SP_NORTE!AB311)</f>
        <v>*</v>
      </c>
      <c r="I286" s="108" t="str">
        <f>IF(SP_NORTE!AC311="","*",SP_NORTE!AC311)</f>
        <v>*</v>
      </c>
      <c r="J286" s="109" t="str">
        <f>IF(SP_NORTE!AA311="","*",SP_NORTE!AA311)</f>
        <v>*</v>
      </c>
      <c r="K286" s="110" t="str">
        <f>IF(SP_NORTE!AD311="","*",SP_NORTE!AD311)</f>
        <v>*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 t="str">
        <f>IF(SP_NORTE!B313="","*",SP_NORTE!B313)</f>
        <v>*</v>
      </c>
      <c r="D288" s="107" t="str">
        <f>IF(SP_NORTE!D313="","*",SP_NORTE!D313)</f>
        <v>*</v>
      </c>
      <c r="E288" s="107" t="str">
        <f>IF(SP_NORTE!H313="","*",SP_NORTE!H313)</f>
        <v>-</v>
      </c>
      <c r="F288" s="113" t="str">
        <f>IF(SP_NORTE!M313="","*",SP_NORTE!M313)</f>
        <v>-</v>
      </c>
      <c r="G288" s="108" t="str">
        <f>IF(SP_NORTE!I313="","*",SP_NORTE!I313)</f>
        <v>-</v>
      </c>
      <c r="H288" s="108" t="str">
        <f>IF(SP_NORTE!AB313="","*",SP_NORTE!AB313)</f>
        <v>*</v>
      </c>
      <c r="I288" s="108" t="str">
        <f>IF(SP_NORTE!AC313="","*",SP_NORTE!AC313)</f>
        <v>*</v>
      </c>
      <c r="J288" s="109" t="str">
        <f>IF(SP_NORTE!AA313="","*",SP_NORTE!AA313)</f>
        <v>*</v>
      </c>
      <c r="K288" s="110" t="str">
        <f>IF(SP_NORTE!AD313="","*",SP_NORTE!AD313)</f>
        <v>*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 t="str">
        <f>IF(SP_NORTE!B315="","*",SP_NORTE!B315)</f>
        <v>*</v>
      </c>
      <c r="D290" s="107" t="str">
        <f>IF(SP_NORTE!D315="","*",SP_NORTE!D315)</f>
        <v>*</v>
      </c>
      <c r="E290" s="107" t="str">
        <f>IF(SP_NORTE!H315="","*",SP_NORTE!H315)</f>
        <v>-</v>
      </c>
      <c r="F290" s="113" t="str">
        <f>IF(SP_NORTE!M315="","*",SP_NORTE!M315)</f>
        <v>-</v>
      </c>
      <c r="G290" s="108" t="str">
        <f>IF(SP_NORTE!I315="","*",SP_NORTE!I315)</f>
        <v>-</v>
      </c>
      <c r="H290" s="108" t="str">
        <f>IF(SP_NORTE!AB315="","*",SP_NORTE!AB315)</f>
        <v>*</v>
      </c>
      <c r="I290" s="108" t="str">
        <f>IF(SP_NORTE!AC315="","*",SP_NORTE!AC315)</f>
        <v>*</v>
      </c>
      <c r="J290" s="109" t="str">
        <f>IF(SP_NORTE!AA315="","*",SP_NORTE!AA315)</f>
        <v>*</v>
      </c>
      <c r="K290" s="110" t="str">
        <f>IF(SP_NORTE!AD315="","*",SP_NORTE!AD315)</f>
        <v>*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2025-10-22T13:57:28Z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